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Kuntatalous\SANNA\Kunnan peruspalvelujen valtionosuus\Laskelmat\2019\"/>
    </mc:Choice>
  </mc:AlternateContent>
  <bookViews>
    <workbookView xWindow="0" yWindow="0" windowWidth="19200" windowHeight="6760"/>
  </bookViews>
  <sheets>
    <sheet name="Taul1" sheetId="1" r:id="rId1"/>
  </sheets>
  <definedNames>
    <definedName name="_xlnm.Print_Titles" localSheetId="0">Taul1!$1:$12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09" i="1" l="1"/>
  <c r="J13" i="1"/>
  <c r="K13" i="1"/>
  <c r="L13" i="1"/>
  <c r="L309" i="1"/>
  <c r="L308" i="1"/>
  <c r="J308" i="1"/>
  <c r="K308" i="1" s="1"/>
  <c r="L307" i="1"/>
  <c r="K307" i="1"/>
  <c r="J307" i="1"/>
  <c r="J306" i="1"/>
  <c r="J305" i="1"/>
  <c r="L305" i="1" s="1"/>
  <c r="L304" i="1"/>
  <c r="J304" i="1"/>
  <c r="K304" i="1" s="1"/>
  <c r="L303" i="1"/>
  <c r="K303" i="1"/>
  <c r="J303" i="1"/>
  <c r="J302" i="1"/>
  <c r="J301" i="1"/>
  <c r="L301" i="1" s="1"/>
  <c r="L300" i="1"/>
  <c r="J300" i="1"/>
  <c r="K300" i="1" s="1"/>
  <c r="L299" i="1"/>
  <c r="K299" i="1"/>
  <c r="J299" i="1"/>
  <c r="J298" i="1"/>
  <c r="K297" i="1"/>
  <c r="J297" i="1"/>
  <c r="L297" i="1" s="1"/>
  <c r="L296" i="1"/>
  <c r="J296" i="1"/>
  <c r="K296" i="1" s="1"/>
  <c r="K295" i="1"/>
  <c r="J295" i="1"/>
  <c r="L295" i="1" s="1"/>
  <c r="J294" i="1"/>
  <c r="K293" i="1"/>
  <c r="J293" i="1"/>
  <c r="L293" i="1" s="1"/>
  <c r="L292" i="1"/>
  <c r="J292" i="1"/>
  <c r="K292" i="1" s="1"/>
  <c r="K291" i="1"/>
  <c r="J291" i="1"/>
  <c r="L291" i="1" s="1"/>
  <c r="J290" i="1"/>
  <c r="K289" i="1"/>
  <c r="J289" i="1"/>
  <c r="L289" i="1" s="1"/>
  <c r="L288" i="1"/>
  <c r="J288" i="1"/>
  <c r="K288" i="1" s="1"/>
  <c r="K287" i="1"/>
  <c r="J287" i="1"/>
  <c r="L287" i="1" s="1"/>
  <c r="J286" i="1"/>
  <c r="K285" i="1"/>
  <c r="J285" i="1"/>
  <c r="L285" i="1" s="1"/>
  <c r="L284" i="1"/>
  <c r="J284" i="1"/>
  <c r="K284" i="1" s="1"/>
  <c r="K283" i="1"/>
  <c r="J283" i="1"/>
  <c r="L283" i="1" s="1"/>
  <c r="J282" i="1"/>
  <c r="K281" i="1"/>
  <c r="J281" i="1"/>
  <c r="L281" i="1" s="1"/>
  <c r="L280" i="1"/>
  <c r="J280" i="1"/>
  <c r="K280" i="1" s="1"/>
  <c r="K279" i="1"/>
  <c r="J279" i="1"/>
  <c r="L279" i="1" s="1"/>
  <c r="J278" i="1"/>
  <c r="K277" i="1"/>
  <c r="J277" i="1"/>
  <c r="L277" i="1" s="1"/>
  <c r="L276" i="1"/>
  <c r="J276" i="1"/>
  <c r="K276" i="1" s="1"/>
  <c r="K275" i="1"/>
  <c r="J275" i="1"/>
  <c r="L275" i="1" s="1"/>
  <c r="J274" i="1"/>
  <c r="K273" i="1"/>
  <c r="J273" i="1"/>
  <c r="L273" i="1" s="1"/>
  <c r="L272" i="1"/>
  <c r="J272" i="1"/>
  <c r="K272" i="1" s="1"/>
  <c r="K271" i="1"/>
  <c r="J271" i="1"/>
  <c r="L271" i="1" s="1"/>
  <c r="J270" i="1"/>
  <c r="J269" i="1"/>
  <c r="L269" i="1" s="1"/>
  <c r="L268" i="1"/>
  <c r="J268" i="1"/>
  <c r="K268" i="1" s="1"/>
  <c r="K267" i="1"/>
  <c r="J267" i="1"/>
  <c r="L267" i="1" s="1"/>
  <c r="J266" i="1"/>
  <c r="J265" i="1"/>
  <c r="L265" i="1" s="1"/>
  <c r="L264" i="1"/>
  <c r="J264" i="1"/>
  <c r="K264" i="1" s="1"/>
  <c r="K263" i="1"/>
  <c r="J263" i="1"/>
  <c r="L263" i="1" s="1"/>
  <c r="J262" i="1"/>
  <c r="J261" i="1"/>
  <c r="L261" i="1" s="1"/>
  <c r="L260" i="1"/>
  <c r="J260" i="1"/>
  <c r="K260" i="1" s="1"/>
  <c r="K259" i="1"/>
  <c r="J259" i="1"/>
  <c r="L259" i="1" s="1"/>
  <c r="J258" i="1"/>
  <c r="J257" i="1"/>
  <c r="L257" i="1" s="1"/>
  <c r="L256" i="1"/>
  <c r="J256" i="1"/>
  <c r="K256" i="1" s="1"/>
  <c r="K255" i="1"/>
  <c r="J255" i="1"/>
  <c r="L255" i="1" s="1"/>
  <c r="J254" i="1"/>
  <c r="J253" i="1"/>
  <c r="L253" i="1" s="1"/>
  <c r="L252" i="1"/>
  <c r="J252" i="1"/>
  <c r="K252" i="1" s="1"/>
  <c r="K251" i="1"/>
  <c r="J251" i="1"/>
  <c r="L251" i="1" s="1"/>
  <c r="J250" i="1"/>
  <c r="J249" i="1"/>
  <c r="L249" i="1" s="1"/>
  <c r="L248" i="1"/>
  <c r="J248" i="1"/>
  <c r="K248" i="1" s="1"/>
  <c r="K247" i="1"/>
  <c r="J247" i="1"/>
  <c r="L247" i="1" s="1"/>
  <c r="J246" i="1"/>
  <c r="J245" i="1"/>
  <c r="L245" i="1" s="1"/>
  <c r="L244" i="1"/>
  <c r="J244" i="1"/>
  <c r="K244" i="1" s="1"/>
  <c r="K243" i="1"/>
  <c r="J243" i="1"/>
  <c r="L243" i="1" s="1"/>
  <c r="J242" i="1"/>
  <c r="J241" i="1"/>
  <c r="L241" i="1" s="1"/>
  <c r="L240" i="1"/>
  <c r="J240" i="1"/>
  <c r="K240" i="1" s="1"/>
  <c r="K239" i="1"/>
  <c r="J239" i="1"/>
  <c r="L239" i="1" s="1"/>
  <c r="J238" i="1"/>
  <c r="J237" i="1"/>
  <c r="L237" i="1" s="1"/>
  <c r="L236" i="1"/>
  <c r="J236" i="1"/>
  <c r="K236" i="1" s="1"/>
  <c r="K235" i="1"/>
  <c r="J235" i="1"/>
  <c r="L235" i="1" s="1"/>
  <c r="J234" i="1"/>
  <c r="J233" i="1"/>
  <c r="L233" i="1" s="1"/>
  <c r="L232" i="1"/>
  <c r="J232" i="1"/>
  <c r="K232" i="1" s="1"/>
  <c r="K231" i="1"/>
  <c r="J231" i="1"/>
  <c r="L231" i="1" s="1"/>
  <c r="J230" i="1"/>
  <c r="J229" i="1"/>
  <c r="L229" i="1" s="1"/>
  <c r="L228" i="1"/>
  <c r="J228" i="1"/>
  <c r="K228" i="1" s="1"/>
  <c r="K227" i="1"/>
  <c r="J227" i="1"/>
  <c r="L227" i="1" s="1"/>
  <c r="J226" i="1"/>
  <c r="J225" i="1"/>
  <c r="L225" i="1" s="1"/>
  <c r="L224" i="1"/>
  <c r="J224" i="1"/>
  <c r="K224" i="1" s="1"/>
  <c r="K223" i="1"/>
  <c r="J223" i="1"/>
  <c r="L223" i="1" s="1"/>
  <c r="J222" i="1"/>
  <c r="J221" i="1"/>
  <c r="L221" i="1" s="1"/>
  <c r="L220" i="1"/>
  <c r="J220" i="1"/>
  <c r="K220" i="1" s="1"/>
  <c r="K219" i="1"/>
  <c r="J219" i="1"/>
  <c r="L219" i="1" s="1"/>
  <c r="J218" i="1"/>
  <c r="L217" i="1"/>
  <c r="J217" i="1"/>
  <c r="K217" i="1" s="1"/>
  <c r="L216" i="1"/>
  <c r="K216" i="1"/>
  <c r="J216" i="1"/>
  <c r="K215" i="1"/>
  <c r="J215" i="1"/>
  <c r="L215" i="1" s="1"/>
  <c r="J214" i="1"/>
  <c r="J213" i="1"/>
  <c r="L213" i="1" s="1"/>
  <c r="L212" i="1"/>
  <c r="J212" i="1"/>
  <c r="K212" i="1" s="1"/>
  <c r="K211" i="1"/>
  <c r="J211" i="1"/>
  <c r="L211" i="1" s="1"/>
  <c r="J210" i="1"/>
  <c r="J209" i="1"/>
  <c r="L209" i="1" s="1"/>
  <c r="L208" i="1"/>
  <c r="J208" i="1"/>
  <c r="K208" i="1" s="1"/>
  <c r="K207" i="1"/>
  <c r="J207" i="1"/>
  <c r="L207" i="1" s="1"/>
  <c r="J206" i="1"/>
  <c r="J205" i="1"/>
  <c r="L205" i="1" s="1"/>
  <c r="L204" i="1"/>
  <c r="J204" i="1"/>
  <c r="K204" i="1" s="1"/>
  <c r="K203" i="1"/>
  <c r="J203" i="1"/>
  <c r="L203" i="1" s="1"/>
  <c r="J202" i="1"/>
  <c r="J201" i="1"/>
  <c r="L201" i="1" s="1"/>
  <c r="L200" i="1"/>
  <c r="J200" i="1"/>
  <c r="K200" i="1" s="1"/>
  <c r="K199" i="1"/>
  <c r="J199" i="1"/>
  <c r="L199" i="1" s="1"/>
  <c r="J198" i="1"/>
  <c r="J197" i="1"/>
  <c r="L197" i="1" s="1"/>
  <c r="L196" i="1"/>
  <c r="J196" i="1"/>
  <c r="K196" i="1" s="1"/>
  <c r="K195" i="1"/>
  <c r="J195" i="1"/>
  <c r="L195" i="1" s="1"/>
  <c r="J194" i="1"/>
  <c r="J193" i="1"/>
  <c r="L193" i="1" s="1"/>
  <c r="L192" i="1"/>
  <c r="J192" i="1"/>
  <c r="K192" i="1" s="1"/>
  <c r="K191" i="1"/>
  <c r="J191" i="1"/>
  <c r="L191" i="1" s="1"/>
  <c r="J190" i="1"/>
  <c r="K189" i="1"/>
  <c r="J189" i="1"/>
  <c r="L189" i="1" s="1"/>
  <c r="L188" i="1"/>
  <c r="J188" i="1"/>
  <c r="K188" i="1" s="1"/>
  <c r="K187" i="1"/>
  <c r="J187" i="1"/>
  <c r="L187" i="1" s="1"/>
  <c r="J186" i="1"/>
  <c r="J185" i="1"/>
  <c r="L185" i="1" s="1"/>
  <c r="L184" i="1"/>
  <c r="J184" i="1"/>
  <c r="K184" i="1" s="1"/>
  <c r="K183" i="1"/>
  <c r="J183" i="1"/>
  <c r="L183" i="1" s="1"/>
  <c r="J182" i="1"/>
  <c r="J181" i="1"/>
  <c r="L181" i="1" s="1"/>
  <c r="L180" i="1"/>
  <c r="J180" i="1"/>
  <c r="K180" i="1" s="1"/>
  <c r="K179" i="1"/>
  <c r="J179" i="1"/>
  <c r="L179" i="1" s="1"/>
  <c r="J178" i="1"/>
  <c r="J177" i="1"/>
  <c r="L177" i="1" s="1"/>
  <c r="L176" i="1"/>
  <c r="J176" i="1"/>
  <c r="K176" i="1" s="1"/>
  <c r="K175" i="1"/>
  <c r="J175" i="1"/>
  <c r="L175" i="1" s="1"/>
  <c r="J174" i="1"/>
  <c r="J173" i="1"/>
  <c r="L173" i="1" s="1"/>
  <c r="L172" i="1"/>
  <c r="J172" i="1"/>
  <c r="K172" i="1" s="1"/>
  <c r="K171" i="1"/>
  <c r="J171" i="1"/>
  <c r="L171" i="1" s="1"/>
  <c r="J170" i="1"/>
  <c r="J169" i="1"/>
  <c r="L169" i="1" s="1"/>
  <c r="L168" i="1"/>
  <c r="J168" i="1"/>
  <c r="K168" i="1" s="1"/>
  <c r="K167" i="1"/>
  <c r="J167" i="1"/>
  <c r="L167" i="1" s="1"/>
  <c r="J166" i="1"/>
  <c r="J165" i="1"/>
  <c r="L165" i="1" s="1"/>
  <c r="L164" i="1"/>
  <c r="J164" i="1"/>
  <c r="K164" i="1" s="1"/>
  <c r="K163" i="1"/>
  <c r="J163" i="1"/>
  <c r="L163" i="1" s="1"/>
  <c r="J162" i="1"/>
  <c r="J161" i="1"/>
  <c r="L161" i="1" s="1"/>
  <c r="L160" i="1"/>
  <c r="J160" i="1"/>
  <c r="K160" i="1" s="1"/>
  <c r="K159" i="1"/>
  <c r="J159" i="1"/>
  <c r="L159" i="1" s="1"/>
  <c r="J158" i="1"/>
  <c r="J157" i="1"/>
  <c r="L157" i="1" s="1"/>
  <c r="L156" i="1"/>
  <c r="J156" i="1"/>
  <c r="K156" i="1" s="1"/>
  <c r="K155" i="1"/>
  <c r="J155" i="1"/>
  <c r="L155" i="1" s="1"/>
  <c r="J154" i="1"/>
  <c r="J153" i="1"/>
  <c r="L153" i="1" s="1"/>
  <c r="L152" i="1"/>
  <c r="J152" i="1"/>
  <c r="K152" i="1" s="1"/>
  <c r="K151" i="1"/>
  <c r="J151" i="1"/>
  <c r="L151" i="1" s="1"/>
  <c r="J150" i="1"/>
  <c r="J149" i="1"/>
  <c r="L149" i="1" s="1"/>
  <c r="L148" i="1"/>
  <c r="J148" i="1"/>
  <c r="K148" i="1" s="1"/>
  <c r="K147" i="1"/>
  <c r="J147" i="1"/>
  <c r="L147" i="1" s="1"/>
  <c r="J146" i="1"/>
  <c r="J145" i="1"/>
  <c r="L145" i="1" s="1"/>
  <c r="L144" i="1"/>
  <c r="J144" i="1"/>
  <c r="K144" i="1" s="1"/>
  <c r="K143" i="1"/>
  <c r="J143" i="1"/>
  <c r="L143" i="1" s="1"/>
  <c r="J142" i="1"/>
  <c r="J141" i="1"/>
  <c r="L141" i="1" s="1"/>
  <c r="L140" i="1"/>
  <c r="J140" i="1"/>
  <c r="K140" i="1" s="1"/>
  <c r="K139" i="1"/>
  <c r="J139" i="1"/>
  <c r="L139" i="1" s="1"/>
  <c r="J138" i="1"/>
  <c r="J137" i="1"/>
  <c r="L137" i="1" s="1"/>
  <c r="J136" i="1"/>
  <c r="L136" i="1" s="1"/>
  <c r="L135" i="1"/>
  <c r="J135" i="1"/>
  <c r="K135" i="1" s="1"/>
  <c r="L134" i="1"/>
  <c r="K134" i="1"/>
  <c r="J134" i="1"/>
  <c r="J133" i="1"/>
  <c r="L133" i="1" s="1"/>
  <c r="J132" i="1"/>
  <c r="L132" i="1" s="1"/>
  <c r="L131" i="1"/>
  <c r="J131" i="1"/>
  <c r="K131" i="1" s="1"/>
  <c r="L130" i="1"/>
  <c r="K130" i="1"/>
  <c r="J130" i="1"/>
  <c r="J129" i="1"/>
  <c r="L129" i="1" s="1"/>
  <c r="J128" i="1"/>
  <c r="L128" i="1" s="1"/>
  <c r="L127" i="1"/>
  <c r="J127" i="1"/>
  <c r="K127" i="1" s="1"/>
  <c r="K126" i="1"/>
  <c r="J126" i="1"/>
  <c r="L126" i="1" s="1"/>
  <c r="J125" i="1"/>
  <c r="L125" i="1" s="1"/>
  <c r="J124" i="1"/>
  <c r="L124" i="1" s="1"/>
  <c r="L123" i="1"/>
  <c r="J123" i="1"/>
  <c r="K123" i="1" s="1"/>
  <c r="K122" i="1"/>
  <c r="J122" i="1"/>
  <c r="L122" i="1" s="1"/>
  <c r="J121" i="1"/>
  <c r="L121" i="1" s="1"/>
  <c r="J120" i="1"/>
  <c r="L120" i="1" s="1"/>
  <c r="L119" i="1"/>
  <c r="J119" i="1"/>
  <c r="K119" i="1" s="1"/>
  <c r="K118" i="1"/>
  <c r="J118" i="1"/>
  <c r="L118" i="1" s="1"/>
  <c r="J117" i="1"/>
  <c r="L117" i="1" s="1"/>
  <c r="J116" i="1"/>
  <c r="L116" i="1" s="1"/>
  <c r="L115" i="1"/>
  <c r="J115" i="1"/>
  <c r="K115" i="1" s="1"/>
  <c r="K114" i="1"/>
  <c r="J114" i="1"/>
  <c r="L114" i="1" s="1"/>
  <c r="J113" i="1"/>
  <c r="L113" i="1" s="1"/>
  <c r="J112" i="1"/>
  <c r="L112" i="1" s="1"/>
  <c r="L111" i="1"/>
  <c r="J111" i="1"/>
  <c r="K111" i="1" s="1"/>
  <c r="K110" i="1"/>
  <c r="J110" i="1"/>
  <c r="L110" i="1" s="1"/>
  <c r="J109" i="1"/>
  <c r="L109" i="1" s="1"/>
  <c r="J108" i="1"/>
  <c r="L108" i="1" s="1"/>
  <c r="L107" i="1"/>
  <c r="J107" i="1"/>
  <c r="K107" i="1" s="1"/>
  <c r="K106" i="1"/>
  <c r="J106" i="1"/>
  <c r="L106" i="1" s="1"/>
  <c r="J105" i="1"/>
  <c r="L105" i="1" s="1"/>
  <c r="J104" i="1"/>
  <c r="L104" i="1" s="1"/>
  <c r="L103" i="1"/>
  <c r="J103" i="1"/>
  <c r="K103" i="1" s="1"/>
  <c r="K102" i="1"/>
  <c r="J102" i="1"/>
  <c r="L102" i="1" s="1"/>
  <c r="J101" i="1"/>
  <c r="L101" i="1" s="1"/>
  <c r="J100" i="1"/>
  <c r="L100" i="1" s="1"/>
  <c r="L99" i="1"/>
  <c r="J99" i="1"/>
  <c r="K99" i="1" s="1"/>
  <c r="K98" i="1"/>
  <c r="J98" i="1"/>
  <c r="L98" i="1" s="1"/>
  <c r="J97" i="1"/>
  <c r="L97" i="1" s="1"/>
  <c r="J96" i="1"/>
  <c r="L96" i="1" s="1"/>
  <c r="L95" i="1"/>
  <c r="J95" i="1"/>
  <c r="K95" i="1" s="1"/>
  <c r="K94" i="1"/>
  <c r="J94" i="1"/>
  <c r="L94" i="1" s="1"/>
  <c r="J93" i="1"/>
  <c r="L93" i="1" s="1"/>
  <c r="J92" i="1"/>
  <c r="L92" i="1" s="1"/>
  <c r="L91" i="1"/>
  <c r="J91" i="1"/>
  <c r="K91" i="1" s="1"/>
  <c r="K90" i="1"/>
  <c r="J90" i="1"/>
  <c r="L90" i="1" s="1"/>
  <c r="J89" i="1"/>
  <c r="L89" i="1" s="1"/>
  <c r="J88" i="1"/>
  <c r="L88" i="1" s="1"/>
  <c r="L87" i="1"/>
  <c r="J87" i="1"/>
  <c r="K87" i="1" s="1"/>
  <c r="K86" i="1"/>
  <c r="J86" i="1"/>
  <c r="L86" i="1" s="1"/>
  <c r="J85" i="1"/>
  <c r="L85" i="1" s="1"/>
  <c r="J84" i="1"/>
  <c r="L84" i="1" s="1"/>
  <c r="L83" i="1"/>
  <c r="J83" i="1"/>
  <c r="K83" i="1" s="1"/>
  <c r="K82" i="1"/>
  <c r="J82" i="1"/>
  <c r="L82" i="1" s="1"/>
  <c r="J81" i="1"/>
  <c r="L81" i="1" s="1"/>
  <c r="J80" i="1"/>
  <c r="L80" i="1" s="1"/>
  <c r="L79" i="1"/>
  <c r="J79" i="1"/>
  <c r="K79" i="1" s="1"/>
  <c r="K78" i="1"/>
  <c r="J78" i="1"/>
  <c r="L78" i="1" s="1"/>
  <c r="J77" i="1"/>
  <c r="L77" i="1" s="1"/>
  <c r="J76" i="1"/>
  <c r="L76" i="1" s="1"/>
  <c r="L75" i="1"/>
  <c r="J75" i="1"/>
  <c r="K75" i="1" s="1"/>
  <c r="K74" i="1"/>
  <c r="J74" i="1"/>
  <c r="L74" i="1" s="1"/>
  <c r="J73" i="1"/>
  <c r="L73" i="1" s="1"/>
  <c r="J72" i="1"/>
  <c r="L72" i="1" s="1"/>
  <c r="L71" i="1"/>
  <c r="J71" i="1"/>
  <c r="K71" i="1" s="1"/>
  <c r="K70" i="1"/>
  <c r="J70" i="1"/>
  <c r="L70" i="1" s="1"/>
  <c r="J69" i="1"/>
  <c r="L69" i="1" s="1"/>
  <c r="J68" i="1"/>
  <c r="L68" i="1" s="1"/>
  <c r="L67" i="1"/>
  <c r="J67" i="1"/>
  <c r="K67" i="1" s="1"/>
  <c r="K66" i="1"/>
  <c r="J66" i="1"/>
  <c r="L66" i="1" s="1"/>
  <c r="J65" i="1"/>
  <c r="L65" i="1" s="1"/>
  <c r="J64" i="1"/>
  <c r="L64" i="1" s="1"/>
  <c r="L63" i="1"/>
  <c r="J63" i="1"/>
  <c r="K63" i="1" s="1"/>
  <c r="K62" i="1"/>
  <c r="J62" i="1"/>
  <c r="L62" i="1" s="1"/>
  <c r="J61" i="1"/>
  <c r="L61" i="1" s="1"/>
  <c r="J60" i="1"/>
  <c r="L60" i="1" s="1"/>
  <c r="L59" i="1"/>
  <c r="J59" i="1"/>
  <c r="K59" i="1" s="1"/>
  <c r="K58" i="1"/>
  <c r="J58" i="1"/>
  <c r="L58" i="1" s="1"/>
  <c r="J57" i="1"/>
  <c r="L57" i="1" s="1"/>
  <c r="J56" i="1"/>
  <c r="L56" i="1" s="1"/>
  <c r="L55" i="1"/>
  <c r="J55" i="1"/>
  <c r="K55" i="1" s="1"/>
  <c r="K54" i="1"/>
  <c r="J54" i="1"/>
  <c r="L54" i="1" s="1"/>
  <c r="J53" i="1"/>
  <c r="L53" i="1" s="1"/>
  <c r="J52" i="1"/>
  <c r="L52" i="1" s="1"/>
  <c r="L51" i="1"/>
  <c r="J51" i="1"/>
  <c r="K51" i="1" s="1"/>
  <c r="K50" i="1"/>
  <c r="J50" i="1"/>
  <c r="L50" i="1" s="1"/>
  <c r="J49" i="1"/>
  <c r="L49" i="1" s="1"/>
  <c r="J48" i="1"/>
  <c r="L48" i="1" s="1"/>
  <c r="L47" i="1"/>
  <c r="J47" i="1"/>
  <c r="K47" i="1" s="1"/>
  <c r="K46" i="1"/>
  <c r="J46" i="1"/>
  <c r="L46" i="1" s="1"/>
  <c r="J45" i="1"/>
  <c r="L45" i="1" s="1"/>
  <c r="J44" i="1"/>
  <c r="L44" i="1" s="1"/>
  <c r="L43" i="1"/>
  <c r="J43" i="1"/>
  <c r="K43" i="1" s="1"/>
  <c r="L42" i="1"/>
  <c r="K42" i="1"/>
  <c r="J42" i="1"/>
  <c r="J41" i="1"/>
  <c r="L41" i="1" s="1"/>
  <c r="J40" i="1"/>
  <c r="L40" i="1" s="1"/>
  <c r="L39" i="1"/>
  <c r="J39" i="1"/>
  <c r="K39" i="1" s="1"/>
  <c r="L38" i="1"/>
  <c r="K38" i="1"/>
  <c r="J38" i="1"/>
  <c r="J37" i="1"/>
  <c r="L37" i="1" s="1"/>
  <c r="J36" i="1"/>
  <c r="L36" i="1" s="1"/>
  <c r="L35" i="1"/>
  <c r="J35" i="1"/>
  <c r="K35" i="1" s="1"/>
  <c r="K34" i="1"/>
  <c r="J34" i="1"/>
  <c r="L34" i="1" s="1"/>
  <c r="J33" i="1"/>
  <c r="L33" i="1" s="1"/>
  <c r="J32" i="1"/>
  <c r="L32" i="1" s="1"/>
  <c r="L31" i="1"/>
  <c r="J31" i="1"/>
  <c r="K31" i="1" s="1"/>
  <c r="K30" i="1"/>
  <c r="J30" i="1"/>
  <c r="L30" i="1" s="1"/>
  <c r="J29" i="1"/>
  <c r="L29" i="1" s="1"/>
  <c r="J28" i="1"/>
  <c r="L28" i="1" s="1"/>
  <c r="L27" i="1"/>
  <c r="J27" i="1"/>
  <c r="K27" i="1" s="1"/>
  <c r="K26" i="1"/>
  <c r="J26" i="1"/>
  <c r="L26" i="1" s="1"/>
  <c r="J25" i="1"/>
  <c r="L25" i="1" s="1"/>
  <c r="J24" i="1"/>
  <c r="L24" i="1" s="1"/>
  <c r="L23" i="1"/>
  <c r="J23" i="1"/>
  <c r="K23" i="1" s="1"/>
  <c r="K22" i="1"/>
  <c r="J22" i="1"/>
  <c r="L22" i="1" s="1"/>
  <c r="J21" i="1"/>
  <c r="L21" i="1" s="1"/>
  <c r="J20" i="1"/>
  <c r="L20" i="1" s="1"/>
  <c r="L19" i="1"/>
  <c r="J19" i="1"/>
  <c r="K19" i="1" s="1"/>
  <c r="L18" i="1"/>
  <c r="K18" i="1"/>
  <c r="J18" i="1"/>
  <c r="J17" i="1"/>
  <c r="L17" i="1" s="1"/>
  <c r="J16" i="1"/>
  <c r="L16" i="1" s="1"/>
  <c r="L15" i="1"/>
  <c r="K15" i="1"/>
  <c r="J15" i="1"/>
  <c r="P309" i="1"/>
  <c r="H309" i="1"/>
  <c r="P308" i="1"/>
  <c r="H308" i="1"/>
  <c r="P307" i="1"/>
  <c r="H307" i="1"/>
  <c r="P306" i="1"/>
  <c r="H306" i="1"/>
  <c r="P305" i="1"/>
  <c r="H305" i="1"/>
  <c r="P304" i="1"/>
  <c r="H304" i="1"/>
  <c r="P303" i="1"/>
  <c r="H303" i="1"/>
  <c r="P302" i="1"/>
  <c r="H302" i="1"/>
  <c r="P301" i="1"/>
  <c r="H301" i="1"/>
  <c r="P300" i="1"/>
  <c r="H300" i="1"/>
  <c r="P299" i="1"/>
  <c r="H299" i="1"/>
  <c r="P298" i="1"/>
  <c r="H298" i="1"/>
  <c r="P297" i="1"/>
  <c r="H297" i="1"/>
  <c r="P296" i="1"/>
  <c r="H296" i="1"/>
  <c r="P295" i="1"/>
  <c r="H295" i="1"/>
  <c r="P294" i="1"/>
  <c r="H294" i="1"/>
  <c r="P293" i="1"/>
  <c r="H293" i="1"/>
  <c r="P292" i="1"/>
  <c r="H292" i="1"/>
  <c r="P291" i="1"/>
  <c r="H291" i="1"/>
  <c r="P290" i="1"/>
  <c r="H290" i="1"/>
  <c r="P289" i="1"/>
  <c r="H289" i="1"/>
  <c r="P288" i="1"/>
  <c r="H288" i="1"/>
  <c r="P287" i="1"/>
  <c r="H287" i="1"/>
  <c r="P286" i="1"/>
  <c r="H286" i="1"/>
  <c r="P285" i="1"/>
  <c r="H285" i="1"/>
  <c r="P284" i="1"/>
  <c r="H284" i="1"/>
  <c r="P283" i="1"/>
  <c r="H283" i="1"/>
  <c r="P282" i="1"/>
  <c r="H282" i="1"/>
  <c r="P281" i="1"/>
  <c r="H281" i="1"/>
  <c r="P280" i="1"/>
  <c r="H280" i="1"/>
  <c r="P279" i="1"/>
  <c r="H279" i="1"/>
  <c r="P278" i="1"/>
  <c r="H278" i="1"/>
  <c r="P277" i="1"/>
  <c r="H277" i="1"/>
  <c r="P276" i="1"/>
  <c r="H276" i="1"/>
  <c r="P275" i="1"/>
  <c r="H275" i="1"/>
  <c r="P274" i="1"/>
  <c r="H274" i="1"/>
  <c r="P273" i="1"/>
  <c r="H273" i="1"/>
  <c r="P272" i="1"/>
  <c r="H272" i="1"/>
  <c r="P271" i="1"/>
  <c r="H271" i="1"/>
  <c r="P270" i="1"/>
  <c r="H270" i="1"/>
  <c r="P269" i="1"/>
  <c r="H269" i="1"/>
  <c r="P268" i="1"/>
  <c r="H268" i="1"/>
  <c r="P267" i="1"/>
  <c r="H267" i="1"/>
  <c r="P266" i="1"/>
  <c r="H266" i="1"/>
  <c r="P265" i="1"/>
  <c r="H265" i="1"/>
  <c r="P264" i="1"/>
  <c r="H264" i="1"/>
  <c r="P263" i="1"/>
  <c r="H263" i="1"/>
  <c r="P262" i="1"/>
  <c r="H262" i="1"/>
  <c r="P261" i="1"/>
  <c r="H261" i="1"/>
  <c r="P260" i="1"/>
  <c r="H260" i="1"/>
  <c r="P259" i="1"/>
  <c r="H259" i="1"/>
  <c r="P258" i="1"/>
  <c r="H258" i="1"/>
  <c r="P257" i="1"/>
  <c r="H257" i="1"/>
  <c r="P256" i="1"/>
  <c r="H256" i="1"/>
  <c r="P255" i="1"/>
  <c r="H255" i="1"/>
  <c r="P254" i="1"/>
  <c r="H254" i="1"/>
  <c r="P253" i="1"/>
  <c r="H253" i="1"/>
  <c r="P252" i="1"/>
  <c r="H252" i="1"/>
  <c r="P251" i="1"/>
  <c r="H251" i="1"/>
  <c r="P250" i="1"/>
  <c r="H250" i="1"/>
  <c r="P249" i="1"/>
  <c r="H249" i="1"/>
  <c r="P248" i="1"/>
  <c r="H248" i="1"/>
  <c r="P247" i="1"/>
  <c r="H247" i="1"/>
  <c r="R247" i="1" s="1"/>
  <c r="P246" i="1"/>
  <c r="H246" i="1"/>
  <c r="P245" i="1"/>
  <c r="H245" i="1"/>
  <c r="P244" i="1"/>
  <c r="H244" i="1"/>
  <c r="P243" i="1"/>
  <c r="H243" i="1"/>
  <c r="P242" i="1"/>
  <c r="H242" i="1"/>
  <c r="P241" i="1"/>
  <c r="H241" i="1"/>
  <c r="P240" i="1"/>
  <c r="H240" i="1"/>
  <c r="P239" i="1"/>
  <c r="H239" i="1"/>
  <c r="P238" i="1"/>
  <c r="H238" i="1"/>
  <c r="P237" i="1"/>
  <c r="H237" i="1"/>
  <c r="P236" i="1"/>
  <c r="H236" i="1"/>
  <c r="P235" i="1"/>
  <c r="H235" i="1"/>
  <c r="P234" i="1"/>
  <c r="H234" i="1"/>
  <c r="P233" i="1"/>
  <c r="H233" i="1"/>
  <c r="P232" i="1"/>
  <c r="H232" i="1"/>
  <c r="P231" i="1"/>
  <c r="H231" i="1"/>
  <c r="P230" i="1"/>
  <c r="H230" i="1"/>
  <c r="P229" i="1"/>
  <c r="H229" i="1"/>
  <c r="P228" i="1"/>
  <c r="H228" i="1"/>
  <c r="P227" i="1"/>
  <c r="H227" i="1"/>
  <c r="P226" i="1"/>
  <c r="H226" i="1"/>
  <c r="P225" i="1"/>
  <c r="H225" i="1"/>
  <c r="P224" i="1"/>
  <c r="H224" i="1"/>
  <c r="P223" i="1"/>
  <c r="H223" i="1"/>
  <c r="P222" i="1"/>
  <c r="H222" i="1"/>
  <c r="P221" i="1"/>
  <c r="H221" i="1"/>
  <c r="R221" i="1" s="1"/>
  <c r="P220" i="1"/>
  <c r="H220" i="1"/>
  <c r="P219" i="1"/>
  <c r="H219" i="1"/>
  <c r="P218" i="1"/>
  <c r="H218" i="1"/>
  <c r="P217" i="1"/>
  <c r="H217" i="1"/>
  <c r="P216" i="1"/>
  <c r="H216" i="1"/>
  <c r="P215" i="1"/>
  <c r="H215" i="1"/>
  <c r="P214" i="1"/>
  <c r="H214" i="1"/>
  <c r="P213" i="1"/>
  <c r="H213" i="1"/>
  <c r="P212" i="1"/>
  <c r="H212" i="1"/>
  <c r="P211" i="1"/>
  <c r="H211" i="1"/>
  <c r="P210" i="1"/>
  <c r="H210" i="1"/>
  <c r="P209" i="1"/>
  <c r="H209" i="1"/>
  <c r="P208" i="1"/>
  <c r="H208" i="1"/>
  <c r="P207" i="1"/>
  <c r="H207" i="1"/>
  <c r="P206" i="1"/>
  <c r="H206" i="1"/>
  <c r="P205" i="1"/>
  <c r="H205" i="1"/>
  <c r="P204" i="1"/>
  <c r="H204" i="1"/>
  <c r="P203" i="1"/>
  <c r="H203" i="1"/>
  <c r="P202" i="1"/>
  <c r="H202" i="1"/>
  <c r="P201" i="1"/>
  <c r="H201" i="1"/>
  <c r="P200" i="1"/>
  <c r="H200" i="1"/>
  <c r="P199" i="1"/>
  <c r="H199" i="1"/>
  <c r="P198" i="1"/>
  <c r="H198" i="1"/>
  <c r="P197" i="1"/>
  <c r="H197" i="1"/>
  <c r="P196" i="1"/>
  <c r="H196" i="1"/>
  <c r="P195" i="1"/>
  <c r="H195" i="1"/>
  <c r="P194" i="1"/>
  <c r="H194" i="1"/>
  <c r="P193" i="1"/>
  <c r="R193" i="1" s="1"/>
  <c r="H193" i="1"/>
  <c r="P192" i="1"/>
  <c r="H192" i="1"/>
  <c r="P191" i="1"/>
  <c r="H191" i="1"/>
  <c r="R191" i="1" s="1"/>
  <c r="P190" i="1"/>
  <c r="H190" i="1"/>
  <c r="P189" i="1"/>
  <c r="H189" i="1"/>
  <c r="R189" i="1" s="1"/>
  <c r="P188" i="1"/>
  <c r="H188" i="1"/>
  <c r="P187" i="1"/>
  <c r="H187" i="1"/>
  <c r="P186" i="1"/>
  <c r="H186" i="1"/>
  <c r="P185" i="1"/>
  <c r="H185" i="1"/>
  <c r="P184" i="1"/>
  <c r="H184" i="1"/>
  <c r="P183" i="1"/>
  <c r="H183" i="1"/>
  <c r="P182" i="1"/>
  <c r="H182" i="1"/>
  <c r="P181" i="1"/>
  <c r="H181" i="1"/>
  <c r="P180" i="1"/>
  <c r="H180" i="1"/>
  <c r="P179" i="1"/>
  <c r="H179" i="1"/>
  <c r="P178" i="1"/>
  <c r="H178" i="1"/>
  <c r="P177" i="1"/>
  <c r="H177" i="1"/>
  <c r="P176" i="1"/>
  <c r="H176" i="1"/>
  <c r="P175" i="1"/>
  <c r="H175" i="1"/>
  <c r="P174" i="1"/>
  <c r="H174" i="1"/>
  <c r="P173" i="1"/>
  <c r="H173" i="1"/>
  <c r="P172" i="1"/>
  <c r="H172" i="1"/>
  <c r="P171" i="1"/>
  <c r="H171" i="1"/>
  <c r="P170" i="1"/>
  <c r="H170" i="1"/>
  <c r="P169" i="1"/>
  <c r="H169" i="1"/>
  <c r="P168" i="1"/>
  <c r="H168" i="1"/>
  <c r="P167" i="1"/>
  <c r="H167" i="1"/>
  <c r="P166" i="1"/>
  <c r="H166" i="1"/>
  <c r="P165" i="1"/>
  <c r="H165" i="1"/>
  <c r="P164" i="1"/>
  <c r="H164" i="1"/>
  <c r="P163" i="1"/>
  <c r="H163" i="1"/>
  <c r="P162" i="1"/>
  <c r="H162" i="1"/>
  <c r="P161" i="1"/>
  <c r="H161" i="1"/>
  <c r="P160" i="1"/>
  <c r="H160" i="1"/>
  <c r="P159" i="1"/>
  <c r="H159" i="1"/>
  <c r="P158" i="1"/>
  <c r="H158" i="1"/>
  <c r="P157" i="1"/>
  <c r="H157" i="1"/>
  <c r="P156" i="1"/>
  <c r="H156" i="1"/>
  <c r="P155" i="1"/>
  <c r="H155" i="1"/>
  <c r="P154" i="1"/>
  <c r="H154" i="1"/>
  <c r="P153" i="1"/>
  <c r="H153" i="1"/>
  <c r="P152" i="1"/>
  <c r="H152" i="1"/>
  <c r="P151" i="1"/>
  <c r="H151" i="1"/>
  <c r="P150" i="1"/>
  <c r="H150" i="1"/>
  <c r="P149" i="1"/>
  <c r="H149" i="1"/>
  <c r="R149" i="1" s="1"/>
  <c r="P148" i="1"/>
  <c r="H148" i="1"/>
  <c r="P147" i="1"/>
  <c r="H147" i="1"/>
  <c r="P146" i="1"/>
  <c r="H146" i="1"/>
  <c r="P145" i="1"/>
  <c r="H145" i="1"/>
  <c r="P144" i="1"/>
  <c r="H144" i="1"/>
  <c r="P143" i="1"/>
  <c r="H143" i="1"/>
  <c r="P142" i="1"/>
  <c r="H142" i="1"/>
  <c r="P141" i="1"/>
  <c r="H141" i="1"/>
  <c r="P140" i="1"/>
  <c r="H140" i="1"/>
  <c r="P139" i="1"/>
  <c r="H139" i="1"/>
  <c r="P138" i="1"/>
  <c r="H138" i="1"/>
  <c r="P137" i="1"/>
  <c r="H137" i="1"/>
  <c r="P136" i="1"/>
  <c r="H136" i="1"/>
  <c r="P135" i="1"/>
  <c r="H135" i="1"/>
  <c r="P134" i="1"/>
  <c r="H134" i="1"/>
  <c r="P133" i="1"/>
  <c r="H133" i="1"/>
  <c r="P132" i="1"/>
  <c r="H132" i="1"/>
  <c r="P131" i="1"/>
  <c r="H131" i="1"/>
  <c r="P130" i="1"/>
  <c r="H130" i="1"/>
  <c r="P129" i="1"/>
  <c r="H129" i="1"/>
  <c r="P128" i="1"/>
  <c r="H128" i="1"/>
  <c r="P127" i="1"/>
  <c r="H127" i="1"/>
  <c r="P126" i="1"/>
  <c r="H126" i="1"/>
  <c r="P125" i="1"/>
  <c r="H125" i="1"/>
  <c r="P124" i="1"/>
  <c r="H124" i="1"/>
  <c r="P123" i="1"/>
  <c r="H123" i="1"/>
  <c r="P122" i="1"/>
  <c r="H122" i="1"/>
  <c r="P121" i="1"/>
  <c r="H121" i="1"/>
  <c r="P120" i="1"/>
  <c r="H120" i="1"/>
  <c r="P119" i="1"/>
  <c r="H119" i="1"/>
  <c r="P118" i="1"/>
  <c r="H118" i="1"/>
  <c r="P117" i="1"/>
  <c r="H117" i="1"/>
  <c r="P116" i="1"/>
  <c r="H116" i="1"/>
  <c r="P115" i="1"/>
  <c r="H115" i="1"/>
  <c r="P114" i="1"/>
  <c r="H114" i="1"/>
  <c r="P113" i="1"/>
  <c r="H113" i="1"/>
  <c r="P112" i="1"/>
  <c r="H112" i="1"/>
  <c r="P111" i="1"/>
  <c r="H111" i="1"/>
  <c r="P110" i="1"/>
  <c r="H110" i="1"/>
  <c r="P109" i="1"/>
  <c r="H109" i="1"/>
  <c r="P108" i="1"/>
  <c r="H108" i="1"/>
  <c r="P107" i="1"/>
  <c r="H107" i="1"/>
  <c r="P106" i="1"/>
  <c r="H106" i="1"/>
  <c r="P105" i="1"/>
  <c r="H105" i="1"/>
  <c r="P104" i="1"/>
  <c r="H104" i="1"/>
  <c r="P103" i="1"/>
  <c r="H103" i="1"/>
  <c r="R103" i="1" s="1"/>
  <c r="P102" i="1"/>
  <c r="H102" i="1"/>
  <c r="P101" i="1"/>
  <c r="H101" i="1"/>
  <c r="P100" i="1"/>
  <c r="H100" i="1"/>
  <c r="P99" i="1"/>
  <c r="H99" i="1"/>
  <c r="P98" i="1"/>
  <c r="H98" i="1"/>
  <c r="P97" i="1"/>
  <c r="H97" i="1"/>
  <c r="P96" i="1"/>
  <c r="H96" i="1"/>
  <c r="P95" i="1"/>
  <c r="H95" i="1"/>
  <c r="P94" i="1"/>
  <c r="H94" i="1"/>
  <c r="P93" i="1"/>
  <c r="H93" i="1"/>
  <c r="P92" i="1"/>
  <c r="H92" i="1"/>
  <c r="P91" i="1"/>
  <c r="H91" i="1"/>
  <c r="P90" i="1"/>
  <c r="H90" i="1"/>
  <c r="P89" i="1"/>
  <c r="H89" i="1"/>
  <c r="P88" i="1"/>
  <c r="H88" i="1"/>
  <c r="P87" i="1"/>
  <c r="H87" i="1"/>
  <c r="P86" i="1"/>
  <c r="H86" i="1"/>
  <c r="P85" i="1"/>
  <c r="H85" i="1"/>
  <c r="P84" i="1"/>
  <c r="H84" i="1"/>
  <c r="P83" i="1"/>
  <c r="H83" i="1"/>
  <c r="P82" i="1"/>
  <c r="H82" i="1"/>
  <c r="P81" i="1"/>
  <c r="H81" i="1"/>
  <c r="P80" i="1"/>
  <c r="H80" i="1"/>
  <c r="P79" i="1"/>
  <c r="H79" i="1"/>
  <c r="R79" i="1" s="1"/>
  <c r="P78" i="1"/>
  <c r="H78" i="1"/>
  <c r="P77" i="1"/>
  <c r="H77" i="1"/>
  <c r="P76" i="1"/>
  <c r="H76" i="1"/>
  <c r="P75" i="1"/>
  <c r="H75" i="1"/>
  <c r="P74" i="1"/>
  <c r="H74" i="1"/>
  <c r="P73" i="1"/>
  <c r="H73" i="1"/>
  <c r="P72" i="1"/>
  <c r="H72" i="1"/>
  <c r="P71" i="1"/>
  <c r="H71" i="1"/>
  <c r="P70" i="1"/>
  <c r="H70" i="1"/>
  <c r="P69" i="1"/>
  <c r="H69" i="1"/>
  <c r="P68" i="1"/>
  <c r="H68" i="1"/>
  <c r="P67" i="1"/>
  <c r="H67" i="1"/>
  <c r="P66" i="1"/>
  <c r="H66" i="1"/>
  <c r="P65" i="1"/>
  <c r="H65" i="1"/>
  <c r="P64" i="1"/>
  <c r="H64" i="1"/>
  <c r="P63" i="1"/>
  <c r="H63" i="1"/>
  <c r="P62" i="1"/>
  <c r="H62" i="1"/>
  <c r="P61" i="1"/>
  <c r="H61" i="1"/>
  <c r="P60" i="1"/>
  <c r="H60" i="1"/>
  <c r="P59" i="1"/>
  <c r="H59" i="1"/>
  <c r="P58" i="1"/>
  <c r="H58" i="1"/>
  <c r="P57" i="1"/>
  <c r="H57" i="1"/>
  <c r="P56" i="1"/>
  <c r="H56" i="1"/>
  <c r="P55" i="1"/>
  <c r="H55" i="1"/>
  <c r="P54" i="1"/>
  <c r="H54" i="1"/>
  <c r="P53" i="1"/>
  <c r="H53" i="1"/>
  <c r="P52" i="1"/>
  <c r="H52" i="1"/>
  <c r="P51" i="1"/>
  <c r="H51" i="1"/>
  <c r="P50" i="1"/>
  <c r="H50" i="1"/>
  <c r="P49" i="1"/>
  <c r="H49" i="1"/>
  <c r="P48" i="1"/>
  <c r="H48" i="1"/>
  <c r="P47" i="1"/>
  <c r="H47" i="1"/>
  <c r="P46" i="1"/>
  <c r="H46" i="1"/>
  <c r="P45" i="1"/>
  <c r="H45" i="1"/>
  <c r="P44" i="1"/>
  <c r="H44" i="1"/>
  <c r="P43" i="1"/>
  <c r="H43" i="1"/>
  <c r="P42" i="1"/>
  <c r="H42" i="1"/>
  <c r="P41" i="1"/>
  <c r="H41" i="1"/>
  <c r="P40" i="1"/>
  <c r="H40" i="1"/>
  <c r="P39" i="1"/>
  <c r="H39" i="1"/>
  <c r="P38" i="1"/>
  <c r="H38" i="1"/>
  <c r="P37" i="1"/>
  <c r="H37" i="1"/>
  <c r="P36" i="1"/>
  <c r="H36" i="1"/>
  <c r="P35" i="1"/>
  <c r="H35" i="1"/>
  <c r="P34" i="1"/>
  <c r="H34" i="1"/>
  <c r="P33" i="1"/>
  <c r="H33" i="1"/>
  <c r="P32" i="1"/>
  <c r="H32" i="1"/>
  <c r="P31" i="1"/>
  <c r="H31" i="1"/>
  <c r="P30" i="1"/>
  <c r="H30" i="1"/>
  <c r="P29" i="1"/>
  <c r="H29" i="1"/>
  <c r="P28" i="1"/>
  <c r="H28" i="1"/>
  <c r="P27" i="1"/>
  <c r="H27" i="1"/>
  <c r="P26" i="1"/>
  <c r="H26" i="1"/>
  <c r="P25" i="1"/>
  <c r="H25" i="1"/>
  <c r="P24" i="1"/>
  <c r="H24" i="1"/>
  <c r="P23" i="1"/>
  <c r="H23" i="1"/>
  <c r="P22" i="1"/>
  <c r="H22" i="1"/>
  <c r="P21" i="1"/>
  <c r="H21" i="1"/>
  <c r="P20" i="1"/>
  <c r="H20" i="1"/>
  <c r="P19" i="1"/>
  <c r="H19" i="1"/>
  <c r="P18" i="1"/>
  <c r="H18" i="1"/>
  <c r="P17" i="1"/>
  <c r="H17" i="1"/>
  <c r="P16" i="1"/>
  <c r="H16" i="1"/>
  <c r="P15" i="1"/>
  <c r="H15" i="1"/>
  <c r="O13" i="1"/>
  <c r="N13" i="1"/>
  <c r="F13" i="1"/>
  <c r="E13" i="1"/>
  <c r="D13" i="1"/>
  <c r="C13" i="1"/>
  <c r="L206" i="1" l="1"/>
  <c r="K206" i="1"/>
  <c r="L214" i="1"/>
  <c r="K214" i="1"/>
  <c r="L250" i="1"/>
  <c r="K250" i="1"/>
  <c r="L266" i="1"/>
  <c r="K266" i="1"/>
  <c r="K17" i="1"/>
  <c r="K21" i="1"/>
  <c r="K25" i="1"/>
  <c r="K29" i="1"/>
  <c r="K33" i="1"/>
  <c r="K37" i="1"/>
  <c r="K41" i="1"/>
  <c r="K45" i="1"/>
  <c r="K49" i="1"/>
  <c r="K53" i="1"/>
  <c r="K57" i="1"/>
  <c r="K61" i="1"/>
  <c r="K65" i="1"/>
  <c r="K69" i="1"/>
  <c r="K73" i="1"/>
  <c r="K77" i="1"/>
  <c r="K81" i="1"/>
  <c r="K85" i="1"/>
  <c r="K89" i="1"/>
  <c r="K93" i="1"/>
  <c r="K97" i="1"/>
  <c r="K101" i="1"/>
  <c r="K105" i="1"/>
  <c r="K109" i="1"/>
  <c r="K113" i="1"/>
  <c r="K117" i="1"/>
  <c r="K121" i="1"/>
  <c r="K125" i="1"/>
  <c r="K129" i="1"/>
  <c r="K133" i="1"/>
  <c r="L138" i="1"/>
  <c r="K138" i="1"/>
  <c r="L146" i="1"/>
  <c r="K146" i="1"/>
  <c r="L154" i="1"/>
  <c r="K154" i="1"/>
  <c r="L162" i="1"/>
  <c r="K162" i="1"/>
  <c r="L170" i="1"/>
  <c r="K170" i="1"/>
  <c r="L178" i="1"/>
  <c r="K178" i="1"/>
  <c r="L186" i="1"/>
  <c r="K186" i="1"/>
  <c r="L274" i="1"/>
  <c r="K274" i="1"/>
  <c r="L290" i="1"/>
  <c r="K290" i="1"/>
  <c r="L306" i="1"/>
  <c r="K306" i="1"/>
  <c r="L198" i="1"/>
  <c r="K198" i="1"/>
  <c r="L218" i="1"/>
  <c r="K218" i="1"/>
  <c r="L234" i="1"/>
  <c r="K234" i="1"/>
  <c r="L242" i="1"/>
  <c r="K242" i="1"/>
  <c r="L258" i="1"/>
  <c r="K258" i="1"/>
  <c r="L278" i="1"/>
  <c r="K278" i="1"/>
  <c r="K16" i="1"/>
  <c r="K20" i="1"/>
  <c r="K24" i="1"/>
  <c r="K28" i="1"/>
  <c r="K32" i="1"/>
  <c r="K36" i="1"/>
  <c r="K40" i="1"/>
  <c r="K44" i="1"/>
  <c r="K48" i="1"/>
  <c r="K52" i="1"/>
  <c r="K56" i="1"/>
  <c r="K60" i="1"/>
  <c r="K64" i="1"/>
  <c r="K68" i="1"/>
  <c r="K72" i="1"/>
  <c r="K76" i="1"/>
  <c r="K80" i="1"/>
  <c r="K84" i="1"/>
  <c r="K88" i="1"/>
  <c r="K92" i="1"/>
  <c r="K96" i="1"/>
  <c r="K100" i="1"/>
  <c r="K104" i="1"/>
  <c r="K108" i="1"/>
  <c r="K112" i="1"/>
  <c r="K116" i="1"/>
  <c r="K120" i="1"/>
  <c r="K124" i="1"/>
  <c r="K128" i="1"/>
  <c r="K132" i="1"/>
  <c r="K136" i="1"/>
  <c r="L194" i="1"/>
  <c r="K194" i="1"/>
  <c r="L202" i="1"/>
  <c r="K202" i="1"/>
  <c r="L210" i="1"/>
  <c r="K210" i="1"/>
  <c r="L222" i="1"/>
  <c r="K222" i="1"/>
  <c r="L230" i="1"/>
  <c r="K230" i="1"/>
  <c r="L238" i="1"/>
  <c r="K238" i="1"/>
  <c r="L246" i="1"/>
  <c r="K246" i="1"/>
  <c r="L254" i="1"/>
  <c r="K254" i="1"/>
  <c r="L262" i="1"/>
  <c r="K262" i="1"/>
  <c r="L270" i="1"/>
  <c r="K270" i="1"/>
  <c r="L286" i="1"/>
  <c r="K286" i="1"/>
  <c r="L302" i="1"/>
  <c r="K302" i="1"/>
  <c r="L190" i="1"/>
  <c r="K190" i="1"/>
  <c r="L226" i="1"/>
  <c r="K226" i="1"/>
  <c r="L294" i="1"/>
  <c r="K294" i="1"/>
  <c r="L142" i="1"/>
  <c r="K142" i="1"/>
  <c r="L150" i="1"/>
  <c r="K150" i="1"/>
  <c r="L158" i="1"/>
  <c r="K158" i="1"/>
  <c r="L166" i="1"/>
  <c r="K166" i="1"/>
  <c r="L174" i="1"/>
  <c r="K174" i="1"/>
  <c r="L182" i="1"/>
  <c r="K182" i="1"/>
  <c r="L282" i="1"/>
  <c r="K282" i="1"/>
  <c r="L298" i="1"/>
  <c r="K298" i="1"/>
  <c r="K137" i="1"/>
  <c r="K141" i="1"/>
  <c r="K145" i="1"/>
  <c r="K149" i="1"/>
  <c r="K153" i="1"/>
  <c r="K157" i="1"/>
  <c r="K161" i="1"/>
  <c r="K165" i="1"/>
  <c r="K169" i="1"/>
  <c r="K173" i="1"/>
  <c r="K177" i="1"/>
  <c r="K181" i="1"/>
  <c r="K185" i="1"/>
  <c r="K193" i="1"/>
  <c r="K197" i="1"/>
  <c r="K201" i="1"/>
  <c r="K205" i="1"/>
  <c r="K209" i="1"/>
  <c r="K213" i="1"/>
  <c r="K221" i="1"/>
  <c r="K225" i="1"/>
  <c r="K229" i="1"/>
  <c r="K233" i="1"/>
  <c r="K237" i="1"/>
  <c r="K241" i="1"/>
  <c r="K245" i="1"/>
  <c r="K249" i="1"/>
  <c r="K253" i="1"/>
  <c r="K257" i="1"/>
  <c r="K261" i="1"/>
  <c r="K265" i="1"/>
  <c r="K269" i="1"/>
  <c r="K301" i="1"/>
  <c r="K305" i="1"/>
  <c r="K309" i="1"/>
  <c r="R15" i="1"/>
  <c r="R47" i="1"/>
  <c r="R283" i="1"/>
  <c r="R301" i="1"/>
  <c r="R253" i="1"/>
  <c r="R255" i="1"/>
  <c r="R257" i="1"/>
  <c r="R259" i="1"/>
  <c r="R261" i="1"/>
  <c r="R263" i="1"/>
  <c r="R265" i="1"/>
  <c r="R267" i="1"/>
  <c r="R269" i="1"/>
  <c r="R271" i="1"/>
  <c r="R273" i="1"/>
  <c r="R275" i="1"/>
  <c r="R277" i="1"/>
  <c r="R279" i="1"/>
  <c r="R281" i="1"/>
  <c r="R285" i="1"/>
  <c r="R287" i="1"/>
  <c r="R289" i="1"/>
  <c r="R291" i="1"/>
  <c r="R293" i="1"/>
  <c r="R295" i="1"/>
  <c r="R297" i="1"/>
  <c r="R299" i="1"/>
  <c r="R303" i="1"/>
  <c r="R305" i="1"/>
  <c r="R307" i="1"/>
  <c r="R309" i="1"/>
  <c r="R39" i="1"/>
  <c r="R55" i="1"/>
  <c r="R71" i="1"/>
  <c r="R87" i="1"/>
  <c r="R111" i="1"/>
  <c r="R135" i="1"/>
  <c r="R143" i="1"/>
  <c r="R153" i="1"/>
  <c r="R159" i="1"/>
  <c r="R181" i="1"/>
  <c r="R183" i="1"/>
  <c r="R155" i="1"/>
  <c r="R161" i="1"/>
  <c r="R163" i="1"/>
  <c r="R197" i="1"/>
  <c r="R199" i="1"/>
  <c r="R205" i="1"/>
  <c r="R215" i="1"/>
  <c r="R231" i="1"/>
  <c r="R245" i="1"/>
  <c r="R23" i="1"/>
  <c r="R119" i="1"/>
  <c r="R173" i="1"/>
  <c r="R175" i="1"/>
  <c r="R177" i="1"/>
  <c r="R229" i="1"/>
  <c r="R237" i="1"/>
  <c r="R239" i="1"/>
  <c r="R241" i="1"/>
  <c r="P13" i="1"/>
  <c r="R31" i="1"/>
  <c r="R63" i="1"/>
  <c r="R95" i="1"/>
  <c r="R127" i="1"/>
  <c r="R213" i="1"/>
  <c r="R223" i="1"/>
  <c r="R225" i="1"/>
  <c r="R207" i="1"/>
  <c r="R209" i="1"/>
  <c r="R72" i="1"/>
  <c r="R73" i="1"/>
  <c r="R16" i="1"/>
  <c r="R17" i="1"/>
  <c r="R24" i="1"/>
  <c r="R25" i="1"/>
  <c r="R32" i="1"/>
  <c r="R33" i="1"/>
  <c r="R40" i="1"/>
  <c r="R41" i="1"/>
  <c r="R48" i="1"/>
  <c r="R49" i="1"/>
  <c r="R56" i="1"/>
  <c r="R57" i="1"/>
  <c r="R64" i="1"/>
  <c r="R65" i="1"/>
  <c r="R80" i="1"/>
  <c r="R81" i="1"/>
  <c r="R88" i="1"/>
  <c r="R89" i="1"/>
  <c r="R96" i="1"/>
  <c r="R97" i="1"/>
  <c r="R104" i="1"/>
  <c r="R105" i="1"/>
  <c r="R112" i="1"/>
  <c r="R113" i="1"/>
  <c r="R120" i="1"/>
  <c r="R121" i="1"/>
  <c r="R128" i="1"/>
  <c r="R129" i="1"/>
  <c r="R136" i="1"/>
  <c r="R137" i="1"/>
  <c r="R144" i="1"/>
  <c r="R145" i="1"/>
  <c r="R150" i="1"/>
  <c r="R151" i="1"/>
  <c r="R154" i="1"/>
  <c r="R160" i="1"/>
  <c r="R182" i="1"/>
  <c r="R198" i="1"/>
  <c r="R214" i="1"/>
  <c r="R230" i="1"/>
  <c r="R246" i="1"/>
  <c r="R270" i="1"/>
  <c r="R272" i="1"/>
  <c r="R290" i="1"/>
  <c r="H13" i="1"/>
  <c r="R18" i="1"/>
  <c r="R19" i="1"/>
  <c r="R26" i="1"/>
  <c r="R27" i="1"/>
  <c r="R34" i="1"/>
  <c r="R35" i="1"/>
  <c r="R42" i="1"/>
  <c r="R43" i="1"/>
  <c r="R50" i="1"/>
  <c r="R51" i="1"/>
  <c r="R58" i="1"/>
  <c r="R59" i="1"/>
  <c r="R66" i="1"/>
  <c r="R67" i="1"/>
  <c r="R74" i="1"/>
  <c r="R75" i="1"/>
  <c r="R82" i="1"/>
  <c r="R83" i="1"/>
  <c r="R90" i="1"/>
  <c r="R91" i="1"/>
  <c r="R98" i="1"/>
  <c r="R99" i="1"/>
  <c r="R106" i="1"/>
  <c r="R107" i="1"/>
  <c r="R114" i="1"/>
  <c r="R115" i="1"/>
  <c r="R122" i="1"/>
  <c r="R123" i="1"/>
  <c r="R130" i="1"/>
  <c r="R131" i="1"/>
  <c r="R138" i="1"/>
  <c r="R139" i="1"/>
  <c r="R146" i="1"/>
  <c r="R152" i="1"/>
  <c r="R176" i="1"/>
  <c r="R192" i="1"/>
  <c r="R208" i="1"/>
  <c r="R224" i="1"/>
  <c r="R240" i="1"/>
  <c r="R20" i="1"/>
  <c r="R21" i="1"/>
  <c r="R28" i="1"/>
  <c r="R29" i="1"/>
  <c r="R36" i="1"/>
  <c r="R37" i="1"/>
  <c r="R44" i="1"/>
  <c r="R45" i="1"/>
  <c r="R52" i="1"/>
  <c r="R53" i="1"/>
  <c r="R60" i="1"/>
  <c r="R61" i="1"/>
  <c r="R68" i="1"/>
  <c r="R69" i="1"/>
  <c r="R76" i="1"/>
  <c r="R77" i="1"/>
  <c r="R84" i="1"/>
  <c r="R85" i="1"/>
  <c r="R92" i="1"/>
  <c r="R93" i="1"/>
  <c r="R100" i="1"/>
  <c r="R101" i="1"/>
  <c r="R108" i="1"/>
  <c r="R109" i="1"/>
  <c r="R116" i="1"/>
  <c r="R117" i="1"/>
  <c r="R124" i="1"/>
  <c r="R125" i="1"/>
  <c r="R132" i="1"/>
  <c r="R133" i="1"/>
  <c r="R140" i="1"/>
  <c r="R141" i="1"/>
  <c r="R165" i="1"/>
  <c r="R166" i="1"/>
  <c r="R167" i="1"/>
  <c r="R174" i="1"/>
  <c r="R190" i="1"/>
  <c r="R206" i="1"/>
  <c r="R222" i="1"/>
  <c r="R238" i="1"/>
  <c r="R258" i="1"/>
  <c r="R278" i="1"/>
  <c r="R280" i="1"/>
  <c r="R282" i="1"/>
  <c r="R302" i="1"/>
  <c r="R304" i="1"/>
  <c r="R22" i="1"/>
  <c r="R30" i="1"/>
  <c r="R38" i="1"/>
  <c r="R46" i="1"/>
  <c r="R54" i="1"/>
  <c r="R62" i="1"/>
  <c r="R70" i="1"/>
  <c r="R78" i="1"/>
  <c r="R86" i="1"/>
  <c r="R94" i="1"/>
  <c r="R102" i="1"/>
  <c r="R110" i="1"/>
  <c r="R118" i="1"/>
  <c r="R126" i="1"/>
  <c r="R134" i="1"/>
  <c r="R142" i="1"/>
  <c r="R147" i="1"/>
  <c r="R157" i="1"/>
  <c r="R158" i="1"/>
  <c r="R162" i="1"/>
  <c r="R168" i="1"/>
  <c r="R169" i="1"/>
  <c r="R184" i="1"/>
  <c r="R185" i="1"/>
  <c r="R200" i="1"/>
  <c r="R201" i="1"/>
  <c r="R216" i="1"/>
  <c r="R217" i="1"/>
  <c r="R232" i="1"/>
  <c r="R233" i="1"/>
  <c r="R248" i="1"/>
  <c r="R249" i="1"/>
  <c r="R170" i="1"/>
  <c r="R171" i="1"/>
  <c r="R178" i="1"/>
  <c r="R179" i="1"/>
  <c r="R186" i="1"/>
  <c r="R187" i="1"/>
  <c r="R194" i="1"/>
  <c r="R195" i="1"/>
  <c r="R202" i="1"/>
  <c r="R203" i="1"/>
  <c r="R210" i="1"/>
  <c r="R211" i="1"/>
  <c r="R218" i="1"/>
  <c r="R219" i="1"/>
  <c r="R226" i="1"/>
  <c r="R227" i="1"/>
  <c r="R234" i="1"/>
  <c r="R235" i="1"/>
  <c r="R242" i="1"/>
  <c r="R243" i="1"/>
  <c r="R250" i="1"/>
  <c r="R251" i="1"/>
  <c r="R262" i="1"/>
  <c r="R264" i="1"/>
  <c r="R274" i="1"/>
  <c r="R294" i="1"/>
  <c r="R296" i="1"/>
  <c r="R306" i="1"/>
  <c r="R148" i="1"/>
  <c r="R156" i="1"/>
  <c r="R164" i="1"/>
  <c r="R172" i="1"/>
  <c r="R180" i="1"/>
  <c r="R188" i="1"/>
  <c r="R196" i="1"/>
  <c r="R204" i="1"/>
  <c r="R212" i="1"/>
  <c r="R220" i="1"/>
  <c r="R228" i="1"/>
  <c r="R236" i="1"/>
  <c r="R244" i="1"/>
  <c r="R252" i="1"/>
  <c r="R254" i="1"/>
  <c r="R256" i="1"/>
  <c r="R266" i="1"/>
  <c r="R286" i="1"/>
  <c r="R288" i="1"/>
  <c r="R298" i="1"/>
  <c r="R260" i="1"/>
  <c r="R268" i="1"/>
  <c r="R276" i="1"/>
  <c r="R284" i="1"/>
  <c r="R292" i="1"/>
  <c r="R300" i="1"/>
  <c r="R308" i="1"/>
  <c r="AI16" i="1"/>
  <c r="R13" i="1" l="1"/>
  <c r="AA16" i="1"/>
  <c r="AC16" i="1" l="1"/>
  <c r="AA17" i="1"/>
  <c r="AA18" i="1"/>
  <c r="AA19" i="1"/>
  <c r="AA20" i="1"/>
  <c r="AA21" i="1"/>
  <c r="AA15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1" i="1"/>
  <c r="AA42" i="1"/>
  <c r="AA291" i="1"/>
  <c r="AA43" i="1"/>
  <c r="AA44" i="1"/>
  <c r="AA45" i="1"/>
  <c r="AA46" i="1"/>
  <c r="AA47" i="1"/>
  <c r="AA48" i="1"/>
  <c r="AA49" i="1"/>
  <c r="AA50" i="1"/>
  <c r="AA51" i="1"/>
  <c r="AA40" i="1"/>
  <c r="AA52" i="1"/>
  <c r="AA53" i="1"/>
  <c r="AA54" i="1"/>
  <c r="AA55" i="1"/>
  <c r="AA56" i="1"/>
  <c r="AA57" i="1"/>
  <c r="AA59" i="1"/>
  <c r="AA60" i="1"/>
  <c r="AA61" i="1"/>
  <c r="AA62" i="1"/>
  <c r="AA58" i="1"/>
  <c r="AA63" i="1"/>
  <c r="AA64" i="1"/>
  <c r="AA65" i="1"/>
  <c r="AA66" i="1"/>
  <c r="AA67" i="1"/>
  <c r="AA68" i="1"/>
  <c r="AA69" i="1"/>
  <c r="AA70" i="1"/>
  <c r="AA71" i="1"/>
  <c r="AA72" i="1"/>
  <c r="AA73" i="1"/>
  <c r="AA74" i="1"/>
  <c r="AA75" i="1"/>
  <c r="AA76" i="1"/>
  <c r="AA77" i="1"/>
  <c r="AA78" i="1"/>
  <c r="AA79" i="1"/>
  <c r="AA80" i="1"/>
  <c r="AA81" i="1"/>
  <c r="AA82" i="1"/>
  <c r="AA83" i="1"/>
  <c r="AA84" i="1"/>
  <c r="AA85" i="1"/>
  <c r="AA86" i="1"/>
  <c r="AA87" i="1"/>
  <c r="AA88" i="1"/>
  <c r="AA89" i="1"/>
  <c r="AA90" i="1"/>
  <c r="AA91" i="1"/>
  <c r="AA92" i="1"/>
  <c r="AA93" i="1"/>
  <c r="AA94" i="1"/>
  <c r="AA96" i="1"/>
  <c r="AA98" i="1"/>
  <c r="AA99" i="1"/>
  <c r="AA100" i="1"/>
  <c r="AA101" i="1"/>
  <c r="AA102" i="1"/>
  <c r="AA103" i="1"/>
  <c r="AA104" i="1"/>
  <c r="AA105" i="1"/>
  <c r="AA106" i="1"/>
  <c r="AA107" i="1"/>
  <c r="AA108" i="1"/>
  <c r="AA109" i="1"/>
  <c r="AA110" i="1"/>
  <c r="AA111" i="1"/>
  <c r="AA112" i="1"/>
  <c r="AA113" i="1"/>
  <c r="AA114" i="1"/>
  <c r="AA115" i="1"/>
  <c r="AA116" i="1"/>
  <c r="AA117" i="1"/>
  <c r="AA118" i="1"/>
  <c r="AA119" i="1"/>
  <c r="AA120" i="1"/>
  <c r="AA121" i="1"/>
  <c r="AA122" i="1"/>
  <c r="AA123" i="1"/>
  <c r="AA124" i="1"/>
  <c r="AA125" i="1"/>
  <c r="AA184" i="1"/>
  <c r="AA126" i="1"/>
  <c r="AA127" i="1"/>
  <c r="AA128" i="1"/>
  <c r="AA95" i="1"/>
  <c r="AA97" i="1"/>
  <c r="AA129" i="1"/>
  <c r="AA130" i="1"/>
  <c r="AA131" i="1"/>
  <c r="AA133" i="1"/>
  <c r="AA134" i="1"/>
  <c r="AA135" i="1"/>
  <c r="AA132" i="1"/>
  <c r="AA136" i="1"/>
  <c r="AA137" i="1"/>
  <c r="AA138" i="1"/>
  <c r="AA139" i="1"/>
  <c r="AA140" i="1"/>
  <c r="AA141" i="1"/>
  <c r="AA142" i="1"/>
  <c r="AA143" i="1"/>
  <c r="AA144" i="1"/>
  <c r="AA145" i="1"/>
  <c r="AA147" i="1"/>
  <c r="AA148" i="1"/>
  <c r="AA149" i="1"/>
  <c r="AA150" i="1"/>
  <c r="AA151" i="1"/>
  <c r="AA152" i="1"/>
  <c r="AA153" i="1"/>
  <c r="AA146" i="1"/>
  <c r="AA188" i="1"/>
  <c r="AA154" i="1"/>
  <c r="AA155" i="1"/>
  <c r="AA156" i="1"/>
  <c r="AA157" i="1"/>
  <c r="AA158" i="1"/>
  <c r="AA159" i="1"/>
  <c r="AA160" i="1"/>
  <c r="AA161" i="1"/>
  <c r="AA162" i="1"/>
  <c r="AA163" i="1"/>
  <c r="AA164" i="1"/>
  <c r="AA165" i="1"/>
  <c r="AA166" i="1"/>
  <c r="AA167" i="1"/>
  <c r="AA168" i="1"/>
  <c r="AA170" i="1"/>
  <c r="AA169" i="1"/>
  <c r="AA171" i="1"/>
  <c r="AA172" i="1"/>
  <c r="AA173" i="1"/>
  <c r="AA174" i="1"/>
  <c r="AA175" i="1"/>
  <c r="AA176" i="1"/>
  <c r="AA177" i="1"/>
  <c r="AA178" i="1"/>
  <c r="AA179" i="1"/>
  <c r="AA180" i="1"/>
  <c r="AA181" i="1"/>
  <c r="AA182" i="1"/>
  <c r="AA183" i="1"/>
  <c r="AA185" i="1"/>
  <c r="AA186" i="1"/>
  <c r="AA187" i="1"/>
  <c r="AA189" i="1"/>
  <c r="AA190" i="1"/>
  <c r="AA192" i="1"/>
  <c r="AA194" i="1"/>
  <c r="AA195" i="1"/>
  <c r="AA196" i="1"/>
  <c r="AA197" i="1"/>
  <c r="AA198" i="1"/>
  <c r="AA199" i="1"/>
  <c r="AA191" i="1"/>
  <c r="AA200" i="1"/>
  <c r="AA201" i="1"/>
  <c r="AA202" i="1"/>
  <c r="AA203" i="1"/>
  <c r="AA204" i="1"/>
  <c r="AA205" i="1"/>
  <c r="AA207" i="1"/>
  <c r="AA208" i="1"/>
  <c r="AA209" i="1"/>
  <c r="AA210" i="1"/>
  <c r="AA211" i="1"/>
  <c r="AA212" i="1"/>
  <c r="AA213" i="1"/>
  <c r="AA214" i="1"/>
  <c r="AA215" i="1"/>
  <c r="AA216" i="1"/>
  <c r="AA217" i="1"/>
  <c r="AA218" i="1"/>
  <c r="AA219" i="1"/>
  <c r="AA206" i="1"/>
  <c r="AA220" i="1"/>
  <c r="AA222" i="1"/>
  <c r="AA223" i="1"/>
  <c r="AA224" i="1"/>
  <c r="AA225" i="1"/>
  <c r="AA226" i="1"/>
  <c r="AA227" i="1"/>
  <c r="AA228" i="1"/>
  <c r="AA229" i="1"/>
  <c r="AA230" i="1"/>
  <c r="AA231" i="1"/>
  <c r="AA232" i="1"/>
  <c r="AA233" i="1"/>
  <c r="AA234" i="1"/>
  <c r="AA235" i="1"/>
  <c r="AA236" i="1"/>
  <c r="AA221" i="1"/>
  <c r="AA237" i="1"/>
  <c r="AA238" i="1"/>
  <c r="AA239" i="1"/>
  <c r="AA241" i="1"/>
  <c r="AA242" i="1"/>
  <c r="AA243" i="1"/>
  <c r="AA244" i="1"/>
  <c r="AA245" i="1"/>
  <c r="AA246" i="1"/>
  <c r="AA247" i="1"/>
  <c r="AA248" i="1"/>
  <c r="AA250" i="1"/>
  <c r="AA251" i="1"/>
  <c r="AA252" i="1"/>
  <c r="AA253" i="1"/>
  <c r="AA254" i="1"/>
  <c r="AA255" i="1"/>
  <c r="AA256" i="1"/>
  <c r="AA257" i="1"/>
  <c r="AA258" i="1"/>
  <c r="AA259" i="1"/>
  <c r="AA260" i="1"/>
  <c r="AA261" i="1"/>
  <c r="AA262" i="1"/>
  <c r="AA263" i="1"/>
  <c r="AA287" i="1"/>
  <c r="AA240" i="1"/>
  <c r="AA249" i="1"/>
  <c r="AA264" i="1"/>
  <c r="AA265" i="1"/>
  <c r="AA266" i="1"/>
  <c r="AA267" i="1"/>
  <c r="AA268" i="1"/>
  <c r="AA269" i="1"/>
  <c r="AA270" i="1"/>
  <c r="AA271" i="1"/>
  <c r="AA272" i="1"/>
  <c r="AA273" i="1"/>
  <c r="AA274" i="1"/>
  <c r="AA275" i="1"/>
  <c r="AA276" i="1"/>
  <c r="AA193" i="1"/>
  <c r="AA277" i="1"/>
  <c r="AA278" i="1"/>
  <c r="AA279" i="1"/>
  <c r="AA280" i="1"/>
  <c r="AA281" i="1"/>
  <c r="AA282" i="1"/>
  <c r="AA283" i="1"/>
  <c r="AA284" i="1"/>
  <c r="AA285" i="1"/>
  <c r="AA286" i="1"/>
  <c r="AA288" i="1"/>
  <c r="AA289" i="1"/>
  <c r="AA290" i="1"/>
  <c r="AA292" i="1"/>
  <c r="AA293" i="1"/>
  <c r="AA294" i="1"/>
  <c r="AA295" i="1"/>
  <c r="AA296" i="1"/>
  <c r="AA297" i="1"/>
  <c r="AA298" i="1"/>
  <c r="AA299" i="1"/>
  <c r="AA300" i="1"/>
  <c r="AA301" i="1"/>
  <c r="AA302" i="1"/>
  <c r="AA303" i="1"/>
  <c r="AA304" i="1"/>
  <c r="AA305" i="1"/>
  <c r="AA306" i="1"/>
  <c r="AA307" i="1"/>
  <c r="AA308" i="1"/>
  <c r="AA309" i="1"/>
  <c r="AC305" i="1" l="1"/>
  <c r="AC293" i="1"/>
  <c r="AC283" i="1"/>
  <c r="AC272" i="1"/>
  <c r="AC263" i="1"/>
  <c r="AC255" i="1"/>
  <c r="AC242" i="1"/>
  <c r="AC234" i="1"/>
  <c r="AC218" i="1"/>
  <c r="AC210" i="1"/>
  <c r="AC201" i="1"/>
  <c r="AC187" i="1"/>
  <c r="AC174" i="1"/>
  <c r="AC166" i="1"/>
  <c r="AC158" i="1"/>
  <c r="AC152" i="1"/>
  <c r="AC143" i="1"/>
  <c r="AC132" i="1"/>
  <c r="AC95" i="1"/>
  <c r="AC184" i="1"/>
  <c r="AC114" i="1"/>
  <c r="AC106" i="1"/>
  <c r="AC98" i="1"/>
  <c r="AC88" i="1"/>
  <c r="AC80" i="1"/>
  <c r="AC72" i="1"/>
  <c r="AC56" i="1"/>
  <c r="AC52" i="1"/>
  <c r="AC45" i="1"/>
  <c r="AC42" i="1"/>
  <c r="AC37" i="1"/>
  <c r="AC33" i="1"/>
  <c r="AC29" i="1"/>
  <c r="AC25" i="1"/>
  <c r="AC18" i="1"/>
  <c r="AC308" i="1"/>
  <c r="AC304" i="1"/>
  <c r="AC300" i="1"/>
  <c r="AC296" i="1"/>
  <c r="AC292" i="1"/>
  <c r="AC286" i="1"/>
  <c r="AC282" i="1"/>
  <c r="AC278" i="1"/>
  <c r="AC275" i="1"/>
  <c r="AC271" i="1"/>
  <c r="AC267" i="1"/>
  <c r="AC249" i="1"/>
  <c r="AC262" i="1"/>
  <c r="AC258" i="1"/>
  <c r="AC254" i="1"/>
  <c r="AC250" i="1"/>
  <c r="AC245" i="1"/>
  <c r="AC241" i="1"/>
  <c r="AC221" i="1"/>
  <c r="AC233" i="1"/>
  <c r="AC229" i="1"/>
  <c r="AC225" i="1"/>
  <c r="AC220" i="1"/>
  <c r="AC217" i="1"/>
  <c r="AC213" i="1"/>
  <c r="AC209" i="1"/>
  <c r="AC204" i="1"/>
  <c r="AC200" i="1"/>
  <c r="AC197" i="1"/>
  <c r="AC192" i="1"/>
  <c r="AC186" i="1"/>
  <c r="AC181" i="1"/>
  <c r="AC177" i="1"/>
  <c r="AC173" i="1"/>
  <c r="AC170" i="1"/>
  <c r="AC165" i="1"/>
  <c r="AC161" i="1"/>
  <c r="AC157" i="1"/>
  <c r="AC188" i="1"/>
  <c r="AC151" i="1"/>
  <c r="AC147" i="1"/>
  <c r="AC142" i="1"/>
  <c r="AC138" i="1"/>
  <c r="AC135" i="1"/>
  <c r="AC130" i="1"/>
  <c r="AC128" i="1"/>
  <c r="AC125" i="1"/>
  <c r="AC121" i="1"/>
  <c r="AC117" i="1"/>
  <c r="AC113" i="1"/>
  <c r="AC109" i="1"/>
  <c r="AC105" i="1"/>
  <c r="AC101" i="1"/>
  <c r="AC96" i="1"/>
  <c r="AC91" i="1"/>
  <c r="AC87" i="1"/>
  <c r="AC83" i="1"/>
  <c r="AC79" i="1"/>
  <c r="AC75" i="1"/>
  <c r="AC71" i="1"/>
  <c r="AC67" i="1"/>
  <c r="AC63" i="1"/>
  <c r="AC60" i="1"/>
  <c r="AC55" i="1"/>
  <c r="AC40" i="1"/>
  <c r="AC48" i="1"/>
  <c r="AC44" i="1"/>
  <c r="AC41" i="1"/>
  <c r="AC36" i="1"/>
  <c r="AC32" i="1"/>
  <c r="AC28" i="1"/>
  <c r="AC24" i="1"/>
  <c r="AC21" i="1"/>
  <c r="AC17" i="1"/>
  <c r="AC301" i="1"/>
  <c r="AC279" i="1"/>
  <c r="AC268" i="1"/>
  <c r="AC264" i="1"/>
  <c r="AC251" i="1"/>
  <c r="AC246" i="1"/>
  <c r="AC237" i="1"/>
  <c r="AC226" i="1"/>
  <c r="AC222" i="1"/>
  <c r="AC214" i="1"/>
  <c r="AC205" i="1"/>
  <c r="AC198" i="1"/>
  <c r="AC194" i="1"/>
  <c r="AC178" i="1"/>
  <c r="AC169" i="1"/>
  <c r="AC162" i="1"/>
  <c r="AC154" i="1"/>
  <c r="AC148" i="1"/>
  <c r="AC139" i="1"/>
  <c r="AC131" i="1"/>
  <c r="AC122" i="1"/>
  <c r="AC118" i="1"/>
  <c r="AC110" i="1"/>
  <c r="AC102" i="1"/>
  <c r="AC92" i="1"/>
  <c r="AC84" i="1"/>
  <c r="AC76" i="1"/>
  <c r="AC68" i="1"/>
  <c r="AC61" i="1"/>
  <c r="AC49" i="1"/>
  <c r="AC15" i="1"/>
  <c r="AC307" i="1"/>
  <c r="AC303" i="1"/>
  <c r="AC299" i="1"/>
  <c r="AC295" i="1"/>
  <c r="AC290" i="1"/>
  <c r="AC285" i="1"/>
  <c r="AC281" i="1"/>
  <c r="AC277" i="1"/>
  <c r="AC274" i="1"/>
  <c r="AC270" i="1"/>
  <c r="AC266" i="1"/>
  <c r="AC240" i="1"/>
  <c r="AC261" i="1"/>
  <c r="AC257" i="1"/>
  <c r="AC253" i="1"/>
  <c r="AC248" i="1"/>
  <c r="AC244" i="1"/>
  <c r="AC239" i="1"/>
  <c r="AC236" i="1"/>
  <c r="AC232" i="1"/>
  <c r="AC228" i="1"/>
  <c r="AC224" i="1"/>
  <c r="AC206" i="1"/>
  <c r="AC216" i="1"/>
  <c r="AC212" i="1"/>
  <c r="AC208" i="1"/>
  <c r="AC203" i="1"/>
  <c r="AC191" i="1"/>
  <c r="AC196" i="1"/>
  <c r="AC190" i="1"/>
  <c r="AC185" i="1"/>
  <c r="AC180" i="1"/>
  <c r="AC176" i="1"/>
  <c r="AC172" i="1"/>
  <c r="AC168" i="1"/>
  <c r="AC164" i="1"/>
  <c r="AC160" i="1"/>
  <c r="AC156" i="1"/>
  <c r="AC146" i="1"/>
  <c r="AC150" i="1"/>
  <c r="AC145" i="1"/>
  <c r="AC141" i="1"/>
  <c r="AC137" i="1"/>
  <c r="AC134" i="1"/>
  <c r="AC129" i="1"/>
  <c r="AC127" i="1"/>
  <c r="AC124" i="1"/>
  <c r="AC120" i="1"/>
  <c r="AC116" i="1"/>
  <c r="AC112" i="1"/>
  <c r="AC108" i="1"/>
  <c r="AC104" i="1"/>
  <c r="AC100" i="1"/>
  <c r="AC94" i="1"/>
  <c r="AC90" i="1"/>
  <c r="AC86" i="1"/>
  <c r="AC82" i="1"/>
  <c r="AC78" i="1"/>
  <c r="AC74" i="1"/>
  <c r="AC70" i="1"/>
  <c r="AC66" i="1"/>
  <c r="AC58" i="1"/>
  <c r="AC59" i="1"/>
  <c r="AC54" i="1"/>
  <c r="AC51" i="1"/>
  <c r="AC47" i="1"/>
  <c r="AC43" i="1"/>
  <c r="AC39" i="1"/>
  <c r="AC35" i="1"/>
  <c r="AC31" i="1"/>
  <c r="AC27" i="1"/>
  <c r="AC23" i="1"/>
  <c r="AC20" i="1"/>
  <c r="AC309" i="1"/>
  <c r="AC297" i="1"/>
  <c r="AC288" i="1"/>
  <c r="AC276" i="1"/>
  <c r="AC259" i="1"/>
  <c r="AC230" i="1"/>
  <c r="AC182" i="1"/>
  <c r="AC64" i="1"/>
  <c r="AC306" i="1"/>
  <c r="AD306" i="1" s="1"/>
  <c r="AC302" i="1"/>
  <c r="AC298" i="1"/>
  <c r="AD298" i="1" s="1"/>
  <c r="AC294" i="1"/>
  <c r="AC289" i="1"/>
  <c r="AD289" i="1" s="1"/>
  <c r="AC284" i="1"/>
  <c r="AC280" i="1"/>
  <c r="AC193" i="1"/>
  <c r="AC273" i="1"/>
  <c r="AC269" i="1"/>
  <c r="AC265" i="1"/>
  <c r="AC287" i="1"/>
  <c r="AC260" i="1"/>
  <c r="AC256" i="1"/>
  <c r="AC252" i="1"/>
  <c r="AC247" i="1"/>
  <c r="AC243" i="1"/>
  <c r="AC238" i="1"/>
  <c r="AC235" i="1"/>
  <c r="AC231" i="1"/>
  <c r="AC227" i="1"/>
  <c r="AC223" i="1"/>
  <c r="AC219" i="1"/>
  <c r="AC215" i="1"/>
  <c r="AC211" i="1"/>
  <c r="AC207" i="1"/>
  <c r="AC202" i="1"/>
  <c r="AC199" i="1"/>
  <c r="AC195" i="1"/>
  <c r="AC189" i="1"/>
  <c r="AC183" i="1"/>
  <c r="AC179" i="1"/>
  <c r="AC175" i="1"/>
  <c r="AC171" i="1"/>
  <c r="AC167" i="1"/>
  <c r="AC163" i="1"/>
  <c r="AC159" i="1"/>
  <c r="AC155" i="1"/>
  <c r="AC153" i="1"/>
  <c r="AC149" i="1"/>
  <c r="AC144" i="1"/>
  <c r="AC140" i="1"/>
  <c r="AC136" i="1"/>
  <c r="AC133" i="1"/>
  <c r="AC97" i="1"/>
  <c r="AC126" i="1"/>
  <c r="AC123" i="1"/>
  <c r="AC119" i="1"/>
  <c r="AC115" i="1"/>
  <c r="AC111" i="1"/>
  <c r="AC107" i="1"/>
  <c r="AC103" i="1"/>
  <c r="AC99" i="1"/>
  <c r="AC93" i="1"/>
  <c r="AC89" i="1"/>
  <c r="AC85" i="1"/>
  <c r="AC81" i="1"/>
  <c r="AC77" i="1"/>
  <c r="AC73" i="1"/>
  <c r="AC69" i="1"/>
  <c r="AC65" i="1"/>
  <c r="AC62" i="1"/>
  <c r="AC57" i="1"/>
  <c r="AC53" i="1"/>
  <c r="AC50" i="1"/>
  <c r="AC46" i="1"/>
  <c r="AC291" i="1"/>
  <c r="AC38" i="1"/>
  <c r="AC34" i="1"/>
  <c r="AC30" i="1"/>
  <c r="AC26" i="1"/>
  <c r="AC22" i="1"/>
  <c r="AC19" i="1"/>
  <c r="AE150" i="1"/>
  <c r="AD150" i="1"/>
  <c r="AI309" i="1"/>
  <c r="AK309" i="1" s="1"/>
  <c r="AI308" i="1"/>
  <c r="AD308" i="1"/>
  <c r="AI307" i="1"/>
  <c r="AK307" i="1" s="1"/>
  <c r="AI306" i="1"/>
  <c r="AI305" i="1"/>
  <c r="AK305" i="1" s="1"/>
  <c r="AI304" i="1"/>
  <c r="AD304" i="1"/>
  <c r="AI303" i="1"/>
  <c r="AK303" i="1" s="1"/>
  <c r="AI302" i="1"/>
  <c r="AD302" i="1"/>
  <c r="AI301" i="1"/>
  <c r="AK301" i="1" s="1"/>
  <c r="AI300" i="1"/>
  <c r="AD300" i="1"/>
  <c r="AI299" i="1"/>
  <c r="AK299" i="1" s="1"/>
  <c r="AI298" i="1"/>
  <c r="AI297" i="1"/>
  <c r="AK297" i="1" s="1"/>
  <c r="AI296" i="1"/>
  <c r="AD296" i="1"/>
  <c r="AI295" i="1"/>
  <c r="AK295" i="1" s="1"/>
  <c r="AI294" i="1"/>
  <c r="AD294" i="1"/>
  <c r="AI293" i="1"/>
  <c r="AK293" i="1" s="1"/>
  <c r="AI292" i="1"/>
  <c r="AD292" i="1"/>
  <c r="AI290" i="1"/>
  <c r="AK290" i="1" s="1"/>
  <c r="AI289" i="1"/>
  <c r="AI288" i="1"/>
  <c r="AK288" i="1" s="1"/>
  <c r="AI286" i="1"/>
  <c r="AD286" i="1"/>
  <c r="AI285" i="1"/>
  <c r="AK285" i="1" s="1"/>
  <c r="AI284" i="1"/>
  <c r="AD284" i="1"/>
  <c r="AI283" i="1"/>
  <c r="AK283" i="1" s="1"/>
  <c r="AI282" i="1"/>
  <c r="AD282" i="1"/>
  <c r="AI281" i="1"/>
  <c r="AK281" i="1" s="1"/>
  <c r="AI280" i="1"/>
  <c r="AD280" i="1"/>
  <c r="AI279" i="1"/>
  <c r="AK279" i="1" s="1"/>
  <c r="AI278" i="1"/>
  <c r="AD278" i="1"/>
  <c r="AI277" i="1"/>
  <c r="AK277" i="1" s="1"/>
  <c r="AI193" i="1"/>
  <c r="AD193" i="1"/>
  <c r="AI276" i="1"/>
  <c r="AK276" i="1" s="1"/>
  <c r="AI275" i="1"/>
  <c r="AD275" i="1"/>
  <c r="AI274" i="1"/>
  <c r="AI273" i="1"/>
  <c r="AD273" i="1"/>
  <c r="AI272" i="1"/>
  <c r="AD272" i="1"/>
  <c r="AI271" i="1"/>
  <c r="AD271" i="1"/>
  <c r="AI270" i="1"/>
  <c r="AI269" i="1"/>
  <c r="AD269" i="1"/>
  <c r="AI268" i="1"/>
  <c r="AK268" i="1" s="1"/>
  <c r="AI267" i="1"/>
  <c r="AD267" i="1"/>
  <c r="AI266" i="1"/>
  <c r="AK266" i="1" s="1"/>
  <c r="AI265" i="1"/>
  <c r="AD265" i="1"/>
  <c r="AI264" i="1"/>
  <c r="AK264" i="1" s="1"/>
  <c r="AI249" i="1"/>
  <c r="AD249" i="1"/>
  <c r="AI240" i="1"/>
  <c r="AK240" i="1" s="1"/>
  <c r="AI287" i="1"/>
  <c r="AD287" i="1"/>
  <c r="AI263" i="1"/>
  <c r="AK263" i="1" s="1"/>
  <c r="AI262" i="1"/>
  <c r="AD262" i="1"/>
  <c r="AI261" i="1"/>
  <c r="AK261" i="1" s="1"/>
  <c r="AI260" i="1"/>
  <c r="AD260" i="1"/>
  <c r="AI259" i="1"/>
  <c r="AK259" i="1" s="1"/>
  <c r="AI258" i="1"/>
  <c r="AD258" i="1"/>
  <c r="AI257" i="1"/>
  <c r="AK257" i="1" s="1"/>
  <c r="AI256" i="1"/>
  <c r="AD256" i="1"/>
  <c r="AI255" i="1"/>
  <c r="AK255" i="1" s="1"/>
  <c r="AI254" i="1"/>
  <c r="AD254" i="1"/>
  <c r="AI253" i="1"/>
  <c r="AD253" i="1"/>
  <c r="AI252" i="1"/>
  <c r="AD252" i="1"/>
  <c r="AI251" i="1"/>
  <c r="AD251" i="1"/>
  <c r="AI250" i="1"/>
  <c r="AD250" i="1"/>
  <c r="AI248" i="1"/>
  <c r="AD248" i="1"/>
  <c r="AI247" i="1"/>
  <c r="AI246" i="1"/>
  <c r="AD246" i="1"/>
  <c r="AI245" i="1"/>
  <c r="AD245" i="1"/>
  <c r="AI244" i="1"/>
  <c r="AD244" i="1"/>
  <c r="AI243" i="1"/>
  <c r="AI242" i="1"/>
  <c r="AD242" i="1"/>
  <c r="AI241" i="1"/>
  <c r="AD241" i="1"/>
  <c r="AI239" i="1"/>
  <c r="AD239" i="1"/>
  <c r="AI238" i="1"/>
  <c r="AK238" i="1" s="1"/>
  <c r="AI237" i="1"/>
  <c r="AD237" i="1"/>
  <c r="AI221" i="1"/>
  <c r="AD221" i="1"/>
  <c r="AI236" i="1"/>
  <c r="AD236" i="1"/>
  <c r="AI235" i="1"/>
  <c r="AK235" i="1" s="1"/>
  <c r="AI234" i="1"/>
  <c r="AD234" i="1"/>
  <c r="AI233" i="1"/>
  <c r="AD233" i="1"/>
  <c r="AI232" i="1"/>
  <c r="AD232" i="1"/>
  <c r="AI231" i="1"/>
  <c r="AK231" i="1" s="1"/>
  <c r="AI230" i="1"/>
  <c r="AD230" i="1"/>
  <c r="AI229" i="1"/>
  <c r="AK229" i="1" s="1"/>
  <c r="AI228" i="1"/>
  <c r="AD228" i="1"/>
  <c r="AI227" i="1"/>
  <c r="AK227" i="1" s="1"/>
  <c r="AI226" i="1"/>
  <c r="AD226" i="1"/>
  <c r="AI225" i="1"/>
  <c r="AD225" i="1"/>
  <c r="AI224" i="1"/>
  <c r="AD224" i="1"/>
  <c r="AI223" i="1"/>
  <c r="AK223" i="1" s="1"/>
  <c r="AI222" i="1"/>
  <c r="AD222" i="1"/>
  <c r="AI220" i="1"/>
  <c r="AD220" i="1"/>
  <c r="AI206" i="1"/>
  <c r="AD206" i="1"/>
  <c r="AI219" i="1"/>
  <c r="AD219" i="1"/>
  <c r="AI218" i="1"/>
  <c r="AD218" i="1"/>
  <c r="AI217" i="1"/>
  <c r="AD217" i="1"/>
  <c r="AI216" i="1"/>
  <c r="AD216" i="1"/>
  <c r="AI215" i="1"/>
  <c r="AK215" i="1" s="1"/>
  <c r="AI214" i="1"/>
  <c r="AD214" i="1"/>
  <c r="AI213" i="1"/>
  <c r="AK213" i="1" s="1"/>
  <c r="AI212" i="1"/>
  <c r="AD212" i="1"/>
  <c r="AI211" i="1"/>
  <c r="AK211" i="1" s="1"/>
  <c r="AI210" i="1"/>
  <c r="AD210" i="1"/>
  <c r="AI209" i="1"/>
  <c r="AD209" i="1"/>
  <c r="AI208" i="1"/>
  <c r="AD208" i="1"/>
  <c r="AI207" i="1"/>
  <c r="AI205" i="1"/>
  <c r="AD205" i="1"/>
  <c r="AI204" i="1"/>
  <c r="AK204" i="1" s="1"/>
  <c r="AI203" i="1"/>
  <c r="AD203" i="1"/>
  <c r="AI202" i="1"/>
  <c r="AK202" i="1" s="1"/>
  <c r="AI201" i="1"/>
  <c r="AD201" i="1"/>
  <c r="AI200" i="1"/>
  <c r="AD200" i="1"/>
  <c r="AI191" i="1"/>
  <c r="AD191" i="1"/>
  <c r="AI199" i="1"/>
  <c r="AK199" i="1" s="1"/>
  <c r="AI198" i="1"/>
  <c r="AD198" i="1"/>
  <c r="AI197" i="1"/>
  <c r="AD197" i="1"/>
  <c r="AI196" i="1"/>
  <c r="AD196" i="1"/>
  <c r="AI195" i="1"/>
  <c r="AK195" i="1" s="1"/>
  <c r="AI194" i="1"/>
  <c r="AD194" i="1"/>
  <c r="AI192" i="1"/>
  <c r="AD192" i="1"/>
  <c r="AI190" i="1"/>
  <c r="AD190" i="1"/>
  <c r="AI189" i="1"/>
  <c r="AK189" i="1" s="1"/>
  <c r="AI187" i="1"/>
  <c r="AD187" i="1"/>
  <c r="AI186" i="1"/>
  <c r="AD186" i="1"/>
  <c r="AI185" i="1"/>
  <c r="AD185" i="1"/>
  <c r="AI183" i="1"/>
  <c r="AD183" i="1"/>
  <c r="AI182" i="1"/>
  <c r="AD182" i="1"/>
  <c r="AI181" i="1"/>
  <c r="AD181" i="1"/>
  <c r="AI180" i="1"/>
  <c r="AD180" i="1"/>
  <c r="AI179" i="1"/>
  <c r="AI178" i="1"/>
  <c r="AD178" i="1"/>
  <c r="AI177" i="1"/>
  <c r="AD177" i="1"/>
  <c r="AI176" i="1"/>
  <c r="AD176" i="1"/>
  <c r="AI175" i="1"/>
  <c r="AD175" i="1"/>
  <c r="AI174" i="1"/>
  <c r="AD174" i="1"/>
  <c r="AI173" i="1"/>
  <c r="AD173" i="1"/>
  <c r="AI172" i="1"/>
  <c r="AD172" i="1"/>
  <c r="AI171" i="1"/>
  <c r="AI169" i="1"/>
  <c r="AD169" i="1"/>
  <c r="AI170" i="1"/>
  <c r="AD170" i="1"/>
  <c r="AI168" i="1"/>
  <c r="AD168" i="1"/>
  <c r="AI167" i="1"/>
  <c r="AD167" i="1"/>
  <c r="AI166" i="1"/>
  <c r="AD166" i="1"/>
  <c r="AI165" i="1"/>
  <c r="AD165" i="1"/>
  <c r="AI164" i="1"/>
  <c r="AD164" i="1"/>
  <c r="AI163" i="1"/>
  <c r="AK163" i="1" s="1"/>
  <c r="AI162" i="1"/>
  <c r="AD162" i="1"/>
  <c r="AI161" i="1"/>
  <c r="AD161" i="1"/>
  <c r="AI160" i="1"/>
  <c r="AD160" i="1"/>
  <c r="AI159" i="1"/>
  <c r="AD159" i="1"/>
  <c r="AI158" i="1"/>
  <c r="AD158" i="1"/>
  <c r="AI157" i="1"/>
  <c r="AD157" i="1"/>
  <c r="AI156" i="1"/>
  <c r="AD156" i="1"/>
  <c r="AI155" i="1"/>
  <c r="AK155" i="1" s="1"/>
  <c r="AI154" i="1"/>
  <c r="AD154" i="1"/>
  <c r="AI188" i="1"/>
  <c r="AD188" i="1"/>
  <c r="AI146" i="1"/>
  <c r="AD146" i="1"/>
  <c r="AI153" i="1"/>
  <c r="AK153" i="1" s="1"/>
  <c r="AI152" i="1"/>
  <c r="AD152" i="1"/>
  <c r="AI151" i="1"/>
  <c r="AD151" i="1"/>
  <c r="AI150" i="1"/>
  <c r="AI149" i="1"/>
  <c r="AK149" i="1" s="1"/>
  <c r="AI148" i="1"/>
  <c r="AD148" i="1"/>
  <c r="AI147" i="1"/>
  <c r="AD147" i="1"/>
  <c r="AI145" i="1"/>
  <c r="AD145" i="1"/>
  <c r="AI144" i="1"/>
  <c r="AD144" i="1"/>
  <c r="AI143" i="1"/>
  <c r="AD143" i="1"/>
  <c r="AI142" i="1"/>
  <c r="AK142" i="1" s="1"/>
  <c r="AI141" i="1"/>
  <c r="AD141" i="1"/>
  <c r="AI140" i="1"/>
  <c r="AK140" i="1" s="1"/>
  <c r="AI139" i="1"/>
  <c r="AD139" i="1"/>
  <c r="AI138" i="1"/>
  <c r="AK138" i="1" s="1"/>
  <c r="AI137" i="1"/>
  <c r="AD137" i="1"/>
  <c r="AI136" i="1"/>
  <c r="AK136" i="1" s="1"/>
  <c r="AI132" i="1"/>
  <c r="AD132" i="1"/>
  <c r="AI135" i="1"/>
  <c r="AK135" i="1" s="1"/>
  <c r="AI134" i="1"/>
  <c r="AD134" i="1"/>
  <c r="AI133" i="1"/>
  <c r="AK133" i="1" s="1"/>
  <c r="AI131" i="1"/>
  <c r="AD131" i="1"/>
  <c r="AI130" i="1"/>
  <c r="AK130" i="1" s="1"/>
  <c r="AI129" i="1"/>
  <c r="AD129" i="1"/>
  <c r="AI97" i="1"/>
  <c r="AK97" i="1" s="1"/>
  <c r="AI95" i="1"/>
  <c r="AD95" i="1"/>
  <c r="AI128" i="1"/>
  <c r="AK128" i="1" s="1"/>
  <c r="AI127" i="1"/>
  <c r="AD127" i="1"/>
  <c r="AI126" i="1"/>
  <c r="AK126" i="1" s="1"/>
  <c r="AI184" i="1"/>
  <c r="AD184" i="1"/>
  <c r="AI125" i="1"/>
  <c r="AK125" i="1" s="1"/>
  <c r="AI124" i="1"/>
  <c r="AD124" i="1"/>
  <c r="AI123" i="1"/>
  <c r="AK123" i="1" s="1"/>
  <c r="AI122" i="1"/>
  <c r="AD122" i="1"/>
  <c r="AI121" i="1"/>
  <c r="AK121" i="1" s="1"/>
  <c r="AI120" i="1"/>
  <c r="AD120" i="1"/>
  <c r="AI119" i="1"/>
  <c r="AK119" i="1" s="1"/>
  <c r="AI118" i="1"/>
  <c r="AD118" i="1"/>
  <c r="AI117" i="1"/>
  <c r="AK117" i="1" s="1"/>
  <c r="AI116" i="1"/>
  <c r="AD116" i="1"/>
  <c r="AI115" i="1"/>
  <c r="AK115" i="1" s="1"/>
  <c r="AI114" i="1"/>
  <c r="AD114" i="1"/>
  <c r="AI113" i="1"/>
  <c r="AK113" i="1" s="1"/>
  <c r="AI112" i="1"/>
  <c r="AD112" i="1"/>
  <c r="AI111" i="1"/>
  <c r="AK111" i="1" s="1"/>
  <c r="AI110" i="1"/>
  <c r="AD110" i="1"/>
  <c r="AI109" i="1"/>
  <c r="AK109" i="1" s="1"/>
  <c r="AI108" i="1"/>
  <c r="AD108" i="1"/>
  <c r="AI107" i="1"/>
  <c r="AK107" i="1" s="1"/>
  <c r="AI106" i="1"/>
  <c r="AD106" i="1"/>
  <c r="AI105" i="1"/>
  <c r="AK105" i="1" s="1"/>
  <c r="AI104" i="1"/>
  <c r="AD104" i="1"/>
  <c r="AI103" i="1"/>
  <c r="AK103" i="1" s="1"/>
  <c r="AI102" i="1"/>
  <c r="AD102" i="1"/>
  <c r="AI101" i="1"/>
  <c r="AK101" i="1" s="1"/>
  <c r="AI100" i="1"/>
  <c r="AD100" i="1"/>
  <c r="AI99" i="1"/>
  <c r="AK99" i="1" s="1"/>
  <c r="AI98" i="1"/>
  <c r="AD98" i="1"/>
  <c r="AI96" i="1"/>
  <c r="AK96" i="1" s="1"/>
  <c r="AI94" i="1"/>
  <c r="AD94" i="1"/>
  <c r="AI93" i="1"/>
  <c r="AK93" i="1" s="1"/>
  <c r="AI92" i="1"/>
  <c r="AD92" i="1"/>
  <c r="AI91" i="1"/>
  <c r="AK91" i="1" s="1"/>
  <c r="AI90" i="1"/>
  <c r="AD90" i="1"/>
  <c r="AI89" i="1"/>
  <c r="AK89" i="1" s="1"/>
  <c r="AI88" i="1"/>
  <c r="AD88" i="1"/>
  <c r="AI87" i="1"/>
  <c r="AK87" i="1" s="1"/>
  <c r="AI86" i="1"/>
  <c r="AD86" i="1"/>
  <c r="AI85" i="1"/>
  <c r="AK85" i="1" s="1"/>
  <c r="AI84" i="1"/>
  <c r="AD84" i="1"/>
  <c r="AI83" i="1"/>
  <c r="AK83" i="1" s="1"/>
  <c r="AI82" i="1"/>
  <c r="AD82" i="1"/>
  <c r="AI81" i="1"/>
  <c r="AK81" i="1" s="1"/>
  <c r="AI80" i="1"/>
  <c r="AD80" i="1"/>
  <c r="AI79" i="1"/>
  <c r="AK79" i="1" s="1"/>
  <c r="AI78" i="1"/>
  <c r="AD78" i="1"/>
  <c r="AI77" i="1"/>
  <c r="AK77" i="1" s="1"/>
  <c r="AI76" i="1"/>
  <c r="AD76" i="1"/>
  <c r="AI75" i="1"/>
  <c r="AK75" i="1" s="1"/>
  <c r="AI74" i="1"/>
  <c r="AD74" i="1"/>
  <c r="AI73" i="1"/>
  <c r="AK73" i="1" s="1"/>
  <c r="AI72" i="1"/>
  <c r="AD72" i="1"/>
  <c r="AI71" i="1"/>
  <c r="AK71" i="1" s="1"/>
  <c r="AI70" i="1"/>
  <c r="AD70" i="1"/>
  <c r="AI69" i="1"/>
  <c r="AK69" i="1" s="1"/>
  <c r="AI68" i="1"/>
  <c r="AD68" i="1"/>
  <c r="AI67" i="1"/>
  <c r="AD67" i="1"/>
  <c r="AI66" i="1"/>
  <c r="AD66" i="1"/>
  <c r="AI65" i="1"/>
  <c r="AD65" i="1"/>
  <c r="AI64" i="1"/>
  <c r="AD64" i="1"/>
  <c r="AI63" i="1"/>
  <c r="AD63" i="1"/>
  <c r="AI58" i="1"/>
  <c r="AD58" i="1"/>
  <c r="AI62" i="1"/>
  <c r="AD62" i="1"/>
  <c r="AI61" i="1"/>
  <c r="AD61" i="1"/>
  <c r="AI60" i="1"/>
  <c r="AD60" i="1"/>
  <c r="AI59" i="1"/>
  <c r="AD59" i="1"/>
  <c r="AI57" i="1"/>
  <c r="AD57" i="1"/>
  <c r="AI56" i="1"/>
  <c r="AD56" i="1"/>
  <c r="AI55" i="1"/>
  <c r="AD55" i="1"/>
  <c r="AI54" i="1"/>
  <c r="AD54" i="1"/>
  <c r="AI53" i="1"/>
  <c r="AD53" i="1"/>
  <c r="AI52" i="1"/>
  <c r="AD52" i="1"/>
  <c r="AI40" i="1"/>
  <c r="AD40" i="1"/>
  <c r="AI51" i="1"/>
  <c r="AD51" i="1"/>
  <c r="AI50" i="1"/>
  <c r="AD50" i="1"/>
  <c r="AI49" i="1"/>
  <c r="AD49" i="1"/>
  <c r="AI48" i="1"/>
  <c r="AD48" i="1"/>
  <c r="AI47" i="1"/>
  <c r="AD47" i="1"/>
  <c r="AI46" i="1"/>
  <c r="AD46" i="1"/>
  <c r="AI45" i="1"/>
  <c r="AD45" i="1"/>
  <c r="AI44" i="1"/>
  <c r="AD44" i="1"/>
  <c r="AI43" i="1"/>
  <c r="AD43" i="1"/>
  <c r="AI291" i="1"/>
  <c r="AD291" i="1"/>
  <c r="AI42" i="1"/>
  <c r="AD42" i="1"/>
  <c r="AI41" i="1"/>
  <c r="AD41" i="1"/>
  <c r="AI39" i="1"/>
  <c r="AD39" i="1"/>
  <c r="AI38" i="1"/>
  <c r="AD38" i="1"/>
  <c r="AI37" i="1"/>
  <c r="AD37" i="1"/>
  <c r="AI36" i="1"/>
  <c r="AD36" i="1"/>
  <c r="AI35" i="1"/>
  <c r="AD35" i="1"/>
  <c r="AI34" i="1"/>
  <c r="AI33" i="1"/>
  <c r="AI32" i="1"/>
  <c r="AD32" i="1"/>
  <c r="AI31" i="1"/>
  <c r="AK31" i="1" s="1"/>
  <c r="AI30" i="1"/>
  <c r="AK30" i="1" s="1"/>
  <c r="AI29" i="1"/>
  <c r="AK29" i="1" s="1"/>
  <c r="AI28" i="1"/>
  <c r="AD28" i="1"/>
  <c r="AI27" i="1"/>
  <c r="AD27" i="1"/>
  <c r="AI26" i="1"/>
  <c r="AK26" i="1" s="1"/>
  <c r="AI25" i="1"/>
  <c r="AK25" i="1" s="1"/>
  <c r="AI24" i="1"/>
  <c r="AI23" i="1"/>
  <c r="AI22" i="1"/>
  <c r="AI15" i="1"/>
  <c r="AI21" i="1"/>
  <c r="AD21" i="1"/>
  <c r="AI20" i="1"/>
  <c r="AD20" i="1"/>
  <c r="AI19" i="1"/>
  <c r="AI18" i="1"/>
  <c r="AD18" i="1"/>
  <c r="AI17" i="1"/>
  <c r="AK17" i="1" s="1"/>
  <c r="AD17" i="1"/>
  <c r="AH13" i="1"/>
  <c r="AG13" i="1"/>
  <c r="Y13" i="1"/>
  <c r="X13" i="1"/>
  <c r="W13" i="1"/>
  <c r="V13" i="1"/>
  <c r="AE34" i="1" l="1"/>
  <c r="AD34" i="1"/>
  <c r="AK32" i="1"/>
  <c r="AK19" i="1"/>
  <c r="AK33" i="1"/>
  <c r="AD195" i="1"/>
  <c r="AD103" i="1"/>
  <c r="AD85" i="1"/>
  <c r="AD71" i="1"/>
  <c r="AD24" i="1"/>
  <c r="AD204" i="1"/>
  <c r="AE189" i="1"/>
  <c r="AD115" i="1"/>
  <c r="AD99" i="1"/>
  <c r="AD81" i="1"/>
  <c r="AK16" i="1"/>
  <c r="AK15" i="1"/>
  <c r="AK23" i="1"/>
  <c r="AK24" i="1"/>
  <c r="AD268" i="1"/>
  <c r="AD202" i="1"/>
  <c r="AD121" i="1"/>
  <c r="AD111" i="1"/>
  <c r="AD93" i="1"/>
  <c r="AD77" i="1"/>
  <c r="AD276" i="1"/>
  <c r="AD229" i="1"/>
  <c r="AE199" i="1"/>
  <c r="AD107" i="1"/>
  <c r="AD89" i="1"/>
  <c r="AD73" i="1"/>
  <c r="AD303" i="1"/>
  <c r="AD295" i="1"/>
  <c r="AD290" i="1"/>
  <c r="AD281" i="1"/>
  <c r="AD307" i="1"/>
  <c r="AD299" i="1"/>
  <c r="AD285" i="1"/>
  <c r="AD277" i="1"/>
  <c r="AD309" i="1"/>
  <c r="AD305" i="1"/>
  <c r="AD301" i="1"/>
  <c r="AD297" i="1"/>
  <c r="AD293" i="1"/>
  <c r="AD288" i="1"/>
  <c r="AD283" i="1"/>
  <c r="AD279" i="1"/>
  <c r="AK270" i="1"/>
  <c r="AK272" i="1"/>
  <c r="AK274" i="1"/>
  <c r="AD274" i="1"/>
  <c r="AD270" i="1"/>
  <c r="AD207" i="1"/>
  <c r="AE207" i="1"/>
  <c r="AK243" i="1"/>
  <c r="AK247" i="1"/>
  <c r="AD243" i="1"/>
  <c r="AD235" i="1"/>
  <c r="AD227" i="1"/>
  <c r="AD211" i="1"/>
  <c r="AD213" i="1"/>
  <c r="AD266" i="1"/>
  <c r="AD240" i="1"/>
  <c r="AD261" i="1"/>
  <c r="AD257" i="1"/>
  <c r="AK207" i="1"/>
  <c r="AK252" i="1"/>
  <c r="AD264" i="1"/>
  <c r="AD263" i="1"/>
  <c r="AD259" i="1"/>
  <c r="AD255" i="1"/>
  <c r="AK171" i="1"/>
  <c r="AD138" i="1"/>
  <c r="AD130" i="1"/>
  <c r="AK179" i="1"/>
  <c r="AD153" i="1"/>
  <c r="AD140" i="1"/>
  <c r="AD136" i="1"/>
  <c r="AD133" i="1"/>
  <c r="AD142" i="1"/>
  <c r="AD135" i="1"/>
  <c r="AD128" i="1"/>
  <c r="AD125" i="1"/>
  <c r="AD97" i="1"/>
  <c r="AD126" i="1"/>
  <c r="AD123" i="1"/>
  <c r="AD117" i="1"/>
  <c r="AD119" i="1"/>
  <c r="AD113" i="1"/>
  <c r="AD109" i="1"/>
  <c r="AD105" i="1"/>
  <c r="AD101" i="1"/>
  <c r="AD96" i="1"/>
  <c r="AD91" i="1"/>
  <c r="AD87" i="1"/>
  <c r="AD83" i="1"/>
  <c r="AD79" i="1"/>
  <c r="AD75" i="1"/>
  <c r="AD69" i="1"/>
  <c r="AE28" i="1"/>
  <c r="AD31" i="1"/>
  <c r="AE32" i="1"/>
  <c r="AK27" i="1"/>
  <c r="AK28" i="1"/>
  <c r="AK34" i="1"/>
  <c r="AD33" i="1"/>
  <c r="AD29" i="1"/>
  <c r="AD25" i="1"/>
  <c r="AE21" i="1"/>
  <c r="AD23" i="1"/>
  <c r="AI13" i="1"/>
  <c r="AK18" i="1"/>
  <c r="AK22" i="1"/>
  <c r="AE17" i="1"/>
  <c r="AK20" i="1"/>
  <c r="AK21" i="1"/>
  <c r="AD15" i="1"/>
  <c r="AE151" i="1"/>
  <c r="AE183" i="1"/>
  <c r="AE217" i="1"/>
  <c r="AE220" i="1"/>
  <c r="AE250" i="1"/>
  <c r="AE157" i="1"/>
  <c r="AE161" i="1"/>
  <c r="AE192" i="1"/>
  <c r="AE197" i="1"/>
  <c r="AE225" i="1"/>
  <c r="AE165" i="1"/>
  <c r="AE167" i="1"/>
  <c r="AE170" i="1"/>
  <c r="AE200" i="1"/>
  <c r="AE233" i="1"/>
  <c r="AE221" i="1"/>
  <c r="AE188" i="1"/>
  <c r="AE181" i="1"/>
  <c r="AE186" i="1"/>
  <c r="AE219" i="1"/>
  <c r="AE254" i="1"/>
  <c r="AE159" i="1"/>
  <c r="AE144" i="1"/>
  <c r="AE147" i="1"/>
  <c r="AE173" i="1"/>
  <c r="AE175" i="1"/>
  <c r="AE177" i="1"/>
  <c r="AE209" i="1"/>
  <c r="AE241" i="1"/>
  <c r="AE245" i="1"/>
  <c r="AK147" i="1"/>
  <c r="AK188" i="1"/>
  <c r="AK161" i="1"/>
  <c r="AK170" i="1"/>
  <c r="AK197" i="1"/>
  <c r="AK220" i="1"/>
  <c r="AK221" i="1"/>
  <c r="AK245" i="1"/>
  <c r="AK254" i="1"/>
  <c r="AK144" i="1"/>
  <c r="AK159" i="1"/>
  <c r="AK167" i="1"/>
  <c r="AK175" i="1"/>
  <c r="AK183" i="1"/>
  <c r="AK219" i="1"/>
  <c r="AK151" i="1"/>
  <c r="AK157" i="1"/>
  <c r="AK165" i="1"/>
  <c r="AK173" i="1"/>
  <c r="AK181" i="1"/>
  <c r="AK192" i="1"/>
  <c r="AK200" i="1"/>
  <c r="AK209" i="1"/>
  <c r="AK217" i="1"/>
  <c r="AK225" i="1"/>
  <c r="AK233" i="1"/>
  <c r="AK241" i="1"/>
  <c r="AK250" i="1"/>
  <c r="AK177" i="1"/>
  <c r="AK186" i="1"/>
  <c r="AK36" i="1"/>
  <c r="AK44" i="1"/>
  <c r="AK48" i="1"/>
  <c r="AK55" i="1"/>
  <c r="AK67" i="1"/>
  <c r="AK70" i="1"/>
  <c r="AK94" i="1"/>
  <c r="AK112" i="1"/>
  <c r="AK141" i="1"/>
  <c r="AK35" i="1"/>
  <c r="AK39" i="1"/>
  <c r="AK43" i="1"/>
  <c r="AK47" i="1"/>
  <c r="AK51" i="1"/>
  <c r="AK54" i="1"/>
  <c r="AK59" i="1"/>
  <c r="AK58" i="1"/>
  <c r="AK66" i="1"/>
  <c r="AK72" i="1"/>
  <c r="AK80" i="1"/>
  <c r="AK88" i="1"/>
  <c r="AK98" i="1"/>
  <c r="AK106" i="1"/>
  <c r="AK114" i="1"/>
  <c r="AK122" i="1"/>
  <c r="AK95" i="1"/>
  <c r="AK132" i="1"/>
  <c r="AK143" i="1"/>
  <c r="AK174" i="1"/>
  <c r="AK182" i="1"/>
  <c r="AK194" i="1"/>
  <c r="AK201" i="1"/>
  <c r="AK210" i="1"/>
  <c r="AK218" i="1"/>
  <c r="AK226" i="1"/>
  <c r="AK234" i="1"/>
  <c r="AK242" i="1"/>
  <c r="AK251" i="1"/>
  <c r="AK60" i="1"/>
  <c r="AK63" i="1"/>
  <c r="AK78" i="1"/>
  <c r="AK86" i="1"/>
  <c r="AK104" i="1"/>
  <c r="AK120" i="1"/>
  <c r="AK127" i="1"/>
  <c r="AK134" i="1"/>
  <c r="AA13" i="1"/>
  <c r="AK38" i="1"/>
  <c r="AK291" i="1"/>
  <c r="AK46" i="1"/>
  <c r="AK50" i="1"/>
  <c r="AK53" i="1"/>
  <c r="AK57" i="1"/>
  <c r="AK62" i="1"/>
  <c r="AK65" i="1"/>
  <c r="AK74" i="1"/>
  <c r="AK82" i="1"/>
  <c r="AK90" i="1"/>
  <c r="AK100" i="1"/>
  <c r="AK108" i="1"/>
  <c r="AK116" i="1"/>
  <c r="AK124" i="1"/>
  <c r="AK129" i="1"/>
  <c r="AK137" i="1"/>
  <c r="AK41" i="1"/>
  <c r="AK40" i="1"/>
  <c r="AK37" i="1"/>
  <c r="AK42" i="1"/>
  <c r="AK45" i="1"/>
  <c r="AK49" i="1"/>
  <c r="AK52" i="1"/>
  <c r="AK56" i="1"/>
  <c r="AK61" i="1"/>
  <c r="AK64" i="1"/>
  <c r="AK68" i="1"/>
  <c r="AK76" i="1"/>
  <c r="AK84" i="1"/>
  <c r="AK92" i="1"/>
  <c r="AK102" i="1"/>
  <c r="AK110" i="1"/>
  <c r="AK118" i="1"/>
  <c r="AK184" i="1"/>
  <c r="AK131" i="1"/>
  <c r="AK139" i="1"/>
  <c r="AK193" i="1"/>
  <c r="AK145" i="1"/>
  <c r="AK148" i="1"/>
  <c r="AK150" i="1"/>
  <c r="AK152" i="1"/>
  <c r="AK146" i="1"/>
  <c r="AK154" i="1"/>
  <c r="AK156" i="1"/>
  <c r="AK158" i="1"/>
  <c r="AK160" i="1"/>
  <c r="AK162" i="1"/>
  <c r="AK164" i="1"/>
  <c r="AK166" i="1"/>
  <c r="AK168" i="1"/>
  <c r="AK169" i="1"/>
  <c r="AK172" i="1"/>
  <c r="AK180" i="1"/>
  <c r="AK190" i="1"/>
  <c r="AK191" i="1"/>
  <c r="AK208" i="1"/>
  <c r="AK216" i="1"/>
  <c r="AK224" i="1"/>
  <c r="AK232" i="1"/>
  <c r="AK239" i="1"/>
  <c r="AK248" i="1"/>
  <c r="AK256" i="1"/>
  <c r="AK284" i="1"/>
  <c r="AK178" i="1"/>
  <c r="AK187" i="1"/>
  <c r="AK198" i="1"/>
  <c r="AK205" i="1"/>
  <c r="AK214" i="1"/>
  <c r="AK222" i="1"/>
  <c r="AK230" i="1"/>
  <c r="AK237" i="1"/>
  <c r="AK246" i="1"/>
  <c r="AK287" i="1"/>
  <c r="AK294" i="1"/>
  <c r="AK176" i="1"/>
  <c r="AK185" i="1"/>
  <c r="AK196" i="1"/>
  <c r="AK203" i="1"/>
  <c r="AK212" i="1"/>
  <c r="AK206" i="1"/>
  <c r="AK228" i="1"/>
  <c r="AK236" i="1"/>
  <c r="AK244" i="1"/>
  <c r="AK253" i="1"/>
  <c r="AK269" i="1"/>
  <c r="AK302" i="1"/>
  <c r="AK258" i="1"/>
  <c r="AK249" i="1"/>
  <c r="AK271" i="1"/>
  <c r="AK278" i="1"/>
  <c r="AK286" i="1"/>
  <c r="AK296" i="1"/>
  <c r="AK304" i="1"/>
  <c r="AK260" i="1"/>
  <c r="AK265" i="1"/>
  <c r="AK273" i="1"/>
  <c r="AK280" i="1"/>
  <c r="AK289" i="1"/>
  <c r="AK298" i="1"/>
  <c r="AK306" i="1"/>
  <c r="AK262" i="1"/>
  <c r="AK267" i="1"/>
  <c r="AK275" i="1"/>
  <c r="AK282" i="1"/>
  <c r="AK292" i="1"/>
  <c r="AK300" i="1"/>
  <c r="AK308" i="1"/>
  <c r="AQ309" i="1"/>
  <c r="AQ308" i="1"/>
  <c r="AQ307" i="1"/>
  <c r="AQ306" i="1"/>
  <c r="AQ305" i="1"/>
  <c r="AQ304" i="1"/>
  <c r="AQ303" i="1"/>
  <c r="AQ302" i="1"/>
  <c r="AQ301" i="1"/>
  <c r="AQ300" i="1"/>
  <c r="AQ299" i="1"/>
  <c r="AQ298" i="1"/>
  <c r="AQ297" i="1"/>
  <c r="AQ296" i="1"/>
  <c r="AQ295" i="1"/>
  <c r="AQ294" i="1"/>
  <c r="AQ293" i="1"/>
  <c r="AQ292" i="1"/>
  <c r="AQ291" i="1"/>
  <c r="AQ290" i="1"/>
  <c r="AQ289" i="1"/>
  <c r="AQ288" i="1"/>
  <c r="AQ287" i="1"/>
  <c r="AQ286" i="1"/>
  <c r="AQ285" i="1"/>
  <c r="AQ284" i="1"/>
  <c r="AQ283" i="1"/>
  <c r="AQ282" i="1"/>
  <c r="AQ281" i="1"/>
  <c r="AQ280" i="1"/>
  <c r="AQ279" i="1"/>
  <c r="AQ278" i="1"/>
  <c r="AQ277" i="1"/>
  <c r="AQ276" i="1"/>
  <c r="AQ275" i="1"/>
  <c r="AQ274" i="1"/>
  <c r="AQ273" i="1"/>
  <c r="AQ272" i="1"/>
  <c r="AQ271" i="1"/>
  <c r="AQ270" i="1"/>
  <c r="AQ269" i="1"/>
  <c r="AQ268" i="1"/>
  <c r="AQ267" i="1"/>
  <c r="AQ266" i="1"/>
  <c r="AQ265" i="1"/>
  <c r="AQ264" i="1"/>
  <c r="AQ263" i="1"/>
  <c r="AQ262" i="1"/>
  <c r="AQ261" i="1"/>
  <c r="AQ260" i="1"/>
  <c r="AQ259" i="1"/>
  <c r="AQ258" i="1"/>
  <c r="AQ257" i="1"/>
  <c r="AQ256" i="1"/>
  <c r="AQ255" i="1"/>
  <c r="AQ254" i="1"/>
  <c r="AQ253" i="1"/>
  <c r="AQ252" i="1"/>
  <c r="AQ251" i="1"/>
  <c r="AQ250" i="1"/>
  <c r="AQ249" i="1"/>
  <c r="AQ248" i="1"/>
  <c r="AQ247" i="1"/>
  <c r="AQ246" i="1"/>
  <c r="AQ245" i="1"/>
  <c r="AQ244" i="1"/>
  <c r="AQ243" i="1"/>
  <c r="AQ242" i="1"/>
  <c r="AQ241" i="1"/>
  <c r="AQ240" i="1"/>
  <c r="AQ239" i="1"/>
  <c r="AQ238" i="1"/>
  <c r="AQ237" i="1"/>
  <c r="AQ236" i="1"/>
  <c r="AQ235" i="1"/>
  <c r="AQ234" i="1"/>
  <c r="AQ233" i="1"/>
  <c r="AQ232" i="1"/>
  <c r="AQ231" i="1"/>
  <c r="AQ230" i="1"/>
  <c r="AQ229" i="1"/>
  <c r="AQ228" i="1"/>
  <c r="AM228" i="1"/>
  <c r="AQ227" i="1"/>
  <c r="AQ226" i="1"/>
  <c r="AQ225" i="1"/>
  <c r="AQ224" i="1"/>
  <c r="AQ223" i="1"/>
  <c r="AQ222" i="1"/>
  <c r="AQ221" i="1"/>
  <c r="AQ220" i="1"/>
  <c r="AQ219" i="1"/>
  <c r="AQ218" i="1"/>
  <c r="AQ217" i="1"/>
  <c r="AQ216" i="1"/>
  <c r="AQ215" i="1"/>
  <c r="AQ214" i="1"/>
  <c r="AQ213" i="1"/>
  <c r="AQ212" i="1"/>
  <c r="AQ211" i="1"/>
  <c r="AQ210" i="1"/>
  <c r="AQ209" i="1"/>
  <c r="AQ208" i="1"/>
  <c r="AQ207" i="1"/>
  <c r="AQ206" i="1"/>
  <c r="AQ205" i="1"/>
  <c r="AQ204" i="1"/>
  <c r="AQ203" i="1"/>
  <c r="AQ202" i="1"/>
  <c r="AQ201" i="1"/>
  <c r="AQ200" i="1"/>
  <c r="AQ199" i="1"/>
  <c r="AQ198" i="1"/>
  <c r="AQ197" i="1"/>
  <c r="AQ196" i="1"/>
  <c r="AQ195" i="1"/>
  <c r="AQ194" i="1"/>
  <c r="AQ193" i="1"/>
  <c r="AQ192" i="1"/>
  <c r="AQ191" i="1"/>
  <c r="AQ190" i="1"/>
  <c r="AQ189" i="1"/>
  <c r="AQ188" i="1"/>
  <c r="AQ187" i="1"/>
  <c r="AQ186" i="1"/>
  <c r="AQ185" i="1"/>
  <c r="AQ184" i="1"/>
  <c r="AQ183" i="1"/>
  <c r="AQ182" i="1"/>
  <c r="AQ181" i="1"/>
  <c r="AQ180" i="1"/>
  <c r="AQ179" i="1"/>
  <c r="AQ178" i="1"/>
  <c r="AQ177" i="1"/>
  <c r="AQ176" i="1"/>
  <c r="AQ175" i="1"/>
  <c r="AQ174" i="1"/>
  <c r="AQ173" i="1"/>
  <c r="AQ172" i="1"/>
  <c r="AQ171" i="1"/>
  <c r="AQ170" i="1"/>
  <c r="AQ169" i="1"/>
  <c r="AQ168" i="1"/>
  <c r="AQ167" i="1"/>
  <c r="AQ166" i="1"/>
  <c r="AQ165" i="1"/>
  <c r="AQ164" i="1"/>
  <c r="AQ163" i="1"/>
  <c r="AQ162" i="1"/>
  <c r="AQ161" i="1"/>
  <c r="AQ160" i="1"/>
  <c r="AQ159" i="1"/>
  <c r="AQ158" i="1"/>
  <c r="AQ157" i="1"/>
  <c r="AQ156" i="1"/>
  <c r="AQ155" i="1"/>
  <c r="AQ154" i="1"/>
  <c r="AQ153" i="1"/>
  <c r="AQ152" i="1"/>
  <c r="AQ151" i="1"/>
  <c r="AQ150" i="1"/>
  <c r="AQ149" i="1"/>
  <c r="AQ148" i="1"/>
  <c r="AQ147" i="1"/>
  <c r="AQ146" i="1"/>
  <c r="AQ145" i="1"/>
  <c r="AQ144" i="1"/>
  <c r="AQ143" i="1"/>
  <c r="AQ142" i="1"/>
  <c r="AQ141" i="1"/>
  <c r="AQ140" i="1"/>
  <c r="AQ139" i="1"/>
  <c r="AQ138" i="1"/>
  <c r="AQ137" i="1"/>
  <c r="AQ136" i="1"/>
  <c r="AQ135" i="1"/>
  <c r="AQ134" i="1"/>
  <c r="AQ133" i="1"/>
  <c r="AQ132" i="1"/>
  <c r="AQ131" i="1"/>
  <c r="AQ130" i="1"/>
  <c r="AQ129" i="1"/>
  <c r="AQ128" i="1"/>
  <c r="AQ127" i="1"/>
  <c r="AQ126" i="1"/>
  <c r="AQ125" i="1"/>
  <c r="AQ124" i="1"/>
  <c r="AQ123" i="1"/>
  <c r="AQ122" i="1"/>
  <c r="AQ121" i="1"/>
  <c r="AQ120" i="1"/>
  <c r="AQ119" i="1"/>
  <c r="AQ118" i="1"/>
  <c r="AQ117" i="1"/>
  <c r="AQ116" i="1"/>
  <c r="AQ115" i="1"/>
  <c r="AQ114" i="1"/>
  <c r="AQ113" i="1"/>
  <c r="AQ112" i="1"/>
  <c r="AQ111" i="1"/>
  <c r="AQ110" i="1"/>
  <c r="AQ109" i="1"/>
  <c r="AQ108" i="1"/>
  <c r="AQ107" i="1"/>
  <c r="AQ106" i="1"/>
  <c r="AQ105" i="1"/>
  <c r="AQ104" i="1"/>
  <c r="AQ103" i="1"/>
  <c r="AQ102" i="1"/>
  <c r="AQ101" i="1"/>
  <c r="AQ100" i="1"/>
  <c r="AQ99" i="1"/>
  <c r="AQ98" i="1"/>
  <c r="AQ97" i="1"/>
  <c r="AQ96" i="1"/>
  <c r="AQ95" i="1"/>
  <c r="AQ94" i="1"/>
  <c r="AQ93" i="1"/>
  <c r="AQ92" i="1"/>
  <c r="AQ91" i="1"/>
  <c r="AQ90" i="1"/>
  <c r="AQ89" i="1"/>
  <c r="AQ88" i="1"/>
  <c r="AQ87" i="1"/>
  <c r="AQ86" i="1"/>
  <c r="AQ85" i="1"/>
  <c r="AQ84" i="1"/>
  <c r="AQ83" i="1"/>
  <c r="AQ82" i="1"/>
  <c r="AQ81" i="1"/>
  <c r="AQ80" i="1"/>
  <c r="AQ79" i="1"/>
  <c r="AQ78" i="1"/>
  <c r="AQ77" i="1"/>
  <c r="AQ76" i="1"/>
  <c r="AQ75" i="1"/>
  <c r="AQ74" i="1"/>
  <c r="AQ73" i="1"/>
  <c r="AQ72" i="1"/>
  <c r="AQ71" i="1"/>
  <c r="AQ70" i="1"/>
  <c r="AQ69" i="1"/>
  <c r="AQ68" i="1"/>
  <c r="AQ67" i="1"/>
  <c r="AQ66" i="1"/>
  <c r="AQ65" i="1"/>
  <c r="AQ64" i="1"/>
  <c r="AQ63" i="1"/>
  <c r="AQ62" i="1"/>
  <c r="AQ61" i="1"/>
  <c r="AQ60" i="1"/>
  <c r="AQ59" i="1"/>
  <c r="AQ58" i="1"/>
  <c r="AQ57" i="1"/>
  <c r="AQ56" i="1"/>
  <c r="AQ55" i="1"/>
  <c r="AQ54" i="1"/>
  <c r="AQ53" i="1"/>
  <c r="AQ52" i="1"/>
  <c r="AQ51" i="1"/>
  <c r="AQ50" i="1"/>
  <c r="AQ49" i="1"/>
  <c r="AQ48" i="1"/>
  <c r="AQ47" i="1"/>
  <c r="AQ46" i="1"/>
  <c r="AQ45" i="1"/>
  <c r="AQ44" i="1"/>
  <c r="AQ43" i="1"/>
  <c r="AQ42" i="1"/>
  <c r="AQ41" i="1"/>
  <c r="AQ40" i="1"/>
  <c r="AQ39" i="1"/>
  <c r="AQ38" i="1"/>
  <c r="AQ37" i="1"/>
  <c r="AQ36" i="1"/>
  <c r="AQ35" i="1"/>
  <c r="AQ34" i="1"/>
  <c r="AQ33" i="1"/>
  <c r="AQ32" i="1"/>
  <c r="AQ31" i="1"/>
  <c r="AQ30" i="1"/>
  <c r="AQ29" i="1"/>
  <c r="AQ28" i="1"/>
  <c r="AQ27" i="1"/>
  <c r="AQ26" i="1"/>
  <c r="AQ25" i="1"/>
  <c r="AQ24" i="1"/>
  <c r="AQ23" i="1"/>
  <c r="AQ22" i="1"/>
  <c r="AQ21" i="1"/>
  <c r="AQ20" i="1"/>
  <c r="AQ19" i="1"/>
  <c r="AQ18" i="1"/>
  <c r="AQ17" i="1"/>
  <c r="AQ16" i="1"/>
  <c r="AQ15" i="1"/>
  <c r="AP13" i="1"/>
  <c r="AO13" i="1"/>
  <c r="AS35" i="1" l="1"/>
  <c r="AS41" i="1"/>
  <c r="AS67" i="1"/>
  <c r="AS69" i="1"/>
  <c r="AS73" i="1"/>
  <c r="AS75" i="1"/>
  <c r="AS81" i="1"/>
  <c r="AS83" i="1"/>
  <c r="AS85" i="1"/>
  <c r="AS87" i="1"/>
  <c r="AS89" i="1"/>
  <c r="AS91" i="1"/>
  <c r="AS101" i="1"/>
  <c r="AS103" i="1"/>
  <c r="AS214" i="1"/>
  <c r="AS215" i="1"/>
  <c r="AS223" i="1"/>
  <c r="AS295" i="1"/>
  <c r="AS297" i="1"/>
  <c r="AS299" i="1"/>
  <c r="AS301" i="1"/>
  <c r="AS303" i="1"/>
  <c r="AS305" i="1"/>
  <c r="AS307" i="1"/>
  <c r="AS309" i="1"/>
  <c r="AS19" i="1"/>
  <c r="AS33" i="1"/>
  <c r="AS21" i="1"/>
  <c r="AS95" i="1"/>
  <c r="AS17" i="1"/>
  <c r="AS122" i="1"/>
  <c r="AS124" i="1"/>
  <c r="AS130" i="1"/>
  <c r="AS132" i="1"/>
  <c r="AS136" i="1"/>
  <c r="AS138" i="1"/>
  <c r="AS140" i="1"/>
  <c r="AS146" i="1"/>
  <c r="AS148" i="1"/>
  <c r="AS152" i="1"/>
  <c r="AS154" i="1"/>
  <c r="AS156" i="1"/>
  <c r="AS162" i="1"/>
  <c r="AS164" i="1"/>
  <c r="AS168" i="1"/>
  <c r="AS170" i="1"/>
  <c r="AS172" i="1"/>
  <c r="AS178" i="1"/>
  <c r="AS180" i="1"/>
  <c r="AS186" i="1"/>
  <c r="AS188" i="1"/>
  <c r="AS218" i="1"/>
  <c r="AS234" i="1"/>
  <c r="AD189" i="1"/>
  <c r="AD199" i="1"/>
  <c r="AM204" i="1"/>
  <c r="AM33" i="1"/>
  <c r="AS230" i="1"/>
  <c r="AS71" i="1"/>
  <c r="AS204" i="1"/>
  <c r="AS45" i="1"/>
  <c r="AS24" i="1"/>
  <c r="AS25" i="1"/>
  <c r="AS56" i="1"/>
  <c r="AS79" i="1"/>
  <c r="AS239" i="1"/>
  <c r="AE24" i="1"/>
  <c r="AD215" i="1"/>
  <c r="AE215" i="1"/>
  <c r="AE223" i="1"/>
  <c r="AD223" i="1"/>
  <c r="AS222" i="1"/>
  <c r="AS236" i="1"/>
  <c r="AS238" i="1"/>
  <c r="AS242" i="1"/>
  <c r="AM250" i="1"/>
  <c r="AD238" i="1"/>
  <c r="AE238" i="1"/>
  <c r="AS206" i="1"/>
  <c r="AS210" i="1"/>
  <c r="AS220" i="1"/>
  <c r="AS226" i="1"/>
  <c r="AS228" i="1"/>
  <c r="AE255" i="1"/>
  <c r="AE231" i="1"/>
  <c r="AD231" i="1"/>
  <c r="AD247" i="1"/>
  <c r="AE247" i="1"/>
  <c r="AS191" i="1"/>
  <c r="AS194" i="1"/>
  <c r="AS199" i="1"/>
  <c r="AS202" i="1"/>
  <c r="AE171" i="1"/>
  <c r="AD171" i="1"/>
  <c r="AE179" i="1"/>
  <c r="AD179" i="1"/>
  <c r="AE155" i="1"/>
  <c r="AD155" i="1"/>
  <c r="AD149" i="1"/>
  <c r="AE149" i="1"/>
  <c r="AS133" i="1"/>
  <c r="AS141" i="1"/>
  <c r="AS149" i="1"/>
  <c r="AS157" i="1"/>
  <c r="AS165" i="1"/>
  <c r="AS173" i="1"/>
  <c r="AE163" i="1"/>
  <c r="AD163" i="1"/>
  <c r="AS97" i="1"/>
  <c r="AS125" i="1"/>
  <c r="AS117" i="1"/>
  <c r="AS120" i="1"/>
  <c r="AS99" i="1"/>
  <c r="AS77" i="1"/>
  <c r="AS93" i="1"/>
  <c r="AS43" i="1"/>
  <c r="AS49" i="1"/>
  <c r="AS51" i="1"/>
  <c r="AS53" i="1"/>
  <c r="AS57" i="1"/>
  <c r="AS65" i="1"/>
  <c r="AS30" i="1"/>
  <c r="AE26" i="1"/>
  <c r="AD26" i="1"/>
  <c r="AS27" i="1"/>
  <c r="AE30" i="1"/>
  <c r="AD30" i="1"/>
  <c r="AM16" i="1"/>
  <c r="AM18" i="1"/>
  <c r="AE22" i="1"/>
  <c r="AD22" i="1"/>
  <c r="AD19" i="1"/>
  <c r="AE19" i="1"/>
  <c r="AS22" i="1"/>
  <c r="AE16" i="1"/>
  <c r="AD16" i="1"/>
  <c r="AK13" i="1"/>
  <c r="AE227" i="1"/>
  <c r="AE202" i="1"/>
  <c r="AE252" i="1"/>
  <c r="AE235" i="1"/>
  <c r="AE243" i="1"/>
  <c r="AE204" i="1"/>
  <c r="AE153" i="1"/>
  <c r="AE211" i="1"/>
  <c r="AE195" i="1"/>
  <c r="AE229" i="1"/>
  <c r="AE213" i="1"/>
  <c r="AE290" i="1"/>
  <c r="AE266" i="1"/>
  <c r="AE304" i="1"/>
  <c r="AE258" i="1"/>
  <c r="AE244" i="1"/>
  <c r="AE196" i="1"/>
  <c r="AE176" i="1"/>
  <c r="AE130" i="1"/>
  <c r="AE117" i="1"/>
  <c r="AE91" i="1"/>
  <c r="AE75" i="1"/>
  <c r="AE246" i="1"/>
  <c r="AE214" i="1"/>
  <c r="AE178" i="1"/>
  <c r="AE239" i="1"/>
  <c r="AE190" i="1"/>
  <c r="AE168" i="1"/>
  <c r="AE160" i="1"/>
  <c r="AE146" i="1"/>
  <c r="AE145" i="1"/>
  <c r="AE184" i="1"/>
  <c r="AE92" i="1"/>
  <c r="AE76" i="1"/>
  <c r="AE56" i="1"/>
  <c r="AE42" i="1"/>
  <c r="AE40" i="1"/>
  <c r="AE124" i="1"/>
  <c r="AE90" i="1"/>
  <c r="AE62" i="1"/>
  <c r="AE46" i="1"/>
  <c r="AE29" i="1"/>
  <c r="AE305" i="1"/>
  <c r="AE297" i="1"/>
  <c r="AE288" i="1"/>
  <c r="AE279" i="1"/>
  <c r="AE272" i="1"/>
  <c r="AE264" i="1"/>
  <c r="AE259" i="1"/>
  <c r="AE300" i="1"/>
  <c r="AE282" i="1"/>
  <c r="AE267" i="1"/>
  <c r="AE306" i="1"/>
  <c r="AE289" i="1"/>
  <c r="AE273" i="1"/>
  <c r="AE260" i="1"/>
  <c r="AE136" i="1"/>
  <c r="AE97" i="1"/>
  <c r="AE123" i="1"/>
  <c r="AE115" i="1"/>
  <c r="AE107" i="1"/>
  <c r="AE99" i="1"/>
  <c r="AE89" i="1"/>
  <c r="AE81" i="1"/>
  <c r="AE73" i="1"/>
  <c r="AE27" i="1"/>
  <c r="AE20" i="1"/>
  <c r="AE134" i="1"/>
  <c r="AE120" i="1"/>
  <c r="AE86" i="1"/>
  <c r="AE63" i="1"/>
  <c r="AE251" i="1"/>
  <c r="AE234" i="1"/>
  <c r="AE218" i="1"/>
  <c r="AE201" i="1"/>
  <c r="AE182" i="1"/>
  <c r="AE143" i="1"/>
  <c r="AE95" i="1"/>
  <c r="AE114" i="1"/>
  <c r="AE98" i="1"/>
  <c r="AE80" i="1"/>
  <c r="AE66" i="1"/>
  <c r="AE59" i="1"/>
  <c r="AE51" i="1"/>
  <c r="AE43" i="1"/>
  <c r="AE35" i="1"/>
  <c r="AE141" i="1"/>
  <c r="AE94" i="1"/>
  <c r="AE67" i="1"/>
  <c r="AE48" i="1"/>
  <c r="AE36" i="1"/>
  <c r="AE307" i="1"/>
  <c r="AE281" i="1"/>
  <c r="AE261" i="1"/>
  <c r="AE286" i="1"/>
  <c r="AE269" i="1"/>
  <c r="AE228" i="1"/>
  <c r="AE138" i="1"/>
  <c r="AE125" i="1"/>
  <c r="AE101" i="1"/>
  <c r="AE83" i="1"/>
  <c r="AE294" i="1"/>
  <c r="AE230" i="1"/>
  <c r="AE198" i="1"/>
  <c r="AE256" i="1"/>
  <c r="AE224" i="1"/>
  <c r="AE172" i="1"/>
  <c r="AE164" i="1"/>
  <c r="AE156" i="1"/>
  <c r="AE139" i="1"/>
  <c r="AE110" i="1"/>
  <c r="AE64" i="1"/>
  <c r="AE49" i="1"/>
  <c r="AE137" i="1"/>
  <c r="AE108" i="1"/>
  <c r="AE74" i="1"/>
  <c r="AE53" i="1"/>
  <c r="AE38" i="1"/>
  <c r="AE15" i="1"/>
  <c r="AE303" i="1"/>
  <c r="AE295" i="1"/>
  <c r="AE285" i="1"/>
  <c r="AE277" i="1"/>
  <c r="AE270" i="1"/>
  <c r="AE240" i="1"/>
  <c r="AE257" i="1"/>
  <c r="AE296" i="1"/>
  <c r="AE278" i="1"/>
  <c r="AE249" i="1"/>
  <c r="AE302" i="1"/>
  <c r="AE253" i="1"/>
  <c r="AE236" i="1"/>
  <c r="AE206" i="1"/>
  <c r="AE203" i="1"/>
  <c r="AE185" i="1"/>
  <c r="AE142" i="1"/>
  <c r="AE135" i="1"/>
  <c r="AE128" i="1"/>
  <c r="AE121" i="1"/>
  <c r="AE113" i="1"/>
  <c r="AE105" i="1"/>
  <c r="AE96" i="1"/>
  <c r="AE87" i="1"/>
  <c r="AE79" i="1"/>
  <c r="AE71" i="1"/>
  <c r="AE287" i="1"/>
  <c r="AE237" i="1"/>
  <c r="AE222" i="1"/>
  <c r="AE205" i="1"/>
  <c r="AE187" i="1"/>
  <c r="AE284" i="1"/>
  <c r="AE248" i="1"/>
  <c r="AE232" i="1"/>
  <c r="AE216" i="1"/>
  <c r="AE191" i="1"/>
  <c r="AE180" i="1"/>
  <c r="AE169" i="1"/>
  <c r="AE166" i="1"/>
  <c r="AE162" i="1"/>
  <c r="AE158" i="1"/>
  <c r="AE154" i="1"/>
  <c r="AE152" i="1"/>
  <c r="AE148" i="1"/>
  <c r="AE193" i="1"/>
  <c r="AE131" i="1"/>
  <c r="AE118" i="1"/>
  <c r="AE102" i="1"/>
  <c r="AE84" i="1"/>
  <c r="AE68" i="1"/>
  <c r="AE61" i="1"/>
  <c r="AE52" i="1"/>
  <c r="AE45" i="1"/>
  <c r="AE37" i="1"/>
  <c r="AE41" i="1"/>
  <c r="AE129" i="1"/>
  <c r="AE116" i="1"/>
  <c r="AE100" i="1"/>
  <c r="AE82" i="1"/>
  <c r="AE65" i="1"/>
  <c r="AE57" i="1"/>
  <c r="AE50" i="1"/>
  <c r="AE291" i="1"/>
  <c r="AE33" i="1"/>
  <c r="AE25" i="1"/>
  <c r="AE18" i="1"/>
  <c r="AE299" i="1"/>
  <c r="AE274" i="1"/>
  <c r="AE271" i="1"/>
  <c r="AE212" i="1"/>
  <c r="AE109" i="1"/>
  <c r="AE208" i="1"/>
  <c r="AE309" i="1"/>
  <c r="AE301" i="1"/>
  <c r="AE293" i="1"/>
  <c r="AE283" i="1"/>
  <c r="AE276" i="1"/>
  <c r="AE268" i="1"/>
  <c r="AE263" i="1"/>
  <c r="AE308" i="1"/>
  <c r="AE292" i="1"/>
  <c r="AE275" i="1"/>
  <c r="AE262" i="1"/>
  <c r="AE298" i="1"/>
  <c r="AE280" i="1"/>
  <c r="AE265" i="1"/>
  <c r="AE140" i="1"/>
  <c r="AE133" i="1"/>
  <c r="AE126" i="1"/>
  <c r="AE119" i="1"/>
  <c r="AE111" i="1"/>
  <c r="AE103" i="1"/>
  <c r="AE93" i="1"/>
  <c r="AE85" i="1"/>
  <c r="AE77" i="1"/>
  <c r="AE69" i="1"/>
  <c r="AE31" i="1"/>
  <c r="AE23" i="1"/>
  <c r="AC13" i="1"/>
  <c r="AD13" i="1" s="1"/>
  <c r="AE127" i="1"/>
  <c r="AE104" i="1"/>
  <c r="AE78" i="1"/>
  <c r="AE60" i="1"/>
  <c r="AE242" i="1"/>
  <c r="AE226" i="1"/>
  <c r="AE210" i="1"/>
  <c r="AE194" i="1"/>
  <c r="AE174" i="1"/>
  <c r="AE132" i="1"/>
  <c r="AE122" i="1"/>
  <c r="AE106" i="1"/>
  <c r="AE88" i="1"/>
  <c r="AE72" i="1"/>
  <c r="AE58" i="1"/>
  <c r="AE54" i="1"/>
  <c r="AE47" i="1"/>
  <c r="AE39" i="1"/>
  <c r="AE112" i="1"/>
  <c r="AE70" i="1"/>
  <c r="AE55" i="1"/>
  <c r="AE44" i="1"/>
  <c r="AM236" i="1"/>
  <c r="AM244" i="1"/>
  <c r="AM59" i="1"/>
  <c r="AM212" i="1"/>
  <c r="AM196" i="1"/>
  <c r="AS212" i="1"/>
  <c r="AS252" i="1"/>
  <c r="AS29" i="1"/>
  <c r="AS32" i="1"/>
  <c r="AS38" i="1"/>
  <c r="AS60" i="1"/>
  <c r="AS196" i="1"/>
  <c r="AS207" i="1"/>
  <c r="AS244" i="1"/>
  <c r="AS247" i="1"/>
  <c r="AS37" i="1"/>
  <c r="AS40" i="1"/>
  <c r="AS46" i="1"/>
  <c r="AS54" i="1"/>
  <c r="AS62" i="1"/>
  <c r="AS183" i="1"/>
  <c r="AS231" i="1"/>
  <c r="AS246" i="1"/>
  <c r="AM21" i="1"/>
  <c r="AM77" i="1"/>
  <c r="AS127" i="1"/>
  <c r="AM127" i="1"/>
  <c r="AM29" i="1"/>
  <c r="AM37" i="1"/>
  <c r="AM45" i="1"/>
  <c r="AM93" i="1"/>
  <c r="AS143" i="1"/>
  <c r="AM143" i="1"/>
  <c r="AS159" i="1"/>
  <c r="AM159" i="1"/>
  <c r="AS175" i="1"/>
  <c r="AM175" i="1"/>
  <c r="AS189" i="1"/>
  <c r="AM189" i="1"/>
  <c r="AM195" i="1"/>
  <c r="AS195" i="1"/>
  <c r="AM206" i="1"/>
  <c r="AM211" i="1"/>
  <c r="AS211" i="1"/>
  <c r="AM222" i="1"/>
  <c r="AM227" i="1"/>
  <c r="AS227" i="1"/>
  <c r="AM238" i="1"/>
  <c r="AM243" i="1"/>
  <c r="AS243" i="1"/>
  <c r="AS58" i="1"/>
  <c r="AM61" i="1"/>
  <c r="AS109" i="1"/>
  <c r="AM109" i="1"/>
  <c r="AS184" i="1"/>
  <c r="AM198" i="1"/>
  <c r="AM214" i="1"/>
  <c r="AM230" i="1"/>
  <c r="AM246" i="1"/>
  <c r="AS15" i="1"/>
  <c r="AS18" i="1"/>
  <c r="AS23" i="1"/>
  <c r="AM26" i="1"/>
  <c r="AS26" i="1"/>
  <c r="AS31" i="1"/>
  <c r="AS34" i="1"/>
  <c r="AS39" i="1"/>
  <c r="AM42" i="1"/>
  <c r="AS42" i="1"/>
  <c r="AS47" i="1"/>
  <c r="AM71" i="1"/>
  <c r="AM79" i="1"/>
  <c r="AM95" i="1"/>
  <c r="AM99" i="1"/>
  <c r="AS190" i="1"/>
  <c r="AQ13" i="1"/>
  <c r="AM49" i="1"/>
  <c r="AS59" i="1"/>
  <c r="AS61" i="1"/>
  <c r="AS63" i="1"/>
  <c r="AM190" i="1"/>
  <c r="AS198" i="1"/>
  <c r="AS200" i="1"/>
  <c r="AS216" i="1"/>
  <c r="AS232" i="1"/>
  <c r="AS248" i="1"/>
  <c r="AS205" i="1"/>
  <c r="AM205" i="1"/>
  <c r="AS221" i="1"/>
  <c r="AS237" i="1"/>
  <c r="AM237" i="1"/>
  <c r="AM50" i="1"/>
  <c r="AS50" i="1"/>
  <c r="AS52" i="1"/>
  <c r="AS66" i="1"/>
  <c r="AS182" i="1"/>
  <c r="AM187" i="1"/>
  <c r="AS187" i="1"/>
  <c r="AS192" i="1"/>
  <c r="AM203" i="1"/>
  <c r="AS203" i="1"/>
  <c r="AS208" i="1"/>
  <c r="AM219" i="1"/>
  <c r="AS219" i="1"/>
  <c r="AS224" i="1"/>
  <c r="AM235" i="1"/>
  <c r="AS235" i="1"/>
  <c r="AS240" i="1"/>
  <c r="AS20" i="1"/>
  <c r="AS28" i="1"/>
  <c r="AS36" i="1"/>
  <c r="AS44" i="1"/>
  <c r="AS48" i="1"/>
  <c r="AS55" i="1"/>
  <c r="AS64" i="1"/>
  <c r="AS119" i="1"/>
  <c r="AM119" i="1"/>
  <c r="AS128" i="1"/>
  <c r="AS135" i="1"/>
  <c r="AS144" i="1"/>
  <c r="AS151" i="1"/>
  <c r="AM151" i="1"/>
  <c r="AS160" i="1"/>
  <c r="AS167" i="1"/>
  <c r="AM167" i="1"/>
  <c r="AS176" i="1"/>
  <c r="AS197" i="1"/>
  <c r="AM197" i="1"/>
  <c r="AS213" i="1"/>
  <c r="AM213" i="1"/>
  <c r="AS229" i="1"/>
  <c r="AM229" i="1"/>
  <c r="AS245" i="1"/>
  <c r="AM245" i="1"/>
  <c r="AM252" i="1"/>
  <c r="AS115" i="1"/>
  <c r="AS121" i="1"/>
  <c r="AS129" i="1"/>
  <c r="AS137" i="1"/>
  <c r="AS145" i="1"/>
  <c r="AS153" i="1"/>
  <c r="AS161" i="1"/>
  <c r="AS169" i="1"/>
  <c r="AS177" i="1"/>
  <c r="AS250" i="1"/>
  <c r="AS107" i="1"/>
  <c r="AS118" i="1"/>
  <c r="AS123" i="1"/>
  <c r="AS126" i="1"/>
  <c r="AM129" i="1"/>
  <c r="AS131" i="1"/>
  <c r="AS134" i="1"/>
  <c r="AM137" i="1"/>
  <c r="AS139" i="1"/>
  <c r="AS142" i="1"/>
  <c r="AM145" i="1"/>
  <c r="AS147" i="1"/>
  <c r="AS150" i="1"/>
  <c r="AS155" i="1"/>
  <c r="AS158" i="1"/>
  <c r="AM161" i="1"/>
  <c r="AS163" i="1"/>
  <c r="AS166" i="1"/>
  <c r="AM169" i="1"/>
  <c r="AS171" i="1"/>
  <c r="AS174" i="1"/>
  <c r="AM177" i="1"/>
  <c r="AS179" i="1"/>
  <c r="AS185" i="1"/>
  <c r="AS193" i="1"/>
  <c r="AS201" i="1"/>
  <c r="AS209" i="1"/>
  <c r="AS217" i="1"/>
  <c r="AS225" i="1"/>
  <c r="AS233" i="1"/>
  <c r="AS241" i="1"/>
  <c r="AM22" i="1"/>
  <c r="AM30" i="1"/>
  <c r="AM38" i="1"/>
  <c r="AM34" i="1"/>
  <c r="AM58" i="1"/>
  <c r="AM46" i="1"/>
  <c r="AM54" i="1"/>
  <c r="AM62" i="1"/>
  <c r="AM20" i="1"/>
  <c r="AM28" i="1"/>
  <c r="AM40" i="1"/>
  <c r="AM52" i="1"/>
  <c r="AM105" i="1"/>
  <c r="AM24" i="1"/>
  <c r="AM32" i="1"/>
  <c r="AM36" i="1"/>
  <c r="AM44" i="1"/>
  <c r="AM48" i="1"/>
  <c r="AM56" i="1"/>
  <c r="AM60" i="1"/>
  <c r="AM64" i="1"/>
  <c r="AS181" i="1"/>
  <c r="AM111" i="1"/>
  <c r="AM123" i="1"/>
  <c r="AM131" i="1"/>
  <c r="AM135" i="1"/>
  <c r="AM139" i="1"/>
  <c r="AM147" i="1"/>
  <c r="AM155" i="1"/>
  <c r="AM163" i="1"/>
  <c r="AM171" i="1"/>
  <c r="AM179" i="1"/>
  <c r="AM185" i="1"/>
  <c r="AM193" i="1"/>
  <c r="AM201" i="1"/>
  <c r="AM209" i="1"/>
  <c r="AM217" i="1"/>
  <c r="AM225" i="1"/>
  <c r="AM233" i="1"/>
  <c r="AM241" i="1"/>
  <c r="AM249" i="1"/>
  <c r="AS254" i="1"/>
  <c r="AS16" i="1"/>
  <c r="AS68" i="1"/>
  <c r="AS70" i="1"/>
  <c r="AS72" i="1"/>
  <c r="AS74" i="1"/>
  <c r="AS76" i="1"/>
  <c r="AS78" i="1"/>
  <c r="AS80" i="1"/>
  <c r="AS82" i="1"/>
  <c r="AS84" i="1"/>
  <c r="AS86" i="1"/>
  <c r="AS88" i="1"/>
  <c r="AS90" i="1"/>
  <c r="AS92" i="1"/>
  <c r="AS94" i="1"/>
  <c r="AS96" i="1"/>
  <c r="AS98" i="1"/>
  <c r="AS100" i="1"/>
  <c r="AS102" i="1"/>
  <c r="AS104" i="1"/>
  <c r="AM113" i="1"/>
  <c r="AS270" i="1"/>
  <c r="AS110" i="1"/>
  <c r="AS111" i="1"/>
  <c r="AM121" i="1"/>
  <c r="AM125" i="1"/>
  <c r="AM141" i="1"/>
  <c r="AM153" i="1"/>
  <c r="AM157" i="1"/>
  <c r="AM165" i="1"/>
  <c r="AM173" i="1"/>
  <c r="AM183" i="1"/>
  <c r="AM191" i="1"/>
  <c r="AM199" i="1"/>
  <c r="AM207" i="1"/>
  <c r="AM221" i="1"/>
  <c r="AM231" i="1"/>
  <c r="AM239" i="1"/>
  <c r="AM247" i="1"/>
  <c r="AS286" i="1"/>
  <c r="AS105" i="1"/>
  <c r="AS112" i="1"/>
  <c r="AS113" i="1"/>
  <c r="AS258" i="1"/>
  <c r="AS274" i="1"/>
  <c r="AS290" i="1"/>
  <c r="AS106" i="1"/>
  <c r="AS114" i="1"/>
  <c r="AS253" i="1"/>
  <c r="AS262" i="1"/>
  <c r="AS278" i="1"/>
  <c r="AS294" i="1"/>
  <c r="AS108" i="1"/>
  <c r="AS116" i="1"/>
  <c r="AS249" i="1"/>
  <c r="AS251" i="1"/>
  <c r="AS266" i="1"/>
  <c r="AS282" i="1"/>
  <c r="AS302" i="1"/>
  <c r="AS257" i="1"/>
  <c r="AS261" i="1"/>
  <c r="AS265" i="1"/>
  <c r="AS269" i="1"/>
  <c r="AS273" i="1"/>
  <c r="AS277" i="1"/>
  <c r="AS281" i="1"/>
  <c r="AS285" i="1"/>
  <c r="AS289" i="1"/>
  <c r="AS293" i="1"/>
  <c r="AS296" i="1"/>
  <c r="AS304" i="1"/>
  <c r="AS256" i="1"/>
  <c r="AS260" i="1"/>
  <c r="AS264" i="1"/>
  <c r="AS268" i="1"/>
  <c r="AS272" i="1"/>
  <c r="AS276" i="1"/>
  <c r="AS280" i="1"/>
  <c r="AS284" i="1"/>
  <c r="AS288" i="1"/>
  <c r="AS292" i="1"/>
  <c r="AS298" i="1"/>
  <c r="AS306" i="1"/>
  <c r="AS255" i="1"/>
  <c r="AS259" i="1"/>
  <c r="AS263" i="1"/>
  <c r="AS267" i="1"/>
  <c r="AS271" i="1"/>
  <c r="AS275" i="1"/>
  <c r="AS279" i="1"/>
  <c r="AS283" i="1"/>
  <c r="AS287" i="1"/>
  <c r="AS291" i="1"/>
  <c r="AS300" i="1"/>
  <c r="AS308" i="1"/>
  <c r="BJ309" i="1"/>
  <c r="BB309" i="1"/>
  <c r="BD309" i="1" s="1"/>
  <c r="BE309" i="1" s="1"/>
  <c r="BJ308" i="1"/>
  <c r="BB308" i="1"/>
  <c r="BJ307" i="1"/>
  <c r="BB307" i="1"/>
  <c r="BD307" i="1" s="1"/>
  <c r="BE307" i="1" s="1"/>
  <c r="BJ306" i="1"/>
  <c r="BB306" i="1"/>
  <c r="BD306" i="1" s="1"/>
  <c r="BE306" i="1" s="1"/>
  <c r="BJ305" i="1"/>
  <c r="BB305" i="1"/>
  <c r="BD305" i="1" s="1"/>
  <c r="BE305" i="1" s="1"/>
  <c r="BJ304" i="1"/>
  <c r="BB304" i="1"/>
  <c r="BJ303" i="1"/>
  <c r="BB303" i="1"/>
  <c r="BD303" i="1" s="1"/>
  <c r="BE303" i="1" s="1"/>
  <c r="BJ302" i="1"/>
  <c r="BB302" i="1"/>
  <c r="BD302" i="1" s="1"/>
  <c r="BE302" i="1" s="1"/>
  <c r="BJ301" i="1"/>
  <c r="BB301" i="1"/>
  <c r="BD301" i="1" s="1"/>
  <c r="BE301" i="1" s="1"/>
  <c r="BJ300" i="1"/>
  <c r="BB300" i="1"/>
  <c r="BJ299" i="1"/>
  <c r="BB299" i="1"/>
  <c r="BD299" i="1" s="1"/>
  <c r="BE299" i="1" s="1"/>
  <c r="BJ298" i="1"/>
  <c r="BB298" i="1"/>
  <c r="BD298" i="1" s="1"/>
  <c r="BE298" i="1" s="1"/>
  <c r="BJ297" i="1"/>
  <c r="BB297" i="1"/>
  <c r="BD297" i="1" s="1"/>
  <c r="BE297" i="1" s="1"/>
  <c r="BJ296" i="1"/>
  <c r="BB296" i="1"/>
  <c r="BJ295" i="1"/>
  <c r="BB295" i="1"/>
  <c r="BD295" i="1" s="1"/>
  <c r="BE295" i="1" s="1"/>
  <c r="BJ294" i="1"/>
  <c r="BB294" i="1"/>
  <c r="BD294" i="1" s="1"/>
  <c r="BE294" i="1" s="1"/>
  <c r="BJ293" i="1"/>
  <c r="BB293" i="1"/>
  <c r="BD293" i="1" s="1"/>
  <c r="BE293" i="1" s="1"/>
  <c r="BJ292" i="1"/>
  <c r="BB292" i="1"/>
  <c r="BD292" i="1" s="1"/>
  <c r="BE292" i="1" s="1"/>
  <c r="BJ291" i="1"/>
  <c r="BB291" i="1"/>
  <c r="BJ290" i="1"/>
  <c r="BB290" i="1"/>
  <c r="BD290" i="1" s="1"/>
  <c r="BE290" i="1" s="1"/>
  <c r="BJ289" i="1"/>
  <c r="BB289" i="1"/>
  <c r="BD289" i="1" s="1"/>
  <c r="BE289" i="1" s="1"/>
  <c r="BJ288" i="1"/>
  <c r="BB288" i="1"/>
  <c r="BD288" i="1" s="1"/>
  <c r="BE288" i="1" s="1"/>
  <c r="BJ287" i="1"/>
  <c r="BB287" i="1"/>
  <c r="BD287" i="1" s="1"/>
  <c r="BE287" i="1" s="1"/>
  <c r="BJ286" i="1"/>
  <c r="BB286" i="1"/>
  <c r="BJ285" i="1"/>
  <c r="BB285" i="1"/>
  <c r="BD285" i="1" s="1"/>
  <c r="BE285" i="1" s="1"/>
  <c r="BJ284" i="1"/>
  <c r="BB284" i="1"/>
  <c r="BD284" i="1" s="1"/>
  <c r="BE284" i="1" s="1"/>
  <c r="BJ283" i="1"/>
  <c r="BB283" i="1"/>
  <c r="BD283" i="1" s="1"/>
  <c r="BE283" i="1" s="1"/>
  <c r="BJ282" i="1"/>
  <c r="BB282" i="1"/>
  <c r="BD282" i="1" s="1"/>
  <c r="BE282" i="1" s="1"/>
  <c r="BJ281" i="1"/>
  <c r="BB281" i="1"/>
  <c r="BD281" i="1" s="1"/>
  <c r="BE281" i="1" s="1"/>
  <c r="BJ280" i="1"/>
  <c r="BB280" i="1"/>
  <c r="BJ279" i="1"/>
  <c r="BB279" i="1"/>
  <c r="BD279" i="1" s="1"/>
  <c r="BE279" i="1" s="1"/>
  <c r="BJ278" i="1"/>
  <c r="BB278" i="1"/>
  <c r="BJ277" i="1"/>
  <c r="BB277" i="1"/>
  <c r="BD277" i="1" s="1"/>
  <c r="BE277" i="1" s="1"/>
  <c r="BJ276" i="1"/>
  <c r="BB276" i="1"/>
  <c r="BJ275" i="1"/>
  <c r="BB275" i="1"/>
  <c r="BD275" i="1" s="1"/>
  <c r="BE275" i="1" s="1"/>
  <c r="BJ274" i="1"/>
  <c r="BB274" i="1"/>
  <c r="BD274" i="1" s="1"/>
  <c r="BE274" i="1" s="1"/>
  <c r="BJ273" i="1"/>
  <c r="BB273" i="1"/>
  <c r="BD273" i="1" s="1"/>
  <c r="BE273" i="1" s="1"/>
  <c r="BJ272" i="1"/>
  <c r="BB272" i="1"/>
  <c r="BD272" i="1" s="1"/>
  <c r="BE272" i="1" s="1"/>
  <c r="BJ271" i="1"/>
  <c r="BB271" i="1"/>
  <c r="BD271" i="1" s="1"/>
  <c r="BE271" i="1" s="1"/>
  <c r="BJ270" i="1"/>
  <c r="BB270" i="1"/>
  <c r="BJ269" i="1"/>
  <c r="BB269" i="1"/>
  <c r="BD269" i="1" s="1"/>
  <c r="BE269" i="1" s="1"/>
  <c r="BJ268" i="1"/>
  <c r="BB268" i="1"/>
  <c r="BD268" i="1" s="1"/>
  <c r="BE268" i="1" s="1"/>
  <c r="BJ267" i="1"/>
  <c r="BB267" i="1"/>
  <c r="BD267" i="1" s="1"/>
  <c r="BE267" i="1" s="1"/>
  <c r="BJ266" i="1"/>
  <c r="BB266" i="1"/>
  <c r="BJ265" i="1"/>
  <c r="BB265" i="1"/>
  <c r="BD265" i="1" s="1"/>
  <c r="BE265" i="1" s="1"/>
  <c r="BJ264" i="1"/>
  <c r="BB264" i="1"/>
  <c r="BD264" i="1" s="1"/>
  <c r="BE264" i="1" s="1"/>
  <c r="BJ263" i="1"/>
  <c r="BB263" i="1"/>
  <c r="BD263" i="1" s="1"/>
  <c r="BE263" i="1" s="1"/>
  <c r="BJ262" i="1"/>
  <c r="BB262" i="1"/>
  <c r="BJ261" i="1"/>
  <c r="BB261" i="1"/>
  <c r="BD261" i="1" s="1"/>
  <c r="BE261" i="1" s="1"/>
  <c r="BJ260" i="1"/>
  <c r="BB260" i="1"/>
  <c r="BJ259" i="1"/>
  <c r="BB259" i="1"/>
  <c r="BD259" i="1" s="1"/>
  <c r="BE259" i="1" s="1"/>
  <c r="BJ258" i="1"/>
  <c r="BB258" i="1"/>
  <c r="BD258" i="1" s="1"/>
  <c r="BE258" i="1" s="1"/>
  <c r="BJ257" i="1"/>
  <c r="BB257" i="1"/>
  <c r="BD257" i="1" s="1"/>
  <c r="BE257" i="1" s="1"/>
  <c r="BJ256" i="1"/>
  <c r="BB256" i="1"/>
  <c r="BD256" i="1" s="1"/>
  <c r="BE256" i="1" s="1"/>
  <c r="BJ255" i="1"/>
  <c r="BB255" i="1"/>
  <c r="BD255" i="1" s="1"/>
  <c r="BE255" i="1" s="1"/>
  <c r="BJ254" i="1"/>
  <c r="BB254" i="1"/>
  <c r="BD254" i="1" s="1"/>
  <c r="BE254" i="1" s="1"/>
  <c r="BJ253" i="1"/>
  <c r="BB253" i="1"/>
  <c r="BD253" i="1" s="1"/>
  <c r="BE253" i="1" s="1"/>
  <c r="BJ252" i="1"/>
  <c r="BB252" i="1"/>
  <c r="BD252" i="1" s="1"/>
  <c r="BE252" i="1" s="1"/>
  <c r="BJ251" i="1"/>
  <c r="BB251" i="1"/>
  <c r="BD251" i="1" s="1"/>
  <c r="BE251" i="1" s="1"/>
  <c r="BJ250" i="1"/>
  <c r="BB250" i="1"/>
  <c r="BD250" i="1" s="1"/>
  <c r="BE250" i="1" s="1"/>
  <c r="BJ249" i="1"/>
  <c r="BB249" i="1"/>
  <c r="BD249" i="1" s="1"/>
  <c r="BE249" i="1" s="1"/>
  <c r="BJ248" i="1"/>
  <c r="BB248" i="1"/>
  <c r="BD248" i="1" s="1"/>
  <c r="BE248" i="1" s="1"/>
  <c r="BJ247" i="1"/>
  <c r="BB247" i="1"/>
  <c r="BD247" i="1" s="1"/>
  <c r="BE247" i="1" s="1"/>
  <c r="BJ246" i="1"/>
  <c r="BB246" i="1"/>
  <c r="BD246" i="1" s="1"/>
  <c r="BE246" i="1" s="1"/>
  <c r="BJ245" i="1"/>
  <c r="BB245" i="1"/>
  <c r="BD245" i="1" s="1"/>
  <c r="BE245" i="1" s="1"/>
  <c r="BJ244" i="1"/>
  <c r="BB244" i="1"/>
  <c r="BD244" i="1" s="1"/>
  <c r="BE244" i="1" s="1"/>
  <c r="BJ243" i="1"/>
  <c r="BB243" i="1"/>
  <c r="BD243" i="1" s="1"/>
  <c r="BE243" i="1" s="1"/>
  <c r="BJ242" i="1"/>
  <c r="BB242" i="1"/>
  <c r="BD242" i="1" s="1"/>
  <c r="BE242" i="1" s="1"/>
  <c r="BJ241" i="1"/>
  <c r="BB241" i="1"/>
  <c r="BD241" i="1" s="1"/>
  <c r="BE241" i="1" s="1"/>
  <c r="BJ240" i="1"/>
  <c r="BB240" i="1"/>
  <c r="BD240" i="1" s="1"/>
  <c r="BE240" i="1" s="1"/>
  <c r="BJ239" i="1"/>
  <c r="BB239" i="1"/>
  <c r="BD239" i="1" s="1"/>
  <c r="BE239" i="1" s="1"/>
  <c r="BJ238" i="1"/>
  <c r="BB238" i="1"/>
  <c r="BD238" i="1" s="1"/>
  <c r="BE238" i="1" s="1"/>
  <c r="BJ237" i="1"/>
  <c r="BB237" i="1"/>
  <c r="BD237" i="1" s="1"/>
  <c r="BE237" i="1" s="1"/>
  <c r="BJ236" i="1"/>
  <c r="BB236" i="1"/>
  <c r="BD236" i="1" s="1"/>
  <c r="BE236" i="1" s="1"/>
  <c r="BJ235" i="1"/>
  <c r="BB235" i="1"/>
  <c r="BD235" i="1" s="1"/>
  <c r="BE235" i="1" s="1"/>
  <c r="BJ234" i="1"/>
  <c r="BB234" i="1"/>
  <c r="BD234" i="1" s="1"/>
  <c r="BE234" i="1" s="1"/>
  <c r="BJ233" i="1"/>
  <c r="BB233" i="1"/>
  <c r="BD233" i="1" s="1"/>
  <c r="BE233" i="1" s="1"/>
  <c r="BJ232" i="1"/>
  <c r="BB232" i="1"/>
  <c r="BD232" i="1" s="1"/>
  <c r="BE232" i="1" s="1"/>
  <c r="BJ231" i="1"/>
  <c r="BB231" i="1"/>
  <c r="BD231" i="1" s="1"/>
  <c r="BE231" i="1" s="1"/>
  <c r="BJ230" i="1"/>
  <c r="BB230" i="1"/>
  <c r="BD230" i="1" s="1"/>
  <c r="BE230" i="1" s="1"/>
  <c r="BJ229" i="1"/>
  <c r="BB229" i="1"/>
  <c r="BD229" i="1" s="1"/>
  <c r="BE229" i="1" s="1"/>
  <c r="BJ228" i="1"/>
  <c r="BB228" i="1"/>
  <c r="BD228" i="1" s="1"/>
  <c r="BE228" i="1" s="1"/>
  <c r="BJ227" i="1"/>
  <c r="BB227" i="1"/>
  <c r="BD227" i="1" s="1"/>
  <c r="BE227" i="1" s="1"/>
  <c r="BJ226" i="1"/>
  <c r="BB226" i="1"/>
  <c r="BD226" i="1" s="1"/>
  <c r="BE226" i="1" s="1"/>
  <c r="BJ225" i="1"/>
  <c r="BB225" i="1"/>
  <c r="BD225" i="1" s="1"/>
  <c r="BE225" i="1" s="1"/>
  <c r="BJ224" i="1"/>
  <c r="BB224" i="1"/>
  <c r="BD224" i="1" s="1"/>
  <c r="BE224" i="1" s="1"/>
  <c r="BJ223" i="1"/>
  <c r="BB223" i="1"/>
  <c r="BD223" i="1" s="1"/>
  <c r="BE223" i="1" s="1"/>
  <c r="BJ222" i="1"/>
  <c r="BB222" i="1"/>
  <c r="BD222" i="1" s="1"/>
  <c r="BE222" i="1" s="1"/>
  <c r="BJ221" i="1"/>
  <c r="BB221" i="1"/>
  <c r="BD221" i="1" s="1"/>
  <c r="BE221" i="1" s="1"/>
  <c r="BJ220" i="1"/>
  <c r="BB220" i="1"/>
  <c r="BD220" i="1" s="1"/>
  <c r="BE220" i="1" s="1"/>
  <c r="BJ219" i="1"/>
  <c r="BB219" i="1"/>
  <c r="BD219" i="1" s="1"/>
  <c r="BE219" i="1" s="1"/>
  <c r="BJ218" i="1"/>
  <c r="BB218" i="1"/>
  <c r="BD218" i="1" s="1"/>
  <c r="BE218" i="1" s="1"/>
  <c r="BJ217" i="1"/>
  <c r="BB217" i="1"/>
  <c r="BD217" i="1" s="1"/>
  <c r="BE217" i="1" s="1"/>
  <c r="BJ216" i="1"/>
  <c r="BB216" i="1"/>
  <c r="BJ215" i="1"/>
  <c r="BB215" i="1"/>
  <c r="BD215" i="1" s="1"/>
  <c r="BE215" i="1" s="1"/>
  <c r="BJ214" i="1"/>
  <c r="BB214" i="1"/>
  <c r="BJ213" i="1"/>
  <c r="BB213" i="1"/>
  <c r="BD213" i="1" s="1"/>
  <c r="BE213" i="1" s="1"/>
  <c r="BJ212" i="1"/>
  <c r="BB212" i="1"/>
  <c r="BJ211" i="1"/>
  <c r="BB211" i="1"/>
  <c r="BD211" i="1" s="1"/>
  <c r="BE211" i="1" s="1"/>
  <c r="BJ210" i="1"/>
  <c r="BB210" i="1"/>
  <c r="BD210" i="1" s="1"/>
  <c r="BE210" i="1" s="1"/>
  <c r="BJ209" i="1"/>
  <c r="BB209" i="1"/>
  <c r="BD209" i="1" s="1"/>
  <c r="BE209" i="1" s="1"/>
  <c r="BJ208" i="1"/>
  <c r="BB208" i="1"/>
  <c r="BJ207" i="1"/>
  <c r="BB207" i="1"/>
  <c r="BD207" i="1" s="1"/>
  <c r="BE207" i="1" s="1"/>
  <c r="BJ206" i="1"/>
  <c r="BB206" i="1"/>
  <c r="BJ205" i="1"/>
  <c r="BB205" i="1"/>
  <c r="BD205" i="1" s="1"/>
  <c r="BE205" i="1" s="1"/>
  <c r="BJ204" i="1"/>
  <c r="BB204" i="1"/>
  <c r="BJ203" i="1"/>
  <c r="BB203" i="1"/>
  <c r="BD203" i="1" s="1"/>
  <c r="BE203" i="1" s="1"/>
  <c r="BJ202" i="1"/>
  <c r="BB202" i="1"/>
  <c r="BJ201" i="1"/>
  <c r="BB201" i="1"/>
  <c r="BD201" i="1" s="1"/>
  <c r="BE201" i="1" s="1"/>
  <c r="BJ200" i="1"/>
  <c r="BB200" i="1"/>
  <c r="BJ199" i="1"/>
  <c r="BB199" i="1"/>
  <c r="BD199" i="1" s="1"/>
  <c r="BE199" i="1" s="1"/>
  <c r="BJ198" i="1"/>
  <c r="BB198" i="1"/>
  <c r="BJ197" i="1"/>
  <c r="BB197" i="1"/>
  <c r="BD197" i="1" s="1"/>
  <c r="BE197" i="1" s="1"/>
  <c r="BJ196" i="1"/>
  <c r="BB196" i="1"/>
  <c r="BJ195" i="1"/>
  <c r="BB195" i="1"/>
  <c r="BD195" i="1" s="1"/>
  <c r="BE195" i="1" s="1"/>
  <c r="BJ194" i="1"/>
  <c r="BB194" i="1"/>
  <c r="BD194" i="1" s="1"/>
  <c r="BE194" i="1" s="1"/>
  <c r="BJ193" i="1"/>
  <c r="BB193" i="1"/>
  <c r="BD193" i="1" s="1"/>
  <c r="BE193" i="1" s="1"/>
  <c r="BJ192" i="1"/>
  <c r="BB192" i="1"/>
  <c r="BJ191" i="1"/>
  <c r="BB191" i="1"/>
  <c r="BD191" i="1" s="1"/>
  <c r="BE191" i="1" s="1"/>
  <c r="BJ190" i="1"/>
  <c r="BB190" i="1"/>
  <c r="BJ189" i="1"/>
  <c r="BB189" i="1"/>
  <c r="BD189" i="1" s="1"/>
  <c r="BE189" i="1" s="1"/>
  <c r="BJ188" i="1"/>
  <c r="BB188" i="1"/>
  <c r="BJ187" i="1"/>
  <c r="BB187" i="1"/>
  <c r="BD187" i="1" s="1"/>
  <c r="BE187" i="1" s="1"/>
  <c r="BJ186" i="1"/>
  <c r="BB186" i="1"/>
  <c r="BJ185" i="1"/>
  <c r="BB185" i="1"/>
  <c r="BD185" i="1" s="1"/>
  <c r="BE185" i="1" s="1"/>
  <c r="BJ184" i="1"/>
  <c r="BB184" i="1"/>
  <c r="BD184" i="1" s="1"/>
  <c r="BE184" i="1" s="1"/>
  <c r="BJ183" i="1"/>
  <c r="BB183" i="1"/>
  <c r="BD183" i="1" s="1"/>
  <c r="BE183" i="1" s="1"/>
  <c r="BJ182" i="1"/>
  <c r="BB182" i="1"/>
  <c r="BD182" i="1" s="1"/>
  <c r="BE182" i="1" s="1"/>
  <c r="BJ181" i="1"/>
  <c r="BB181" i="1"/>
  <c r="BD181" i="1" s="1"/>
  <c r="BE181" i="1" s="1"/>
  <c r="BJ180" i="1"/>
  <c r="BB180" i="1"/>
  <c r="BJ179" i="1"/>
  <c r="BB179" i="1"/>
  <c r="BD179" i="1" s="1"/>
  <c r="BE179" i="1" s="1"/>
  <c r="BJ178" i="1"/>
  <c r="BB178" i="1"/>
  <c r="BJ177" i="1"/>
  <c r="BB177" i="1"/>
  <c r="BD177" i="1" s="1"/>
  <c r="BE177" i="1" s="1"/>
  <c r="BJ176" i="1"/>
  <c r="BB176" i="1"/>
  <c r="BJ175" i="1"/>
  <c r="BB175" i="1"/>
  <c r="BD175" i="1" s="1"/>
  <c r="BE175" i="1" s="1"/>
  <c r="BJ174" i="1"/>
  <c r="BB174" i="1"/>
  <c r="BD174" i="1" s="1"/>
  <c r="BE174" i="1" s="1"/>
  <c r="BJ173" i="1"/>
  <c r="BB173" i="1"/>
  <c r="BD173" i="1" s="1"/>
  <c r="BE173" i="1" s="1"/>
  <c r="BJ172" i="1"/>
  <c r="BB172" i="1"/>
  <c r="BJ171" i="1"/>
  <c r="BB171" i="1"/>
  <c r="BD171" i="1" s="1"/>
  <c r="BE171" i="1" s="1"/>
  <c r="BJ170" i="1"/>
  <c r="BB170" i="1"/>
  <c r="BJ169" i="1"/>
  <c r="BB169" i="1"/>
  <c r="BD169" i="1" s="1"/>
  <c r="BE169" i="1" s="1"/>
  <c r="BJ168" i="1"/>
  <c r="BB168" i="1"/>
  <c r="BJ167" i="1"/>
  <c r="BB167" i="1"/>
  <c r="BD167" i="1" s="1"/>
  <c r="BE167" i="1" s="1"/>
  <c r="BJ166" i="1"/>
  <c r="BB166" i="1"/>
  <c r="BD166" i="1" s="1"/>
  <c r="BE166" i="1" s="1"/>
  <c r="BJ165" i="1"/>
  <c r="BB165" i="1"/>
  <c r="BD165" i="1" s="1"/>
  <c r="BE165" i="1" s="1"/>
  <c r="BJ164" i="1"/>
  <c r="BB164" i="1"/>
  <c r="BJ163" i="1"/>
  <c r="BB163" i="1"/>
  <c r="BD163" i="1" s="1"/>
  <c r="BE163" i="1" s="1"/>
  <c r="BJ162" i="1"/>
  <c r="BB162" i="1"/>
  <c r="BJ161" i="1"/>
  <c r="BB161" i="1"/>
  <c r="BD161" i="1" s="1"/>
  <c r="BE161" i="1" s="1"/>
  <c r="BJ160" i="1"/>
  <c r="BB160" i="1"/>
  <c r="BJ159" i="1"/>
  <c r="BB159" i="1"/>
  <c r="BD159" i="1" s="1"/>
  <c r="BE159" i="1" s="1"/>
  <c r="BJ158" i="1"/>
  <c r="BB158" i="1"/>
  <c r="BD158" i="1" s="1"/>
  <c r="BE158" i="1" s="1"/>
  <c r="BJ157" i="1"/>
  <c r="BB157" i="1"/>
  <c r="BD157" i="1" s="1"/>
  <c r="BE157" i="1" s="1"/>
  <c r="BJ156" i="1"/>
  <c r="BB156" i="1"/>
  <c r="BD156" i="1" s="1"/>
  <c r="BE156" i="1" s="1"/>
  <c r="BJ155" i="1"/>
  <c r="BB155" i="1"/>
  <c r="BJ154" i="1"/>
  <c r="BB154" i="1"/>
  <c r="BD154" i="1" s="1"/>
  <c r="BE154" i="1" s="1"/>
  <c r="BJ153" i="1"/>
  <c r="BB153" i="1"/>
  <c r="BJ152" i="1"/>
  <c r="BB152" i="1"/>
  <c r="BD152" i="1" s="1"/>
  <c r="BE152" i="1" s="1"/>
  <c r="BJ151" i="1"/>
  <c r="BB151" i="1"/>
  <c r="BJ150" i="1"/>
  <c r="BB150" i="1"/>
  <c r="BD150" i="1" s="1"/>
  <c r="BE150" i="1" s="1"/>
  <c r="BJ149" i="1"/>
  <c r="BB149" i="1"/>
  <c r="BJ148" i="1"/>
  <c r="BB148" i="1"/>
  <c r="BJ147" i="1"/>
  <c r="BB147" i="1"/>
  <c r="BJ146" i="1"/>
  <c r="BB146" i="1"/>
  <c r="BD146" i="1" s="1"/>
  <c r="BE146" i="1" s="1"/>
  <c r="BJ145" i="1"/>
  <c r="BB145" i="1"/>
  <c r="BJ144" i="1"/>
  <c r="BB144" i="1"/>
  <c r="BJ143" i="1"/>
  <c r="BB143" i="1"/>
  <c r="BJ142" i="1"/>
  <c r="BB142" i="1"/>
  <c r="BD142" i="1" s="1"/>
  <c r="BE142" i="1" s="1"/>
  <c r="BJ141" i="1"/>
  <c r="BB141" i="1"/>
  <c r="BJ140" i="1"/>
  <c r="BB140" i="1"/>
  <c r="BJ139" i="1"/>
  <c r="BB139" i="1"/>
  <c r="BJ138" i="1"/>
  <c r="BB138" i="1"/>
  <c r="BD138" i="1" s="1"/>
  <c r="BE138" i="1" s="1"/>
  <c r="BJ137" i="1"/>
  <c r="BB137" i="1"/>
  <c r="BJ136" i="1"/>
  <c r="BB136" i="1"/>
  <c r="BJ135" i="1"/>
  <c r="BB135" i="1"/>
  <c r="BJ134" i="1"/>
  <c r="BB134" i="1"/>
  <c r="BD134" i="1" s="1"/>
  <c r="BE134" i="1" s="1"/>
  <c r="BJ133" i="1"/>
  <c r="BB133" i="1"/>
  <c r="BJ132" i="1"/>
  <c r="BB132" i="1"/>
  <c r="BD132" i="1" s="1"/>
  <c r="BE132" i="1" s="1"/>
  <c r="BJ131" i="1"/>
  <c r="BB131" i="1"/>
  <c r="BJ130" i="1"/>
  <c r="BB130" i="1"/>
  <c r="BD130" i="1" s="1"/>
  <c r="BE130" i="1" s="1"/>
  <c r="BJ129" i="1"/>
  <c r="BB129" i="1"/>
  <c r="BJ128" i="1"/>
  <c r="BB128" i="1"/>
  <c r="BJ127" i="1"/>
  <c r="BB127" i="1"/>
  <c r="BJ126" i="1"/>
  <c r="BB126" i="1"/>
  <c r="BD126" i="1" s="1"/>
  <c r="BE126" i="1" s="1"/>
  <c r="BJ125" i="1"/>
  <c r="BB125" i="1"/>
  <c r="BJ124" i="1"/>
  <c r="BB124" i="1"/>
  <c r="BJ123" i="1"/>
  <c r="BB123" i="1"/>
  <c r="BJ122" i="1"/>
  <c r="BB122" i="1"/>
  <c r="BD122" i="1" s="1"/>
  <c r="BE122" i="1" s="1"/>
  <c r="BJ121" i="1"/>
  <c r="BB121" i="1"/>
  <c r="BJ120" i="1"/>
  <c r="BB120" i="1"/>
  <c r="BJ119" i="1"/>
  <c r="BB119" i="1"/>
  <c r="BJ118" i="1"/>
  <c r="BB118" i="1"/>
  <c r="BD118" i="1" s="1"/>
  <c r="BE118" i="1" s="1"/>
  <c r="BJ117" i="1"/>
  <c r="BB117" i="1"/>
  <c r="BJ116" i="1"/>
  <c r="BB116" i="1"/>
  <c r="BJ115" i="1"/>
  <c r="BB115" i="1"/>
  <c r="BJ114" i="1"/>
  <c r="BB114" i="1"/>
  <c r="BD114" i="1" s="1"/>
  <c r="BE114" i="1" s="1"/>
  <c r="BJ113" i="1"/>
  <c r="BB113" i="1"/>
  <c r="BD113" i="1" s="1"/>
  <c r="BE113" i="1" s="1"/>
  <c r="BJ112" i="1"/>
  <c r="BB112" i="1"/>
  <c r="BJ111" i="1"/>
  <c r="BB111" i="1"/>
  <c r="BD111" i="1" s="1"/>
  <c r="BE111" i="1" s="1"/>
  <c r="BJ110" i="1"/>
  <c r="BB110" i="1"/>
  <c r="BD110" i="1" s="1"/>
  <c r="BE110" i="1" s="1"/>
  <c r="BJ109" i="1"/>
  <c r="BB109" i="1"/>
  <c r="BD109" i="1" s="1"/>
  <c r="BE109" i="1" s="1"/>
  <c r="BJ108" i="1"/>
  <c r="BB108" i="1"/>
  <c r="BJ107" i="1"/>
  <c r="BB107" i="1"/>
  <c r="BD107" i="1" s="1"/>
  <c r="BE107" i="1" s="1"/>
  <c r="BJ106" i="1"/>
  <c r="BB106" i="1"/>
  <c r="BD106" i="1" s="1"/>
  <c r="BE106" i="1" s="1"/>
  <c r="BJ105" i="1"/>
  <c r="BB105" i="1"/>
  <c r="BD105" i="1" s="1"/>
  <c r="BE105" i="1" s="1"/>
  <c r="BJ104" i="1"/>
  <c r="BB104" i="1"/>
  <c r="BJ103" i="1"/>
  <c r="BB103" i="1"/>
  <c r="BD103" i="1" s="1"/>
  <c r="BE103" i="1" s="1"/>
  <c r="BJ102" i="1"/>
  <c r="BB102" i="1"/>
  <c r="BJ101" i="1"/>
  <c r="BB101" i="1"/>
  <c r="BJ100" i="1"/>
  <c r="BB100" i="1"/>
  <c r="BJ99" i="1"/>
  <c r="BB99" i="1"/>
  <c r="BJ98" i="1"/>
  <c r="BB98" i="1"/>
  <c r="BD98" i="1" s="1"/>
  <c r="BE98" i="1" s="1"/>
  <c r="BJ97" i="1"/>
  <c r="BB97" i="1"/>
  <c r="BJ96" i="1"/>
  <c r="BB96" i="1"/>
  <c r="BJ95" i="1"/>
  <c r="BB95" i="1"/>
  <c r="BJ94" i="1"/>
  <c r="BB94" i="1"/>
  <c r="BJ93" i="1"/>
  <c r="BB93" i="1"/>
  <c r="BJ92" i="1"/>
  <c r="BB92" i="1"/>
  <c r="BD92" i="1" s="1"/>
  <c r="BE92" i="1" s="1"/>
  <c r="BJ91" i="1"/>
  <c r="BB91" i="1"/>
  <c r="BJ90" i="1"/>
  <c r="BB90" i="1"/>
  <c r="BJ89" i="1"/>
  <c r="BB89" i="1"/>
  <c r="BJ88" i="1"/>
  <c r="BB88" i="1"/>
  <c r="BD88" i="1" s="1"/>
  <c r="BE88" i="1" s="1"/>
  <c r="BJ87" i="1"/>
  <c r="BB87" i="1"/>
  <c r="BD87" i="1" s="1"/>
  <c r="BE87" i="1" s="1"/>
  <c r="BJ86" i="1"/>
  <c r="BB86" i="1"/>
  <c r="BJ85" i="1"/>
  <c r="BB85" i="1"/>
  <c r="BJ84" i="1"/>
  <c r="BB84" i="1"/>
  <c r="BJ83" i="1"/>
  <c r="BB83" i="1"/>
  <c r="BD83" i="1" s="1"/>
  <c r="BE83" i="1" s="1"/>
  <c r="BJ82" i="1"/>
  <c r="BB82" i="1"/>
  <c r="BJ81" i="1"/>
  <c r="BB81" i="1"/>
  <c r="BD81" i="1" s="1"/>
  <c r="BE81" i="1" s="1"/>
  <c r="BJ80" i="1"/>
  <c r="BB80" i="1"/>
  <c r="BD80" i="1" s="1"/>
  <c r="BE80" i="1" s="1"/>
  <c r="BJ79" i="1"/>
  <c r="BB79" i="1"/>
  <c r="BD79" i="1" s="1"/>
  <c r="BE79" i="1" s="1"/>
  <c r="BJ78" i="1"/>
  <c r="BB78" i="1"/>
  <c r="BJ77" i="1"/>
  <c r="BB77" i="1"/>
  <c r="BD77" i="1" s="1"/>
  <c r="BE77" i="1" s="1"/>
  <c r="BJ76" i="1"/>
  <c r="BB76" i="1"/>
  <c r="BD76" i="1" s="1"/>
  <c r="BE76" i="1" s="1"/>
  <c r="BJ75" i="1"/>
  <c r="BB75" i="1"/>
  <c r="BD75" i="1" s="1"/>
  <c r="BE75" i="1" s="1"/>
  <c r="BJ74" i="1"/>
  <c r="BB74" i="1"/>
  <c r="BJ73" i="1"/>
  <c r="BB73" i="1"/>
  <c r="BD73" i="1" s="1"/>
  <c r="BE73" i="1" s="1"/>
  <c r="BJ72" i="1"/>
  <c r="BB72" i="1"/>
  <c r="BD72" i="1" s="1"/>
  <c r="BE72" i="1" s="1"/>
  <c r="BJ71" i="1"/>
  <c r="BB71" i="1"/>
  <c r="BD71" i="1" s="1"/>
  <c r="BE71" i="1" s="1"/>
  <c r="BJ70" i="1"/>
  <c r="BB70" i="1"/>
  <c r="BJ69" i="1"/>
  <c r="BB69" i="1"/>
  <c r="BD69" i="1" s="1"/>
  <c r="BE69" i="1" s="1"/>
  <c r="BJ68" i="1"/>
  <c r="BB68" i="1"/>
  <c r="BJ67" i="1"/>
  <c r="BB67" i="1"/>
  <c r="BD67" i="1" s="1"/>
  <c r="BE67" i="1" s="1"/>
  <c r="BJ66" i="1"/>
  <c r="BB66" i="1"/>
  <c r="BJ65" i="1"/>
  <c r="BB65" i="1"/>
  <c r="BD65" i="1" s="1"/>
  <c r="BE65" i="1" s="1"/>
  <c r="BJ64" i="1"/>
  <c r="BB64" i="1"/>
  <c r="BD64" i="1" s="1"/>
  <c r="BE64" i="1" s="1"/>
  <c r="BJ63" i="1"/>
  <c r="BB63" i="1"/>
  <c r="BD63" i="1" s="1"/>
  <c r="BE63" i="1" s="1"/>
  <c r="BJ62" i="1"/>
  <c r="BB62" i="1"/>
  <c r="BJ61" i="1"/>
  <c r="BB61" i="1"/>
  <c r="BD61" i="1" s="1"/>
  <c r="BE61" i="1" s="1"/>
  <c r="BJ60" i="1"/>
  <c r="BB60" i="1"/>
  <c r="BJ59" i="1"/>
  <c r="BB59" i="1"/>
  <c r="BD59" i="1" s="1"/>
  <c r="BE59" i="1" s="1"/>
  <c r="BJ58" i="1"/>
  <c r="BB58" i="1"/>
  <c r="BJ57" i="1"/>
  <c r="BB57" i="1"/>
  <c r="BD57" i="1" s="1"/>
  <c r="BE57" i="1" s="1"/>
  <c r="BJ56" i="1"/>
  <c r="BB56" i="1"/>
  <c r="BD56" i="1" s="1"/>
  <c r="BE56" i="1" s="1"/>
  <c r="BJ55" i="1"/>
  <c r="BB55" i="1"/>
  <c r="BD55" i="1" s="1"/>
  <c r="BE55" i="1" s="1"/>
  <c r="BJ54" i="1"/>
  <c r="BB54" i="1"/>
  <c r="BJ53" i="1"/>
  <c r="BB53" i="1"/>
  <c r="BD53" i="1" s="1"/>
  <c r="BE53" i="1" s="1"/>
  <c r="BJ52" i="1"/>
  <c r="BB52" i="1"/>
  <c r="BJ51" i="1"/>
  <c r="BB51" i="1"/>
  <c r="BD51" i="1" s="1"/>
  <c r="BE51" i="1" s="1"/>
  <c r="BJ50" i="1"/>
  <c r="BB50" i="1"/>
  <c r="BJ49" i="1"/>
  <c r="BB49" i="1"/>
  <c r="BD49" i="1" s="1"/>
  <c r="BE49" i="1" s="1"/>
  <c r="BJ48" i="1"/>
  <c r="BB48" i="1"/>
  <c r="BJ47" i="1"/>
  <c r="BB47" i="1"/>
  <c r="BD47" i="1" s="1"/>
  <c r="BE47" i="1" s="1"/>
  <c r="BJ46" i="1"/>
  <c r="BB46" i="1"/>
  <c r="BJ45" i="1"/>
  <c r="BB45" i="1"/>
  <c r="BD45" i="1" s="1"/>
  <c r="BE45" i="1" s="1"/>
  <c r="BJ44" i="1"/>
  <c r="BB44" i="1"/>
  <c r="BJ43" i="1"/>
  <c r="BB43" i="1"/>
  <c r="BD43" i="1" s="1"/>
  <c r="BE43" i="1" s="1"/>
  <c r="BJ42" i="1"/>
  <c r="BB42" i="1"/>
  <c r="BJ41" i="1"/>
  <c r="BB41" i="1"/>
  <c r="BD41" i="1" s="1"/>
  <c r="BE41" i="1" s="1"/>
  <c r="BJ40" i="1"/>
  <c r="BB40" i="1"/>
  <c r="BJ39" i="1"/>
  <c r="BB39" i="1"/>
  <c r="BD39" i="1" s="1"/>
  <c r="BE39" i="1" s="1"/>
  <c r="BJ38" i="1"/>
  <c r="BB38" i="1"/>
  <c r="BJ37" i="1"/>
  <c r="BB37" i="1"/>
  <c r="BD37" i="1" s="1"/>
  <c r="BE37" i="1" s="1"/>
  <c r="BJ36" i="1"/>
  <c r="BB36" i="1"/>
  <c r="BJ35" i="1"/>
  <c r="BB35" i="1"/>
  <c r="BD35" i="1" s="1"/>
  <c r="BE35" i="1" s="1"/>
  <c r="BJ34" i="1"/>
  <c r="BB34" i="1"/>
  <c r="BJ33" i="1"/>
  <c r="BB33" i="1"/>
  <c r="BD33" i="1" s="1"/>
  <c r="BE33" i="1" s="1"/>
  <c r="BJ32" i="1"/>
  <c r="BB32" i="1"/>
  <c r="BJ31" i="1"/>
  <c r="BB31" i="1"/>
  <c r="BD31" i="1" s="1"/>
  <c r="BE31" i="1" s="1"/>
  <c r="BJ30" i="1"/>
  <c r="BB30" i="1"/>
  <c r="BJ29" i="1"/>
  <c r="BB29" i="1"/>
  <c r="BD29" i="1" s="1"/>
  <c r="BE29" i="1" s="1"/>
  <c r="BJ28" i="1"/>
  <c r="BB28" i="1"/>
  <c r="BJ27" i="1"/>
  <c r="BB27" i="1"/>
  <c r="BD27" i="1" s="1"/>
  <c r="BE27" i="1" s="1"/>
  <c r="BJ26" i="1"/>
  <c r="BB26" i="1"/>
  <c r="BJ25" i="1"/>
  <c r="BB25" i="1"/>
  <c r="BD25" i="1" s="1"/>
  <c r="BE25" i="1" s="1"/>
  <c r="BJ24" i="1"/>
  <c r="BB24" i="1"/>
  <c r="BJ23" i="1"/>
  <c r="BB23" i="1"/>
  <c r="BD23" i="1" s="1"/>
  <c r="BE23" i="1" s="1"/>
  <c r="BJ22" i="1"/>
  <c r="BB22" i="1"/>
  <c r="BJ21" i="1"/>
  <c r="BB21" i="1"/>
  <c r="BD21" i="1" s="1"/>
  <c r="BE21" i="1" s="1"/>
  <c r="BJ20" i="1"/>
  <c r="BB20" i="1"/>
  <c r="BJ19" i="1"/>
  <c r="BB19" i="1"/>
  <c r="BD19" i="1" s="1"/>
  <c r="BE19" i="1" s="1"/>
  <c r="BJ18" i="1"/>
  <c r="BB18" i="1"/>
  <c r="BJ17" i="1"/>
  <c r="BB17" i="1"/>
  <c r="BD17" i="1" s="1"/>
  <c r="BE17" i="1" s="1"/>
  <c r="BJ16" i="1"/>
  <c r="BB16" i="1"/>
  <c r="BD16" i="1" s="1"/>
  <c r="BJ15" i="1"/>
  <c r="BB15" i="1"/>
  <c r="BD15" i="1" s="1"/>
  <c r="BE15" i="1" s="1"/>
  <c r="BI13" i="1"/>
  <c r="BH13" i="1"/>
  <c r="AZ13" i="1"/>
  <c r="AY13" i="1"/>
  <c r="AX13" i="1"/>
  <c r="AW13" i="1"/>
  <c r="AM215" i="1" l="1"/>
  <c r="AM75" i="1"/>
  <c r="AM85" i="1"/>
  <c r="AM87" i="1"/>
  <c r="BL276" i="1"/>
  <c r="AM91" i="1"/>
  <c r="AM81" i="1"/>
  <c r="AM103" i="1"/>
  <c r="AM43" i="1"/>
  <c r="AM67" i="1"/>
  <c r="AM89" i="1"/>
  <c r="AM83" i="1"/>
  <c r="BL278" i="1"/>
  <c r="AM73" i="1"/>
  <c r="AM101" i="1"/>
  <c r="AM69" i="1"/>
  <c r="AM149" i="1"/>
  <c r="AM117" i="1"/>
  <c r="AM223" i="1"/>
  <c r="AM220" i="1"/>
  <c r="AM133" i="1"/>
  <c r="AM188" i="1"/>
  <c r="AM97" i="1"/>
  <c r="AM107" i="1"/>
  <c r="AM65" i="1"/>
  <c r="AM27" i="1"/>
  <c r="AM35" i="1"/>
  <c r="AM25" i="1"/>
  <c r="AM19" i="1"/>
  <c r="AE13" i="1"/>
  <c r="AM41" i="1"/>
  <c r="AM57" i="1"/>
  <c r="AM17" i="1"/>
  <c r="AM53" i="1"/>
  <c r="AM226" i="1"/>
  <c r="AM234" i="1"/>
  <c r="AM218" i="1"/>
  <c r="AM202" i="1"/>
  <c r="AM186" i="1"/>
  <c r="AM208" i="1"/>
  <c r="AM63" i="1"/>
  <c r="AM47" i="1"/>
  <c r="AM15" i="1"/>
  <c r="AM184" i="1"/>
  <c r="AM242" i="1"/>
  <c r="AM210" i="1"/>
  <c r="AM194" i="1"/>
  <c r="AM180" i="1"/>
  <c r="AM240" i="1"/>
  <c r="AM31" i="1"/>
  <c r="AS13" i="1"/>
  <c r="AM115" i="1"/>
  <c r="AM55" i="1"/>
  <c r="AM224" i="1"/>
  <c r="AM232" i="1"/>
  <c r="AM200" i="1"/>
  <c r="AM23" i="1"/>
  <c r="AM192" i="1"/>
  <c r="AM182" i="1"/>
  <c r="AM248" i="1"/>
  <c r="AM216" i="1"/>
  <c r="AM39" i="1"/>
  <c r="AM51" i="1"/>
  <c r="AM297" i="1"/>
  <c r="AM287" i="1"/>
  <c r="AM271" i="1"/>
  <c r="AM174" i="1"/>
  <c r="AM158" i="1"/>
  <c r="AM142" i="1"/>
  <c r="AM126" i="1"/>
  <c r="AM181" i="1"/>
  <c r="AM303" i="1"/>
  <c r="AM295" i="1"/>
  <c r="AM172" i="1"/>
  <c r="AM164" i="1"/>
  <c r="AM156" i="1"/>
  <c r="AM148" i="1"/>
  <c r="AM140" i="1"/>
  <c r="AM132" i="1"/>
  <c r="AM124" i="1"/>
  <c r="AM306" i="1"/>
  <c r="AM292" i="1"/>
  <c r="AM284" i="1"/>
  <c r="AM276" i="1"/>
  <c r="AM268" i="1"/>
  <c r="AM260" i="1"/>
  <c r="AM304" i="1"/>
  <c r="AM293" i="1"/>
  <c r="AM285" i="1"/>
  <c r="AM277" i="1"/>
  <c r="AM269" i="1"/>
  <c r="AM261" i="1"/>
  <c r="AM302" i="1"/>
  <c r="AM266" i="1"/>
  <c r="AM112" i="1"/>
  <c r="AM110" i="1"/>
  <c r="AM88" i="1"/>
  <c r="AM84" i="1"/>
  <c r="AM80" i="1"/>
  <c r="AM72" i="1"/>
  <c r="AM307" i="1"/>
  <c r="AM299" i="1"/>
  <c r="AM176" i="1"/>
  <c r="AM168" i="1"/>
  <c r="AM160" i="1"/>
  <c r="AM152" i="1"/>
  <c r="AM144" i="1"/>
  <c r="AM136" i="1"/>
  <c r="AM128" i="1"/>
  <c r="AM120" i="1"/>
  <c r="AM298" i="1"/>
  <c r="AM288" i="1"/>
  <c r="AM280" i="1"/>
  <c r="AM272" i="1"/>
  <c r="AM264" i="1"/>
  <c r="AM256" i="1"/>
  <c r="AM296" i="1"/>
  <c r="AM289" i="1"/>
  <c r="AM281" i="1"/>
  <c r="AM273" i="1"/>
  <c r="AM265" i="1"/>
  <c r="AM257" i="1"/>
  <c r="AM282" i="1"/>
  <c r="AM251" i="1"/>
  <c r="AM305" i="1"/>
  <c r="AM300" i="1"/>
  <c r="AM279" i="1"/>
  <c r="AM263" i="1"/>
  <c r="AM255" i="1"/>
  <c r="AM166" i="1"/>
  <c r="AM150" i="1"/>
  <c r="AM134" i="1"/>
  <c r="AM118" i="1"/>
  <c r="AM108" i="1"/>
  <c r="AM278" i="1"/>
  <c r="AM253" i="1"/>
  <c r="AM106" i="1"/>
  <c r="AM274" i="1"/>
  <c r="AM286" i="1"/>
  <c r="AM270" i="1"/>
  <c r="AM104" i="1"/>
  <c r="AM100" i="1"/>
  <c r="AM96" i="1"/>
  <c r="AM92" i="1"/>
  <c r="AM76" i="1"/>
  <c r="AM68" i="1"/>
  <c r="AM254" i="1"/>
  <c r="AM309" i="1"/>
  <c r="AM301" i="1"/>
  <c r="AM308" i="1"/>
  <c r="AM291" i="1"/>
  <c r="AM283" i="1"/>
  <c r="AM275" i="1"/>
  <c r="AM267" i="1"/>
  <c r="AM259" i="1"/>
  <c r="AM178" i="1"/>
  <c r="AM170" i="1"/>
  <c r="AM162" i="1"/>
  <c r="AM154" i="1"/>
  <c r="AM146" i="1"/>
  <c r="AM138" i="1"/>
  <c r="AM130" i="1"/>
  <c r="AM122" i="1"/>
  <c r="AM116" i="1"/>
  <c r="AM294" i="1"/>
  <c r="AM262" i="1"/>
  <c r="AM114" i="1"/>
  <c r="AM290" i="1"/>
  <c r="AM258" i="1"/>
  <c r="AM102" i="1"/>
  <c r="AM98" i="1"/>
  <c r="AM94" i="1"/>
  <c r="AM90" i="1"/>
  <c r="AM86" i="1"/>
  <c r="AM82" i="1"/>
  <c r="AM78" i="1"/>
  <c r="AM74" i="1"/>
  <c r="AM70" i="1"/>
  <c r="AM66" i="1"/>
  <c r="BL95" i="1"/>
  <c r="BL131" i="1"/>
  <c r="BL139" i="1"/>
  <c r="BL143" i="1"/>
  <c r="BD143" i="1"/>
  <c r="BE143" i="1" s="1"/>
  <c r="BL255" i="1"/>
  <c r="BD95" i="1"/>
  <c r="BE95" i="1" s="1"/>
  <c r="BF16" i="1"/>
  <c r="BE16" i="1"/>
  <c r="BL270" i="1"/>
  <c r="BD270" i="1"/>
  <c r="BE270" i="1" s="1"/>
  <c r="BL280" i="1"/>
  <c r="BD280" i="1"/>
  <c r="BL85" i="1"/>
  <c r="BD85" i="1"/>
  <c r="BE85" i="1" s="1"/>
  <c r="BL89" i="1"/>
  <c r="BD89" i="1"/>
  <c r="BE89" i="1" s="1"/>
  <c r="BL91" i="1"/>
  <c r="BD91" i="1"/>
  <c r="BE91" i="1" s="1"/>
  <c r="BL93" i="1"/>
  <c r="BD93" i="1"/>
  <c r="BE93" i="1" s="1"/>
  <c r="BL97" i="1"/>
  <c r="BD97" i="1"/>
  <c r="BE97" i="1" s="1"/>
  <c r="BL99" i="1"/>
  <c r="BD99" i="1"/>
  <c r="BE99" i="1" s="1"/>
  <c r="BL101" i="1"/>
  <c r="BD101" i="1"/>
  <c r="BE101" i="1" s="1"/>
  <c r="BL115" i="1"/>
  <c r="BD115" i="1"/>
  <c r="BE115" i="1" s="1"/>
  <c r="BL117" i="1"/>
  <c r="BD117" i="1"/>
  <c r="BE117" i="1" s="1"/>
  <c r="BL119" i="1"/>
  <c r="BD119" i="1"/>
  <c r="BE119" i="1" s="1"/>
  <c r="BL121" i="1"/>
  <c r="BD121" i="1"/>
  <c r="BE121" i="1" s="1"/>
  <c r="BL123" i="1"/>
  <c r="BD123" i="1"/>
  <c r="BE123" i="1" s="1"/>
  <c r="BL125" i="1"/>
  <c r="BD125" i="1"/>
  <c r="BE125" i="1" s="1"/>
  <c r="BL127" i="1"/>
  <c r="BD127" i="1"/>
  <c r="BE127" i="1" s="1"/>
  <c r="BL129" i="1"/>
  <c r="BD129" i="1"/>
  <c r="BE129" i="1" s="1"/>
  <c r="BL133" i="1"/>
  <c r="BD133" i="1"/>
  <c r="BE133" i="1" s="1"/>
  <c r="BL135" i="1"/>
  <c r="BD135" i="1"/>
  <c r="BE135" i="1" s="1"/>
  <c r="BL137" i="1"/>
  <c r="BD137" i="1"/>
  <c r="BE137" i="1" s="1"/>
  <c r="BL141" i="1"/>
  <c r="BD141" i="1"/>
  <c r="BE141" i="1" s="1"/>
  <c r="BL145" i="1"/>
  <c r="BD145" i="1"/>
  <c r="BE145" i="1" s="1"/>
  <c r="BL147" i="1"/>
  <c r="BD147" i="1"/>
  <c r="BE147" i="1" s="1"/>
  <c r="BL149" i="1"/>
  <c r="BD149" i="1"/>
  <c r="BE149" i="1" s="1"/>
  <c r="BL151" i="1"/>
  <c r="BD151" i="1"/>
  <c r="BE151" i="1" s="1"/>
  <c r="BL153" i="1"/>
  <c r="BD153" i="1"/>
  <c r="BE153" i="1" s="1"/>
  <c r="BL155" i="1"/>
  <c r="BD155" i="1"/>
  <c r="BE155" i="1" s="1"/>
  <c r="BL286" i="1"/>
  <c r="BL296" i="1"/>
  <c r="BL300" i="1"/>
  <c r="BL304" i="1"/>
  <c r="BL308" i="1"/>
  <c r="BD278" i="1"/>
  <c r="BE278" i="1" s="1"/>
  <c r="BD139" i="1"/>
  <c r="BE139" i="1" s="1"/>
  <c r="BL16" i="1"/>
  <c r="BL18" i="1"/>
  <c r="BD18" i="1"/>
  <c r="BE18" i="1" s="1"/>
  <c r="BL20" i="1"/>
  <c r="BD20" i="1"/>
  <c r="BE20" i="1" s="1"/>
  <c r="BL22" i="1"/>
  <c r="BD22" i="1"/>
  <c r="BE22" i="1" s="1"/>
  <c r="BL24" i="1"/>
  <c r="BD24" i="1"/>
  <c r="BE24" i="1" s="1"/>
  <c r="BL26" i="1"/>
  <c r="BD26" i="1"/>
  <c r="BE26" i="1" s="1"/>
  <c r="BL28" i="1"/>
  <c r="BD28" i="1"/>
  <c r="BE28" i="1" s="1"/>
  <c r="BL30" i="1"/>
  <c r="BD30" i="1"/>
  <c r="BE30" i="1" s="1"/>
  <c r="BL32" i="1"/>
  <c r="BD32" i="1"/>
  <c r="BE32" i="1" s="1"/>
  <c r="BL34" i="1"/>
  <c r="BD34" i="1"/>
  <c r="BE34" i="1" s="1"/>
  <c r="BL36" i="1"/>
  <c r="BD36" i="1"/>
  <c r="BE36" i="1" s="1"/>
  <c r="BL38" i="1"/>
  <c r="BD38" i="1"/>
  <c r="BE38" i="1" s="1"/>
  <c r="BL40" i="1"/>
  <c r="BL42" i="1"/>
  <c r="BD42" i="1"/>
  <c r="BE42" i="1" s="1"/>
  <c r="BL44" i="1"/>
  <c r="BD44" i="1"/>
  <c r="BE44" i="1" s="1"/>
  <c r="BL46" i="1"/>
  <c r="BD46" i="1"/>
  <c r="BE46" i="1" s="1"/>
  <c r="BL48" i="1"/>
  <c r="BD48" i="1"/>
  <c r="BE48" i="1" s="1"/>
  <c r="BL50" i="1"/>
  <c r="BD50" i="1"/>
  <c r="BE50" i="1" s="1"/>
  <c r="BL52" i="1"/>
  <c r="BD52" i="1"/>
  <c r="BE52" i="1" s="1"/>
  <c r="BL54" i="1"/>
  <c r="BD54" i="1"/>
  <c r="BE54" i="1" s="1"/>
  <c r="BL56" i="1"/>
  <c r="BL58" i="1"/>
  <c r="BD58" i="1"/>
  <c r="BE58" i="1" s="1"/>
  <c r="BL60" i="1"/>
  <c r="BD60" i="1"/>
  <c r="BE60" i="1" s="1"/>
  <c r="BL62" i="1"/>
  <c r="BD62" i="1"/>
  <c r="BE62" i="1" s="1"/>
  <c r="BL64" i="1"/>
  <c r="BL66" i="1"/>
  <c r="BD66" i="1"/>
  <c r="BE66" i="1" s="1"/>
  <c r="BL68" i="1"/>
  <c r="BL70" i="1"/>
  <c r="BD70" i="1"/>
  <c r="BE70" i="1" s="1"/>
  <c r="BL72" i="1"/>
  <c r="BL74" i="1"/>
  <c r="BD74" i="1"/>
  <c r="BE74" i="1" s="1"/>
  <c r="BL76" i="1"/>
  <c r="BL78" i="1"/>
  <c r="BD78" i="1"/>
  <c r="BE78" i="1" s="1"/>
  <c r="BL80" i="1"/>
  <c r="BL82" i="1"/>
  <c r="BD82" i="1"/>
  <c r="BE82" i="1" s="1"/>
  <c r="BL84" i="1"/>
  <c r="BL86" i="1"/>
  <c r="BD86" i="1"/>
  <c r="BE86" i="1" s="1"/>
  <c r="BL88" i="1"/>
  <c r="BL90" i="1"/>
  <c r="BD90" i="1"/>
  <c r="BE90" i="1" s="1"/>
  <c r="BL92" i="1"/>
  <c r="BL94" i="1"/>
  <c r="BD94" i="1"/>
  <c r="BE94" i="1" s="1"/>
  <c r="BL96" i="1"/>
  <c r="BD96" i="1"/>
  <c r="BE96" i="1" s="1"/>
  <c r="BL98" i="1"/>
  <c r="BL100" i="1"/>
  <c r="BD100" i="1"/>
  <c r="BE100" i="1" s="1"/>
  <c r="BL102" i="1"/>
  <c r="BL104" i="1"/>
  <c r="BD104" i="1"/>
  <c r="BE104" i="1" s="1"/>
  <c r="BL106" i="1"/>
  <c r="BL108" i="1"/>
  <c r="BD108" i="1"/>
  <c r="BE108" i="1" s="1"/>
  <c r="BL110" i="1"/>
  <c r="BL112" i="1"/>
  <c r="BD112" i="1"/>
  <c r="BE112" i="1" s="1"/>
  <c r="BL116" i="1"/>
  <c r="BD116" i="1"/>
  <c r="BE116" i="1" s="1"/>
  <c r="BL120" i="1"/>
  <c r="BD120" i="1"/>
  <c r="BE120" i="1" s="1"/>
  <c r="BL124" i="1"/>
  <c r="BD124" i="1"/>
  <c r="BE124" i="1" s="1"/>
  <c r="BL128" i="1"/>
  <c r="BD128" i="1"/>
  <c r="BE128" i="1" s="1"/>
  <c r="BL132" i="1"/>
  <c r="BL136" i="1"/>
  <c r="BD136" i="1"/>
  <c r="BE136" i="1" s="1"/>
  <c r="BL140" i="1"/>
  <c r="BD140" i="1"/>
  <c r="BE140" i="1" s="1"/>
  <c r="BL144" i="1"/>
  <c r="BD144" i="1"/>
  <c r="BE144" i="1" s="1"/>
  <c r="BL148" i="1"/>
  <c r="BL152" i="1"/>
  <c r="BL154" i="1"/>
  <c r="BL158" i="1"/>
  <c r="BL160" i="1"/>
  <c r="BD160" i="1"/>
  <c r="BE160" i="1" s="1"/>
  <c r="BL162" i="1"/>
  <c r="BL164" i="1"/>
  <c r="BD164" i="1"/>
  <c r="BE164" i="1" s="1"/>
  <c r="BL166" i="1"/>
  <c r="BL168" i="1"/>
  <c r="BD168" i="1"/>
  <c r="BE168" i="1" s="1"/>
  <c r="BL170" i="1"/>
  <c r="BD170" i="1"/>
  <c r="BE170" i="1" s="1"/>
  <c r="BL172" i="1"/>
  <c r="BD172" i="1"/>
  <c r="BE172" i="1" s="1"/>
  <c r="BL174" i="1"/>
  <c r="BL176" i="1"/>
  <c r="BD176" i="1"/>
  <c r="BE176" i="1" s="1"/>
  <c r="BL178" i="1"/>
  <c r="BL180" i="1"/>
  <c r="BD180" i="1"/>
  <c r="BE180" i="1" s="1"/>
  <c r="BL182" i="1"/>
  <c r="BL184" i="1"/>
  <c r="BL186" i="1"/>
  <c r="BD186" i="1"/>
  <c r="BE186" i="1" s="1"/>
  <c r="BL188" i="1"/>
  <c r="BD188" i="1"/>
  <c r="BE188" i="1" s="1"/>
  <c r="BL190" i="1"/>
  <c r="BD190" i="1"/>
  <c r="BE190" i="1" s="1"/>
  <c r="BL192" i="1"/>
  <c r="BD192" i="1"/>
  <c r="BE192" i="1" s="1"/>
  <c r="BL194" i="1"/>
  <c r="BL196" i="1"/>
  <c r="BD196" i="1"/>
  <c r="BE196" i="1" s="1"/>
  <c r="BL198" i="1"/>
  <c r="BL200" i="1"/>
  <c r="BD200" i="1"/>
  <c r="BE200" i="1" s="1"/>
  <c r="BL202" i="1"/>
  <c r="BD202" i="1"/>
  <c r="BE202" i="1" s="1"/>
  <c r="BL204" i="1"/>
  <c r="BD204" i="1"/>
  <c r="BE204" i="1" s="1"/>
  <c r="BL206" i="1"/>
  <c r="BD206" i="1"/>
  <c r="BE206" i="1" s="1"/>
  <c r="BL208" i="1"/>
  <c r="BD208" i="1"/>
  <c r="BE208" i="1" s="1"/>
  <c r="BL210" i="1"/>
  <c r="BL212" i="1"/>
  <c r="BD212" i="1"/>
  <c r="BE212" i="1" s="1"/>
  <c r="BL214" i="1"/>
  <c r="BL216" i="1"/>
  <c r="BD216" i="1"/>
  <c r="BE216" i="1" s="1"/>
  <c r="BL260" i="1"/>
  <c r="BD260" i="1"/>
  <c r="BE260" i="1" s="1"/>
  <c r="BL262" i="1"/>
  <c r="BD262" i="1"/>
  <c r="BE262" i="1" s="1"/>
  <c r="BL264" i="1"/>
  <c r="BL266" i="1"/>
  <c r="BD266" i="1"/>
  <c r="BL291" i="1"/>
  <c r="BD291" i="1"/>
  <c r="BE291" i="1" s="1"/>
  <c r="BL295" i="1"/>
  <c r="BD308" i="1"/>
  <c r="BE308" i="1" s="1"/>
  <c r="BD304" i="1"/>
  <c r="BE304" i="1" s="1"/>
  <c r="BD300" i="1"/>
  <c r="BE300" i="1" s="1"/>
  <c r="BD296" i="1"/>
  <c r="BE296" i="1" s="1"/>
  <c r="BD286" i="1"/>
  <c r="BE286" i="1" s="1"/>
  <c r="BD276" i="1"/>
  <c r="BE276" i="1" s="1"/>
  <c r="BD214" i="1"/>
  <c r="BE214" i="1" s="1"/>
  <c r="BD198" i="1"/>
  <c r="BE198" i="1" s="1"/>
  <c r="BD178" i="1"/>
  <c r="BE178" i="1" s="1"/>
  <c r="BD162" i="1"/>
  <c r="BE162" i="1" s="1"/>
  <c r="BD148" i="1"/>
  <c r="BE148" i="1" s="1"/>
  <c r="BD131" i="1"/>
  <c r="BE131" i="1" s="1"/>
  <c r="BD102" i="1"/>
  <c r="BE102" i="1" s="1"/>
  <c r="BD84" i="1"/>
  <c r="BE84" i="1" s="1"/>
  <c r="BD68" i="1"/>
  <c r="BE68" i="1" s="1"/>
  <c r="BD40" i="1"/>
  <c r="BE40" i="1" s="1"/>
  <c r="BL284" i="1"/>
  <c r="BL287" i="1"/>
  <c r="BF282" i="1"/>
  <c r="BF292" i="1"/>
  <c r="BL268" i="1"/>
  <c r="BL271" i="1"/>
  <c r="BL163" i="1"/>
  <c r="BL171" i="1"/>
  <c r="BL175" i="1"/>
  <c r="BL183" i="1"/>
  <c r="BL187" i="1"/>
  <c r="BL191" i="1"/>
  <c r="BL199" i="1"/>
  <c r="BL203" i="1"/>
  <c r="BL207" i="1"/>
  <c r="BL211" i="1"/>
  <c r="BL215" i="1"/>
  <c r="BL231" i="1"/>
  <c r="BL235" i="1"/>
  <c r="BL239" i="1"/>
  <c r="BL243" i="1"/>
  <c r="BL247" i="1"/>
  <c r="BL251" i="1"/>
  <c r="BL259" i="1"/>
  <c r="BL275" i="1"/>
  <c r="BL282" i="1"/>
  <c r="BL292" i="1"/>
  <c r="BF110" i="1"/>
  <c r="BL167" i="1"/>
  <c r="BL179" i="1"/>
  <c r="BL195" i="1"/>
  <c r="BL220" i="1"/>
  <c r="BL226" i="1"/>
  <c r="BL234" i="1"/>
  <c r="BL240" i="1"/>
  <c r="BL246" i="1"/>
  <c r="BL250" i="1"/>
  <c r="BL256" i="1"/>
  <c r="BL114" i="1"/>
  <c r="BL118" i="1"/>
  <c r="BL122" i="1"/>
  <c r="BL126" i="1"/>
  <c r="BL130" i="1"/>
  <c r="BF132" i="1"/>
  <c r="BL134" i="1"/>
  <c r="BL138" i="1"/>
  <c r="BL142" i="1"/>
  <c r="BL146" i="1"/>
  <c r="BL150" i="1"/>
  <c r="BF152" i="1"/>
  <c r="BL157" i="1"/>
  <c r="BL298" i="1"/>
  <c r="BL305" i="1"/>
  <c r="BL218" i="1"/>
  <c r="BL224" i="1"/>
  <c r="BL228" i="1"/>
  <c r="BL232" i="1"/>
  <c r="BL238" i="1"/>
  <c r="BL244" i="1"/>
  <c r="BL252" i="1"/>
  <c r="BL258" i="1"/>
  <c r="BL293" i="1"/>
  <c r="BL301" i="1"/>
  <c r="BB13" i="1"/>
  <c r="BL87" i="1"/>
  <c r="BL103" i="1"/>
  <c r="BL105" i="1"/>
  <c r="BF157" i="1"/>
  <c r="BL159" i="1"/>
  <c r="BL272" i="1"/>
  <c r="BL274" i="1"/>
  <c r="BL288" i="1"/>
  <c r="BL290" i="1"/>
  <c r="BL294" i="1"/>
  <c r="BL302" i="1"/>
  <c r="BL309" i="1"/>
  <c r="BL222" i="1"/>
  <c r="BL230" i="1"/>
  <c r="BL236" i="1"/>
  <c r="BL242" i="1"/>
  <c r="BL248" i="1"/>
  <c r="BL254" i="1"/>
  <c r="BL156" i="1"/>
  <c r="BF268" i="1"/>
  <c r="BF284" i="1"/>
  <c r="BL297" i="1"/>
  <c r="BL306" i="1"/>
  <c r="BL263" i="1"/>
  <c r="BL279" i="1"/>
  <c r="BL299" i="1"/>
  <c r="BL303" i="1"/>
  <c r="BL307" i="1"/>
  <c r="BL267" i="1"/>
  <c r="BL283" i="1"/>
  <c r="BJ13" i="1"/>
  <c r="BL17" i="1"/>
  <c r="BL25" i="1"/>
  <c r="BL33" i="1"/>
  <c r="BL41" i="1"/>
  <c r="BL49" i="1"/>
  <c r="BL57" i="1"/>
  <c r="BL65" i="1"/>
  <c r="BL73" i="1"/>
  <c r="BL81" i="1"/>
  <c r="BL15" i="1"/>
  <c r="BL31" i="1"/>
  <c r="BL47" i="1"/>
  <c r="BL55" i="1"/>
  <c r="BL63" i="1"/>
  <c r="BL71" i="1"/>
  <c r="BL79" i="1"/>
  <c r="BL19" i="1"/>
  <c r="BL27" i="1"/>
  <c r="BL35" i="1"/>
  <c r="BL43" i="1"/>
  <c r="BL51" i="1"/>
  <c r="BL59" i="1"/>
  <c r="BL67" i="1"/>
  <c r="BL75" i="1"/>
  <c r="BL83" i="1"/>
  <c r="BL23" i="1"/>
  <c r="BL39" i="1"/>
  <c r="BL21" i="1"/>
  <c r="BL29" i="1"/>
  <c r="BL37" i="1"/>
  <c r="BL45" i="1"/>
  <c r="BL53" i="1"/>
  <c r="BL61" i="1"/>
  <c r="BL69" i="1"/>
  <c r="BL77" i="1"/>
  <c r="BF114" i="1"/>
  <c r="BF130" i="1"/>
  <c r="BF138" i="1"/>
  <c r="BF146" i="1"/>
  <c r="BL265" i="1"/>
  <c r="BL281" i="1"/>
  <c r="BL269" i="1"/>
  <c r="BL285" i="1"/>
  <c r="BF122" i="1"/>
  <c r="BF118" i="1"/>
  <c r="BF126" i="1"/>
  <c r="BF134" i="1"/>
  <c r="BF142" i="1"/>
  <c r="BF150" i="1"/>
  <c r="BL161" i="1"/>
  <c r="BF163" i="1"/>
  <c r="BL165" i="1"/>
  <c r="BF167" i="1"/>
  <c r="BL169" i="1"/>
  <c r="BF171" i="1"/>
  <c r="BL173" i="1"/>
  <c r="BF175" i="1"/>
  <c r="BL177" i="1"/>
  <c r="BF179" i="1"/>
  <c r="BL181" i="1"/>
  <c r="BF183" i="1"/>
  <c r="BL185" i="1"/>
  <c r="BF187" i="1"/>
  <c r="BL189" i="1"/>
  <c r="BF191" i="1"/>
  <c r="BL193" i="1"/>
  <c r="BF195" i="1"/>
  <c r="BL197" i="1"/>
  <c r="BF199" i="1"/>
  <c r="BL201" i="1"/>
  <c r="BF203" i="1"/>
  <c r="BL205" i="1"/>
  <c r="BF207" i="1"/>
  <c r="BL209" i="1"/>
  <c r="BF211" i="1"/>
  <c r="BL213" i="1"/>
  <c r="BF215" i="1"/>
  <c r="BL217" i="1"/>
  <c r="BF219" i="1"/>
  <c r="BL221" i="1"/>
  <c r="BF223" i="1"/>
  <c r="BL225" i="1"/>
  <c r="BF227" i="1"/>
  <c r="BL229" i="1"/>
  <c r="BF231" i="1"/>
  <c r="BL233" i="1"/>
  <c r="BF235" i="1"/>
  <c r="BL237" i="1"/>
  <c r="BF239" i="1"/>
  <c r="BL241" i="1"/>
  <c r="BF243" i="1"/>
  <c r="BL245" i="1"/>
  <c r="BF247" i="1"/>
  <c r="BL249" i="1"/>
  <c r="BF251" i="1"/>
  <c r="BL253" i="1"/>
  <c r="BF255" i="1"/>
  <c r="BL257" i="1"/>
  <c r="BL273" i="1"/>
  <c r="BL289" i="1"/>
  <c r="BL107" i="1"/>
  <c r="BL109" i="1"/>
  <c r="BL111" i="1"/>
  <c r="BL113" i="1"/>
  <c r="BF159" i="1"/>
  <c r="BL261" i="1"/>
  <c r="BL277" i="1"/>
  <c r="BL219" i="1"/>
  <c r="BL223" i="1"/>
  <c r="BL227" i="1"/>
  <c r="BF293" i="1"/>
  <c r="BF297" i="1"/>
  <c r="BF301" i="1"/>
  <c r="BF305" i="1"/>
  <c r="BF309" i="1"/>
  <c r="BF259" i="1"/>
  <c r="BF263" i="1"/>
  <c r="BF267" i="1"/>
  <c r="BF271" i="1"/>
  <c r="BF275" i="1"/>
  <c r="BF279" i="1"/>
  <c r="BF283" i="1"/>
  <c r="BF287" i="1"/>
  <c r="BF295" i="1"/>
  <c r="BF299" i="1"/>
  <c r="BF303" i="1"/>
  <c r="BF307" i="1"/>
  <c r="CU13" i="1"/>
  <c r="BF140" i="1" l="1"/>
  <c r="BF108" i="1"/>
  <c r="BF155" i="1"/>
  <c r="BF120" i="1"/>
  <c r="BF291" i="1"/>
  <c r="BF148" i="1"/>
  <c r="BF128" i="1"/>
  <c r="AM13" i="1"/>
  <c r="BF112" i="1"/>
  <c r="BF276" i="1"/>
  <c r="BF144" i="1"/>
  <c r="BF136" i="1"/>
  <c r="BF286" i="1"/>
  <c r="BF270" i="1"/>
  <c r="BF124" i="1"/>
  <c r="BF116" i="1"/>
  <c r="BE280" i="1"/>
  <c r="BF280" i="1"/>
  <c r="BF266" i="1"/>
  <c r="BE266" i="1"/>
  <c r="BF296" i="1"/>
  <c r="BF264" i="1"/>
  <c r="BF306" i="1"/>
  <c r="BF228" i="1"/>
  <c r="BF300" i="1"/>
  <c r="BF262" i="1"/>
  <c r="BF254" i="1"/>
  <c r="BF242" i="1"/>
  <c r="BF230" i="1"/>
  <c r="BF294" i="1"/>
  <c r="BF288" i="1"/>
  <c r="BF272" i="1"/>
  <c r="BF210" i="1"/>
  <c r="BF202" i="1"/>
  <c r="BF194" i="1"/>
  <c r="BF186" i="1"/>
  <c r="BF178" i="1"/>
  <c r="BF170" i="1"/>
  <c r="BF162" i="1"/>
  <c r="BF252" i="1"/>
  <c r="BF238" i="1"/>
  <c r="BF218" i="1"/>
  <c r="BF298" i="1"/>
  <c r="BF212" i="1"/>
  <c r="BF204" i="1"/>
  <c r="BF196" i="1"/>
  <c r="BF188" i="1"/>
  <c r="BF180" i="1"/>
  <c r="BF172" i="1"/>
  <c r="BF164" i="1"/>
  <c r="BF250" i="1"/>
  <c r="BF226" i="1"/>
  <c r="BF260" i="1"/>
  <c r="BF258" i="1"/>
  <c r="BF244" i="1"/>
  <c r="BF232" i="1"/>
  <c r="BF224" i="1"/>
  <c r="BF216" i="1"/>
  <c r="BF208" i="1"/>
  <c r="BF200" i="1"/>
  <c r="BF192" i="1"/>
  <c r="BF184" i="1"/>
  <c r="BF176" i="1"/>
  <c r="BF168" i="1"/>
  <c r="BF256" i="1"/>
  <c r="BF246" i="1"/>
  <c r="BF234" i="1"/>
  <c r="BF220" i="1"/>
  <c r="BF304" i="1"/>
  <c r="BF240" i="1"/>
  <c r="BF308" i="1"/>
  <c r="BF278" i="1"/>
  <c r="BF248" i="1"/>
  <c r="BF236" i="1"/>
  <c r="BF222" i="1"/>
  <c r="BF302" i="1"/>
  <c r="BF290" i="1"/>
  <c r="BF274" i="1"/>
  <c r="BF160" i="1"/>
  <c r="BF214" i="1"/>
  <c r="BF206" i="1"/>
  <c r="BF198" i="1"/>
  <c r="BF190" i="1"/>
  <c r="BF182" i="1"/>
  <c r="BF174" i="1"/>
  <c r="BF166" i="1"/>
  <c r="BF137" i="1"/>
  <c r="BF88" i="1"/>
  <c r="BF56" i="1"/>
  <c r="BF32" i="1"/>
  <c r="BF101" i="1"/>
  <c r="BL13" i="1"/>
  <c r="BF154" i="1"/>
  <c r="BF151" i="1"/>
  <c r="BF135" i="1"/>
  <c r="BF119" i="1"/>
  <c r="BF277" i="1"/>
  <c r="BF102" i="1"/>
  <c r="BF94" i="1"/>
  <c r="BF86" i="1"/>
  <c r="BF78" i="1"/>
  <c r="BF70" i="1"/>
  <c r="BF62" i="1"/>
  <c r="BF54" i="1"/>
  <c r="BF46" i="1"/>
  <c r="BF38" i="1"/>
  <c r="BF30" i="1"/>
  <c r="BF22" i="1"/>
  <c r="BF113" i="1"/>
  <c r="BF109" i="1"/>
  <c r="BF289" i="1"/>
  <c r="BF257" i="1"/>
  <c r="BF253" i="1"/>
  <c r="BF249" i="1"/>
  <c r="BF245" i="1"/>
  <c r="BF241" i="1"/>
  <c r="BF237" i="1"/>
  <c r="BF233" i="1"/>
  <c r="BF229" i="1"/>
  <c r="BF225" i="1"/>
  <c r="BF221" i="1"/>
  <c r="BF217" i="1"/>
  <c r="BF213" i="1"/>
  <c r="BF209" i="1"/>
  <c r="BF205" i="1"/>
  <c r="BF201" i="1"/>
  <c r="BF197" i="1"/>
  <c r="BF193" i="1"/>
  <c r="BF189" i="1"/>
  <c r="BF185" i="1"/>
  <c r="BF181" i="1"/>
  <c r="BF177" i="1"/>
  <c r="BF173" i="1"/>
  <c r="BF169" i="1"/>
  <c r="BF165" i="1"/>
  <c r="BF161" i="1"/>
  <c r="BF269" i="1"/>
  <c r="BF99" i="1"/>
  <c r="BF91" i="1"/>
  <c r="BF281" i="1"/>
  <c r="BF77" i="1"/>
  <c r="BF61" i="1"/>
  <c r="BF45" i="1"/>
  <c r="BF29" i="1"/>
  <c r="BF39" i="1"/>
  <c r="BF83" i="1"/>
  <c r="BF67" i="1"/>
  <c r="BF51" i="1"/>
  <c r="BF35" i="1"/>
  <c r="BF19" i="1"/>
  <c r="BF71" i="1"/>
  <c r="BF55" i="1"/>
  <c r="BF31" i="1"/>
  <c r="BF81" i="1"/>
  <c r="BF65" i="1"/>
  <c r="BF49" i="1"/>
  <c r="BF33" i="1"/>
  <c r="BF17" i="1"/>
  <c r="BF156" i="1"/>
  <c r="BF153" i="1"/>
  <c r="BF129" i="1"/>
  <c r="BF104" i="1"/>
  <c r="BF72" i="1"/>
  <c r="BF48" i="1"/>
  <c r="BF24" i="1"/>
  <c r="BF143" i="1"/>
  <c r="BF127" i="1"/>
  <c r="BF149" i="1"/>
  <c r="BF141" i="1"/>
  <c r="BF133" i="1"/>
  <c r="BF125" i="1"/>
  <c r="BF117" i="1"/>
  <c r="BF100" i="1"/>
  <c r="BF92" i="1"/>
  <c r="BF84" i="1"/>
  <c r="BF76" i="1"/>
  <c r="BF68" i="1"/>
  <c r="BF60" i="1"/>
  <c r="BF52" i="1"/>
  <c r="BF44" i="1"/>
  <c r="BF36" i="1"/>
  <c r="BF28" i="1"/>
  <c r="BF20" i="1"/>
  <c r="BF105" i="1"/>
  <c r="BF97" i="1"/>
  <c r="BF89" i="1"/>
  <c r="BF145" i="1"/>
  <c r="BF121" i="1"/>
  <c r="BF96" i="1"/>
  <c r="BF80" i="1"/>
  <c r="BF64" i="1"/>
  <c r="BF40" i="1"/>
  <c r="BF93" i="1"/>
  <c r="BF85" i="1"/>
  <c r="BF158" i="1"/>
  <c r="BF147" i="1"/>
  <c r="BF139" i="1"/>
  <c r="BF131" i="1"/>
  <c r="BF123" i="1"/>
  <c r="BF115" i="1"/>
  <c r="BF261" i="1"/>
  <c r="BF106" i="1"/>
  <c r="BF98" i="1"/>
  <c r="BF90" i="1"/>
  <c r="BF82" i="1"/>
  <c r="BF74" i="1"/>
  <c r="BF66" i="1"/>
  <c r="BF58" i="1"/>
  <c r="BF50" i="1"/>
  <c r="BF42" i="1"/>
  <c r="BF34" i="1"/>
  <c r="BF26" i="1"/>
  <c r="BF18" i="1"/>
  <c r="BF111" i="1"/>
  <c r="BF107" i="1"/>
  <c r="BF273" i="1"/>
  <c r="BF285" i="1"/>
  <c r="BF103" i="1"/>
  <c r="BF95" i="1"/>
  <c r="BF87" i="1"/>
  <c r="BF265" i="1"/>
  <c r="BF69" i="1"/>
  <c r="BF53" i="1"/>
  <c r="BF37" i="1"/>
  <c r="BF21" i="1"/>
  <c r="BF23" i="1"/>
  <c r="BF75" i="1"/>
  <c r="BF59" i="1"/>
  <c r="BF43" i="1"/>
  <c r="BF27" i="1"/>
  <c r="BF79" i="1"/>
  <c r="BF63" i="1"/>
  <c r="BF47" i="1"/>
  <c r="BF15" i="1"/>
  <c r="BD13" i="1"/>
  <c r="BE13" i="1" s="1"/>
  <c r="BF73" i="1"/>
  <c r="BF57" i="1"/>
  <c r="BF41" i="1"/>
  <c r="BF25" i="1"/>
  <c r="CC16" i="1"/>
  <c r="BF13" i="1" l="1"/>
  <c r="CC309" i="1"/>
  <c r="BU309" i="1"/>
  <c r="CC308" i="1"/>
  <c r="BU308" i="1"/>
  <c r="BW308" i="1" s="1"/>
  <c r="CC307" i="1"/>
  <c r="BU307" i="1"/>
  <c r="CC306" i="1"/>
  <c r="BU306" i="1"/>
  <c r="BW306" i="1" s="1"/>
  <c r="CC305" i="1"/>
  <c r="BU305" i="1"/>
  <c r="CC304" i="1"/>
  <c r="BU304" i="1"/>
  <c r="BW304" i="1" s="1"/>
  <c r="CC303" i="1"/>
  <c r="BU303" i="1"/>
  <c r="CC302" i="1"/>
  <c r="BU302" i="1"/>
  <c r="BW302" i="1" s="1"/>
  <c r="CC301" i="1"/>
  <c r="BU301" i="1"/>
  <c r="CC300" i="1"/>
  <c r="BU300" i="1"/>
  <c r="CC299" i="1"/>
  <c r="BU299" i="1"/>
  <c r="CC298" i="1"/>
  <c r="BU298" i="1"/>
  <c r="CC297" i="1"/>
  <c r="BU297" i="1"/>
  <c r="CC296" i="1"/>
  <c r="BU296" i="1"/>
  <c r="CC295" i="1"/>
  <c r="BU295" i="1"/>
  <c r="CC294" i="1"/>
  <c r="BU294" i="1"/>
  <c r="CC293" i="1"/>
  <c r="BU293" i="1"/>
  <c r="CC292" i="1"/>
  <c r="BU292" i="1"/>
  <c r="CC290" i="1"/>
  <c r="BU290" i="1"/>
  <c r="CC289" i="1"/>
  <c r="BU289" i="1"/>
  <c r="CC288" i="1"/>
  <c r="BU288" i="1"/>
  <c r="CC286" i="1"/>
  <c r="BU286" i="1"/>
  <c r="CC285" i="1"/>
  <c r="BU285" i="1"/>
  <c r="CC284" i="1"/>
  <c r="BU284" i="1"/>
  <c r="CC283" i="1"/>
  <c r="BU283" i="1"/>
  <c r="CC282" i="1"/>
  <c r="BU282" i="1"/>
  <c r="CC281" i="1"/>
  <c r="BU281" i="1"/>
  <c r="CC280" i="1"/>
  <c r="BU280" i="1"/>
  <c r="BW280" i="1" s="1"/>
  <c r="CC279" i="1"/>
  <c r="BU279" i="1"/>
  <c r="CC278" i="1"/>
  <c r="BU278" i="1"/>
  <c r="CC277" i="1"/>
  <c r="BU277" i="1"/>
  <c r="CC193" i="1"/>
  <c r="BU193" i="1"/>
  <c r="BW193" i="1" s="1"/>
  <c r="CC276" i="1"/>
  <c r="BU276" i="1"/>
  <c r="CC275" i="1"/>
  <c r="BU275" i="1"/>
  <c r="BW275" i="1" s="1"/>
  <c r="CC274" i="1"/>
  <c r="BU274" i="1"/>
  <c r="CC273" i="1"/>
  <c r="BU273" i="1"/>
  <c r="BW273" i="1" s="1"/>
  <c r="CC272" i="1"/>
  <c r="BU272" i="1"/>
  <c r="CC271" i="1"/>
  <c r="BU271" i="1"/>
  <c r="BW271" i="1" s="1"/>
  <c r="CC270" i="1"/>
  <c r="BU270" i="1"/>
  <c r="CC269" i="1"/>
  <c r="BU269" i="1"/>
  <c r="BW269" i="1" s="1"/>
  <c r="CC268" i="1"/>
  <c r="BU268" i="1"/>
  <c r="CC267" i="1"/>
  <c r="BU267" i="1"/>
  <c r="BW267" i="1" s="1"/>
  <c r="CC266" i="1"/>
  <c r="BU266" i="1"/>
  <c r="CC265" i="1"/>
  <c r="BU265" i="1"/>
  <c r="BW265" i="1" s="1"/>
  <c r="CC264" i="1"/>
  <c r="BU264" i="1"/>
  <c r="CC249" i="1"/>
  <c r="BU249" i="1"/>
  <c r="BW249" i="1" s="1"/>
  <c r="CC240" i="1"/>
  <c r="BU240" i="1"/>
  <c r="CC287" i="1"/>
  <c r="BU287" i="1"/>
  <c r="BW287" i="1" s="1"/>
  <c r="CC263" i="1"/>
  <c r="BU263" i="1"/>
  <c r="BW263" i="1" s="1"/>
  <c r="CC262" i="1"/>
  <c r="BU262" i="1"/>
  <c r="BW262" i="1" s="1"/>
  <c r="CC261" i="1"/>
  <c r="BU261" i="1"/>
  <c r="BW261" i="1" s="1"/>
  <c r="CC260" i="1"/>
  <c r="BU260" i="1"/>
  <c r="BW260" i="1" s="1"/>
  <c r="CC259" i="1"/>
  <c r="BU259" i="1"/>
  <c r="BW259" i="1" s="1"/>
  <c r="CC258" i="1"/>
  <c r="BU258" i="1"/>
  <c r="BW258" i="1" s="1"/>
  <c r="CC257" i="1"/>
  <c r="BU257" i="1"/>
  <c r="BW257" i="1" s="1"/>
  <c r="CC256" i="1"/>
  <c r="BU256" i="1"/>
  <c r="BW256" i="1" s="1"/>
  <c r="CC255" i="1"/>
  <c r="BU255" i="1"/>
  <c r="BW255" i="1" s="1"/>
  <c r="CC254" i="1"/>
  <c r="BU254" i="1"/>
  <c r="BW254" i="1" s="1"/>
  <c r="CC253" i="1"/>
  <c r="BU253" i="1"/>
  <c r="BW253" i="1" s="1"/>
  <c r="CC252" i="1"/>
  <c r="BU252" i="1"/>
  <c r="BW252" i="1" s="1"/>
  <c r="CC251" i="1"/>
  <c r="BU251" i="1"/>
  <c r="BW251" i="1" s="1"/>
  <c r="CC250" i="1"/>
  <c r="BU250" i="1"/>
  <c r="BW250" i="1" s="1"/>
  <c r="CC248" i="1"/>
  <c r="BU248" i="1"/>
  <c r="BW248" i="1" s="1"/>
  <c r="CC247" i="1"/>
  <c r="BU247" i="1"/>
  <c r="BW247" i="1" s="1"/>
  <c r="CC246" i="1"/>
  <c r="BU246" i="1"/>
  <c r="BW246" i="1" s="1"/>
  <c r="CC245" i="1"/>
  <c r="BU245" i="1"/>
  <c r="BW245" i="1" s="1"/>
  <c r="CC244" i="1"/>
  <c r="BU244" i="1"/>
  <c r="BW244" i="1" s="1"/>
  <c r="CC243" i="1"/>
  <c r="BU243" i="1"/>
  <c r="BW243" i="1" s="1"/>
  <c r="CC242" i="1"/>
  <c r="BU242" i="1"/>
  <c r="BW242" i="1" s="1"/>
  <c r="CC241" i="1"/>
  <c r="BU241" i="1"/>
  <c r="BW241" i="1" s="1"/>
  <c r="CC239" i="1"/>
  <c r="BU239" i="1"/>
  <c r="BW239" i="1" s="1"/>
  <c r="CC238" i="1"/>
  <c r="BU238" i="1"/>
  <c r="BW238" i="1" s="1"/>
  <c r="CC237" i="1"/>
  <c r="BU237" i="1"/>
  <c r="BW237" i="1" s="1"/>
  <c r="CC221" i="1"/>
  <c r="BU221" i="1"/>
  <c r="BW221" i="1" s="1"/>
  <c r="CC236" i="1"/>
  <c r="BU236" i="1"/>
  <c r="BW236" i="1" s="1"/>
  <c r="CC235" i="1"/>
  <c r="BU235" i="1"/>
  <c r="BW235" i="1" s="1"/>
  <c r="CC234" i="1"/>
  <c r="BU234" i="1"/>
  <c r="BW234" i="1" s="1"/>
  <c r="CC233" i="1"/>
  <c r="BU233" i="1"/>
  <c r="BW233" i="1" s="1"/>
  <c r="CC232" i="1"/>
  <c r="BU232" i="1"/>
  <c r="BW232" i="1" s="1"/>
  <c r="CC231" i="1"/>
  <c r="BU231" i="1"/>
  <c r="BW231" i="1" s="1"/>
  <c r="CC230" i="1"/>
  <c r="BU230" i="1"/>
  <c r="BW230" i="1" s="1"/>
  <c r="CC229" i="1"/>
  <c r="BU229" i="1"/>
  <c r="BW229" i="1" s="1"/>
  <c r="CC228" i="1"/>
  <c r="BU228" i="1"/>
  <c r="BW228" i="1" s="1"/>
  <c r="CC227" i="1"/>
  <c r="BU227" i="1"/>
  <c r="BW227" i="1" s="1"/>
  <c r="CC226" i="1"/>
  <c r="BU226" i="1"/>
  <c r="BW226" i="1" s="1"/>
  <c r="CC225" i="1"/>
  <c r="BU225" i="1"/>
  <c r="BW225" i="1" s="1"/>
  <c r="CC224" i="1"/>
  <c r="BU224" i="1"/>
  <c r="BW224" i="1" s="1"/>
  <c r="CC223" i="1"/>
  <c r="BU223" i="1"/>
  <c r="BW223" i="1" s="1"/>
  <c r="CC222" i="1"/>
  <c r="BU222" i="1"/>
  <c r="BW222" i="1" s="1"/>
  <c r="CC220" i="1"/>
  <c r="BU220" i="1"/>
  <c r="CC206" i="1"/>
  <c r="BU206" i="1"/>
  <c r="BW206" i="1" s="1"/>
  <c r="CC219" i="1"/>
  <c r="BU219" i="1"/>
  <c r="CC218" i="1"/>
  <c r="BU218" i="1"/>
  <c r="BW218" i="1" s="1"/>
  <c r="CC217" i="1"/>
  <c r="BU217" i="1"/>
  <c r="CC216" i="1"/>
  <c r="BU216" i="1"/>
  <c r="BW216" i="1" s="1"/>
  <c r="CC215" i="1"/>
  <c r="BU215" i="1"/>
  <c r="CC214" i="1"/>
  <c r="BU214" i="1"/>
  <c r="BW214" i="1" s="1"/>
  <c r="CC213" i="1"/>
  <c r="BU213" i="1"/>
  <c r="BW213" i="1" s="1"/>
  <c r="CC212" i="1"/>
  <c r="BU212" i="1"/>
  <c r="BW212" i="1" s="1"/>
  <c r="CC211" i="1"/>
  <c r="BU211" i="1"/>
  <c r="CC210" i="1"/>
  <c r="BU210" i="1"/>
  <c r="BW210" i="1" s="1"/>
  <c r="CC209" i="1"/>
  <c r="BU209" i="1"/>
  <c r="CC208" i="1"/>
  <c r="BU208" i="1"/>
  <c r="BW208" i="1" s="1"/>
  <c r="CC207" i="1"/>
  <c r="BU207" i="1"/>
  <c r="BW207" i="1" s="1"/>
  <c r="CC205" i="1"/>
  <c r="BU205" i="1"/>
  <c r="BW205" i="1" s="1"/>
  <c r="CC204" i="1"/>
  <c r="BU204" i="1"/>
  <c r="BW204" i="1" s="1"/>
  <c r="CC203" i="1"/>
  <c r="BU203" i="1"/>
  <c r="BW203" i="1" s="1"/>
  <c r="CC202" i="1"/>
  <c r="BU202" i="1"/>
  <c r="BW202" i="1" s="1"/>
  <c r="CC201" i="1"/>
  <c r="BU201" i="1"/>
  <c r="BW201" i="1" s="1"/>
  <c r="CC200" i="1"/>
  <c r="BU200" i="1"/>
  <c r="CC191" i="1"/>
  <c r="BU191" i="1"/>
  <c r="BW191" i="1" s="1"/>
  <c r="CC199" i="1"/>
  <c r="BU199" i="1"/>
  <c r="CC198" i="1"/>
  <c r="BU198" i="1"/>
  <c r="BW198" i="1" s="1"/>
  <c r="CC197" i="1"/>
  <c r="BU197" i="1"/>
  <c r="CC196" i="1"/>
  <c r="BU196" i="1"/>
  <c r="BW196" i="1" s="1"/>
  <c r="CC195" i="1"/>
  <c r="BU195" i="1"/>
  <c r="CC194" i="1"/>
  <c r="BU194" i="1"/>
  <c r="BW194" i="1" s="1"/>
  <c r="CC192" i="1"/>
  <c r="BU192" i="1"/>
  <c r="CC190" i="1"/>
  <c r="BU190" i="1"/>
  <c r="BW190" i="1" s="1"/>
  <c r="CC189" i="1"/>
  <c r="BU189" i="1"/>
  <c r="BW189" i="1" s="1"/>
  <c r="CC187" i="1"/>
  <c r="BU187" i="1"/>
  <c r="BW187" i="1" s="1"/>
  <c r="CC186" i="1"/>
  <c r="BU186" i="1"/>
  <c r="BW186" i="1" s="1"/>
  <c r="CC185" i="1"/>
  <c r="BU185" i="1"/>
  <c r="BW185" i="1" s="1"/>
  <c r="CC183" i="1"/>
  <c r="BU183" i="1"/>
  <c r="BW183" i="1" s="1"/>
  <c r="CC182" i="1"/>
  <c r="BU182" i="1"/>
  <c r="BW182" i="1" s="1"/>
  <c r="CC181" i="1"/>
  <c r="BU181" i="1"/>
  <c r="BW181" i="1" s="1"/>
  <c r="CC180" i="1"/>
  <c r="BU180" i="1"/>
  <c r="BW180" i="1" s="1"/>
  <c r="CC179" i="1"/>
  <c r="BU179" i="1"/>
  <c r="BW179" i="1" s="1"/>
  <c r="CC178" i="1"/>
  <c r="BU178" i="1"/>
  <c r="BW178" i="1" s="1"/>
  <c r="CC177" i="1"/>
  <c r="BU177" i="1"/>
  <c r="BW177" i="1" s="1"/>
  <c r="CC176" i="1"/>
  <c r="BU176" i="1"/>
  <c r="BW176" i="1" s="1"/>
  <c r="CC175" i="1"/>
  <c r="BU175" i="1"/>
  <c r="BW175" i="1" s="1"/>
  <c r="CC174" i="1"/>
  <c r="BU174" i="1"/>
  <c r="BW174" i="1" s="1"/>
  <c r="CC173" i="1"/>
  <c r="BU173" i="1"/>
  <c r="BW173" i="1" s="1"/>
  <c r="CC172" i="1"/>
  <c r="BU172" i="1"/>
  <c r="BW172" i="1" s="1"/>
  <c r="CC171" i="1"/>
  <c r="BU171" i="1"/>
  <c r="BW171" i="1" s="1"/>
  <c r="CC169" i="1"/>
  <c r="BU169" i="1"/>
  <c r="BW169" i="1" s="1"/>
  <c r="CC170" i="1"/>
  <c r="BU170" i="1"/>
  <c r="BW170" i="1" s="1"/>
  <c r="CC168" i="1"/>
  <c r="BU168" i="1"/>
  <c r="BW168" i="1" s="1"/>
  <c r="CC167" i="1"/>
  <c r="BU167" i="1"/>
  <c r="CC166" i="1"/>
  <c r="BU166" i="1"/>
  <c r="BW166" i="1" s="1"/>
  <c r="CC165" i="1"/>
  <c r="BU165" i="1"/>
  <c r="CC164" i="1"/>
  <c r="BU164" i="1"/>
  <c r="BW164" i="1" s="1"/>
  <c r="CC163" i="1"/>
  <c r="BU163" i="1"/>
  <c r="CC162" i="1"/>
  <c r="BU162" i="1"/>
  <c r="BW162" i="1" s="1"/>
  <c r="CC161" i="1"/>
  <c r="BU161" i="1"/>
  <c r="CC160" i="1"/>
  <c r="BU160" i="1"/>
  <c r="BW160" i="1" s="1"/>
  <c r="CC159" i="1"/>
  <c r="BU159" i="1"/>
  <c r="BW159" i="1" s="1"/>
  <c r="CC158" i="1"/>
  <c r="BU158" i="1"/>
  <c r="BW158" i="1" s="1"/>
  <c r="CC157" i="1"/>
  <c r="BU157" i="1"/>
  <c r="BW157" i="1" s="1"/>
  <c r="CC156" i="1"/>
  <c r="BU156" i="1"/>
  <c r="BW156" i="1" s="1"/>
  <c r="CC155" i="1"/>
  <c r="BU155" i="1"/>
  <c r="BW155" i="1" s="1"/>
  <c r="CC154" i="1"/>
  <c r="BU154" i="1"/>
  <c r="BW154" i="1" s="1"/>
  <c r="CC188" i="1"/>
  <c r="BU188" i="1"/>
  <c r="BW188" i="1" s="1"/>
  <c r="CC146" i="1"/>
  <c r="BU146" i="1"/>
  <c r="BW146" i="1" s="1"/>
  <c r="CC153" i="1"/>
  <c r="BU153" i="1"/>
  <c r="BW153" i="1" s="1"/>
  <c r="CC152" i="1"/>
  <c r="BU152" i="1"/>
  <c r="BW152" i="1" s="1"/>
  <c r="CC151" i="1"/>
  <c r="BU151" i="1"/>
  <c r="BW151" i="1" s="1"/>
  <c r="CC150" i="1"/>
  <c r="BU150" i="1"/>
  <c r="BW150" i="1" s="1"/>
  <c r="CC149" i="1"/>
  <c r="BU149" i="1"/>
  <c r="BW149" i="1" s="1"/>
  <c r="CC148" i="1"/>
  <c r="BU148" i="1"/>
  <c r="BW148" i="1" s="1"/>
  <c r="CC147" i="1"/>
  <c r="BU147" i="1"/>
  <c r="BW147" i="1" s="1"/>
  <c r="CC145" i="1"/>
  <c r="BU145" i="1"/>
  <c r="BW145" i="1" s="1"/>
  <c r="CC144" i="1"/>
  <c r="BU144" i="1"/>
  <c r="BW144" i="1" s="1"/>
  <c r="CC143" i="1"/>
  <c r="BU143" i="1"/>
  <c r="BW143" i="1" s="1"/>
  <c r="CC142" i="1"/>
  <c r="BU142" i="1"/>
  <c r="BW142" i="1" s="1"/>
  <c r="CC141" i="1"/>
  <c r="BU141" i="1"/>
  <c r="BW141" i="1" s="1"/>
  <c r="CC140" i="1"/>
  <c r="BU140" i="1"/>
  <c r="CC139" i="1"/>
  <c r="BU139" i="1"/>
  <c r="CC138" i="1"/>
  <c r="BU138" i="1"/>
  <c r="CC137" i="1"/>
  <c r="BU137" i="1"/>
  <c r="BW137" i="1" s="1"/>
  <c r="CC136" i="1"/>
  <c r="BU136" i="1"/>
  <c r="CC132" i="1"/>
  <c r="BU132" i="1"/>
  <c r="CC135" i="1"/>
  <c r="BU135" i="1"/>
  <c r="CC134" i="1"/>
  <c r="BU134" i="1"/>
  <c r="BW134" i="1" s="1"/>
  <c r="CC133" i="1"/>
  <c r="BU133" i="1"/>
  <c r="BW133" i="1" s="1"/>
  <c r="CC131" i="1"/>
  <c r="BU131" i="1"/>
  <c r="BW131" i="1" s="1"/>
  <c r="CC130" i="1"/>
  <c r="BU130" i="1"/>
  <c r="BW130" i="1" s="1"/>
  <c r="CC129" i="1"/>
  <c r="BU129" i="1"/>
  <c r="BW129" i="1" s="1"/>
  <c r="CC97" i="1"/>
  <c r="BU97" i="1"/>
  <c r="BW97" i="1" s="1"/>
  <c r="CC95" i="1"/>
  <c r="BU95" i="1"/>
  <c r="BW95" i="1" s="1"/>
  <c r="CC128" i="1"/>
  <c r="BU128" i="1"/>
  <c r="BW128" i="1" s="1"/>
  <c r="CC127" i="1"/>
  <c r="BU127" i="1"/>
  <c r="BW127" i="1" s="1"/>
  <c r="CC126" i="1"/>
  <c r="BU126" i="1"/>
  <c r="BW126" i="1" s="1"/>
  <c r="CC184" i="1"/>
  <c r="BU184" i="1"/>
  <c r="BW184" i="1" s="1"/>
  <c r="CC125" i="1"/>
  <c r="BU125" i="1"/>
  <c r="BW125" i="1" s="1"/>
  <c r="CC124" i="1"/>
  <c r="BU124" i="1"/>
  <c r="BW124" i="1" s="1"/>
  <c r="CC123" i="1"/>
  <c r="BU123" i="1"/>
  <c r="BW123" i="1" s="1"/>
  <c r="CC122" i="1"/>
  <c r="BU122" i="1"/>
  <c r="BW122" i="1" s="1"/>
  <c r="CC121" i="1"/>
  <c r="BU121" i="1"/>
  <c r="BW121" i="1" s="1"/>
  <c r="CC120" i="1"/>
  <c r="BU120" i="1"/>
  <c r="BW120" i="1" s="1"/>
  <c r="CC119" i="1"/>
  <c r="BU119" i="1"/>
  <c r="BW119" i="1" s="1"/>
  <c r="CC118" i="1"/>
  <c r="BU118" i="1"/>
  <c r="BW118" i="1" s="1"/>
  <c r="CC117" i="1"/>
  <c r="BU117" i="1"/>
  <c r="CC116" i="1"/>
  <c r="BU116" i="1"/>
  <c r="BW116" i="1" s="1"/>
  <c r="CC115" i="1"/>
  <c r="BU115" i="1"/>
  <c r="BW115" i="1" s="1"/>
  <c r="CC114" i="1"/>
  <c r="BU114" i="1"/>
  <c r="BW114" i="1" s="1"/>
  <c r="CC113" i="1"/>
  <c r="BU113" i="1"/>
  <c r="CC112" i="1"/>
  <c r="BU112" i="1"/>
  <c r="BW112" i="1" s="1"/>
  <c r="CC111" i="1"/>
  <c r="BU111" i="1"/>
  <c r="CC110" i="1"/>
  <c r="BU110" i="1"/>
  <c r="BW110" i="1" s="1"/>
  <c r="CC109" i="1"/>
  <c r="BU109" i="1"/>
  <c r="CC108" i="1"/>
  <c r="BU108" i="1"/>
  <c r="BW108" i="1" s="1"/>
  <c r="CC107" i="1"/>
  <c r="BU107" i="1"/>
  <c r="CC106" i="1"/>
  <c r="BU106" i="1"/>
  <c r="BW106" i="1" s="1"/>
  <c r="CC105" i="1"/>
  <c r="BU105" i="1"/>
  <c r="CC104" i="1"/>
  <c r="BU104" i="1"/>
  <c r="BW104" i="1" s="1"/>
  <c r="CC103" i="1"/>
  <c r="BU103" i="1"/>
  <c r="CC102" i="1"/>
  <c r="BU102" i="1"/>
  <c r="BW102" i="1" s="1"/>
  <c r="CC101" i="1"/>
  <c r="BU101" i="1"/>
  <c r="CC100" i="1"/>
  <c r="BU100" i="1"/>
  <c r="BW100" i="1" s="1"/>
  <c r="CC99" i="1"/>
  <c r="BU99" i="1"/>
  <c r="BW99" i="1" s="1"/>
  <c r="CC98" i="1"/>
  <c r="BU98" i="1"/>
  <c r="BW98" i="1" s="1"/>
  <c r="CC96" i="1"/>
  <c r="BU96" i="1"/>
  <c r="BW96" i="1" s="1"/>
  <c r="CC94" i="1"/>
  <c r="BU94" i="1"/>
  <c r="BW94" i="1" s="1"/>
  <c r="CC93" i="1"/>
  <c r="BU93" i="1"/>
  <c r="BW93" i="1" s="1"/>
  <c r="CC92" i="1"/>
  <c r="BU92" i="1"/>
  <c r="BW92" i="1" s="1"/>
  <c r="CC91" i="1"/>
  <c r="BU91" i="1"/>
  <c r="BW91" i="1" s="1"/>
  <c r="CC90" i="1"/>
  <c r="BU90" i="1"/>
  <c r="BW90" i="1" s="1"/>
  <c r="CC89" i="1"/>
  <c r="BU89" i="1"/>
  <c r="BW89" i="1" s="1"/>
  <c r="CC88" i="1"/>
  <c r="BU88" i="1"/>
  <c r="BW88" i="1" s="1"/>
  <c r="CC87" i="1"/>
  <c r="BU87" i="1"/>
  <c r="BW87" i="1" s="1"/>
  <c r="CC86" i="1"/>
  <c r="BU86" i="1"/>
  <c r="BW86" i="1" s="1"/>
  <c r="CC85" i="1"/>
  <c r="BU85" i="1"/>
  <c r="BW85" i="1" s="1"/>
  <c r="CC84" i="1"/>
  <c r="BU84" i="1"/>
  <c r="BW84" i="1" s="1"/>
  <c r="CC83" i="1"/>
  <c r="BU83" i="1"/>
  <c r="BW83" i="1" s="1"/>
  <c r="CC82" i="1"/>
  <c r="BU82" i="1"/>
  <c r="BW82" i="1" s="1"/>
  <c r="CC81" i="1"/>
  <c r="BU81" i="1"/>
  <c r="BW81" i="1" s="1"/>
  <c r="CC80" i="1"/>
  <c r="BU80" i="1"/>
  <c r="BW80" i="1" s="1"/>
  <c r="CC79" i="1"/>
  <c r="BU79" i="1"/>
  <c r="BW79" i="1" s="1"/>
  <c r="CC78" i="1"/>
  <c r="BU78" i="1"/>
  <c r="BW78" i="1" s="1"/>
  <c r="CC77" i="1"/>
  <c r="BU77" i="1"/>
  <c r="BW77" i="1" s="1"/>
  <c r="CC76" i="1"/>
  <c r="BU76" i="1"/>
  <c r="BW76" i="1" s="1"/>
  <c r="CC75" i="1"/>
  <c r="BU75" i="1"/>
  <c r="BW75" i="1" s="1"/>
  <c r="CC74" i="1"/>
  <c r="BU74" i="1"/>
  <c r="BW74" i="1" s="1"/>
  <c r="CC73" i="1"/>
  <c r="BU73" i="1"/>
  <c r="BW73" i="1" s="1"/>
  <c r="CC72" i="1"/>
  <c r="BU72" i="1"/>
  <c r="BW72" i="1" s="1"/>
  <c r="CC71" i="1"/>
  <c r="BU71" i="1"/>
  <c r="BW71" i="1" s="1"/>
  <c r="CC70" i="1"/>
  <c r="BU70" i="1"/>
  <c r="BW70" i="1" s="1"/>
  <c r="CC69" i="1"/>
  <c r="BU69" i="1"/>
  <c r="BW69" i="1" s="1"/>
  <c r="CC68" i="1"/>
  <c r="BU68" i="1"/>
  <c r="BW68" i="1" s="1"/>
  <c r="CC67" i="1"/>
  <c r="BU67" i="1"/>
  <c r="BW67" i="1" s="1"/>
  <c r="CC66" i="1"/>
  <c r="BU66" i="1"/>
  <c r="BW66" i="1" s="1"/>
  <c r="CC65" i="1"/>
  <c r="BU65" i="1"/>
  <c r="BW65" i="1" s="1"/>
  <c r="CC64" i="1"/>
  <c r="BU64" i="1"/>
  <c r="BW64" i="1" s="1"/>
  <c r="CC63" i="1"/>
  <c r="BU63" i="1"/>
  <c r="BW63" i="1" s="1"/>
  <c r="CC58" i="1"/>
  <c r="BU58" i="1"/>
  <c r="BW58" i="1" s="1"/>
  <c r="CC62" i="1"/>
  <c r="BU62" i="1"/>
  <c r="BW62" i="1" s="1"/>
  <c r="CC61" i="1"/>
  <c r="BU61" i="1"/>
  <c r="BW61" i="1" s="1"/>
  <c r="CC60" i="1"/>
  <c r="BU60" i="1"/>
  <c r="BW60" i="1" s="1"/>
  <c r="CC59" i="1"/>
  <c r="BU59" i="1"/>
  <c r="BW59" i="1" s="1"/>
  <c r="CC57" i="1"/>
  <c r="BU57" i="1"/>
  <c r="BW57" i="1" s="1"/>
  <c r="CC56" i="1"/>
  <c r="BU56" i="1"/>
  <c r="BW56" i="1" s="1"/>
  <c r="CC55" i="1"/>
  <c r="BU55" i="1"/>
  <c r="BW55" i="1" s="1"/>
  <c r="CC54" i="1"/>
  <c r="BU54" i="1"/>
  <c r="BW54" i="1" s="1"/>
  <c r="CC53" i="1"/>
  <c r="BU53" i="1"/>
  <c r="BW53" i="1" s="1"/>
  <c r="CC52" i="1"/>
  <c r="BU52" i="1"/>
  <c r="CC40" i="1"/>
  <c r="BU40" i="1"/>
  <c r="BW40" i="1" s="1"/>
  <c r="CC51" i="1"/>
  <c r="BU51" i="1"/>
  <c r="CC50" i="1"/>
  <c r="BU50" i="1"/>
  <c r="BW50" i="1" s="1"/>
  <c r="CC49" i="1"/>
  <c r="BU49" i="1"/>
  <c r="BW49" i="1" s="1"/>
  <c r="CC48" i="1"/>
  <c r="BU48" i="1"/>
  <c r="BW48" i="1" s="1"/>
  <c r="CC47" i="1"/>
  <c r="BU47" i="1"/>
  <c r="BW47" i="1" s="1"/>
  <c r="CC46" i="1"/>
  <c r="BU46" i="1"/>
  <c r="BW46" i="1" s="1"/>
  <c r="CC45" i="1"/>
  <c r="BU45" i="1"/>
  <c r="BW45" i="1" s="1"/>
  <c r="CC44" i="1"/>
  <c r="BU44" i="1"/>
  <c r="BW44" i="1" s="1"/>
  <c r="CC43" i="1"/>
  <c r="BU43" i="1"/>
  <c r="BW43" i="1" s="1"/>
  <c r="CC291" i="1"/>
  <c r="BU291" i="1"/>
  <c r="BW291" i="1" s="1"/>
  <c r="CC42" i="1"/>
  <c r="BU42" i="1"/>
  <c r="BW42" i="1" s="1"/>
  <c r="CC41" i="1"/>
  <c r="BU41" i="1"/>
  <c r="BW41" i="1" s="1"/>
  <c r="CC39" i="1"/>
  <c r="BU39" i="1"/>
  <c r="BW39" i="1" s="1"/>
  <c r="CC38" i="1"/>
  <c r="BU38" i="1"/>
  <c r="BW38" i="1" s="1"/>
  <c r="CC37" i="1"/>
  <c r="BU37" i="1"/>
  <c r="CC36" i="1"/>
  <c r="BU36" i="1"/>
  <c r="BW36" i="1" s="1"/>
  <c r="CC35" i="1"/>
  <c r="BU35" i="1"/>
  <c r="CC34" i="1"/>
  <c r="BU34" i="1"/>
  <c r="BW34" i="1" s="1"/>
  <c r="CC33" i="1"/>
  <c r="BU33" i="1"/>
  <c r="BW33" i="1" s="1"/>
  <c r="CC32" i="1"/>
  <c r="BU32" i="1"/>
  <c r="BW32" i="1" s="1"/>
  <c r="CC31" i="1"/>
  <c r="BU31" i="1"/>
  <c r="CC30" i="1"/>
  <c r="BU30" i="1"/>
  <c r="BW30" i="1" s="1"/>
  <c r="CC29" i="1"/>
  <c r="BU29" i="1"/>
  <c r="BW29" i="1" s="1"/>
  <c r="CC28" i="1"/>
  <c r="BU28" i="1"/>
  <c r="BW28" i="1" s="1"/>
  <c r="CC27" i="1"/>
  <c r="BU27" i="1"/>
  <c r="BW27" i="1" s="1"/>
  <c r="CC26" i="1"/>
  <c r="BU26" i="1"/>
  <c r="BW26" i="1" s="1"/>
  <c r="CC25" i="1"/>
  <c r="BU25" i="1"/>
  <c r="BW25" i="1" s="1"/>
  <c r="CC24" i="1"/>
  <c r="BU24" i="1"/>
  <c r="BW24" i="1" s="1"/>
  <c r="CC23" i="1"/>
  <c r="BU23" i="1"/>
  <c r="CC22" i="1"/>
  <c r="BU22" i="1"/>
  <c r="BW22" i="1" s="1"/>
  <c r="CC15" i="1"/>
  <c r="BU15" i="1"/>
  <c r="BW15" i="1" s="1"/>
  <c r="CC21" i="1"/>
  <c r="BU21" i="1"/>
  <c r="BW21" i="1" s="1"/>
  <c r="CC20" i="1"/>
  <c r="BU20" i="1"/>
  <c r="BW20" i="1" s="1"/>
  <c r="CC19" i="1"/>
  <c r="BU19" i="1"/>
  <c r="BW19" i="1" s="1"/>
  <c r="CC18" i="1"/>
  <c r="BU18" i="1"/>
  <c r="BW18" i="1" s="1"/>
  <c r="CC17" i="1"/>
  <c r="BU17" i="1"/>
  <c r="BW17" i="1" s="1"/>
  <c r="BU16" i="1"/>
  <c r="BW16" i="1" s="1"/>
  <c r="CB13" i="1"/>
  <c r="CA13" i="1"/>
  <c r="BS13" i="1"/>
  <c r="BR13" i="1"/>
  <c r="BQ13" i="1"/>
  <c r="BP13" i="1"/>
  <c r="CE47" i="1" l="1"/>
  <c r="CE100" i="1"/>
  <c r="CE114" i="1"/>
  <c r="BX19" i="1"/>
  <c r="BY19" i="1"/>
  <c r="BX22" i="1"/>
  <c r="BY22" i="1"/>
  <c r="BX28" i="1"/>
  <c r="BY28" i="1"/>
  <c r="BY34" i="1"/>
  <c r="BX34" i="1"/>
  <c r="BX118" i="1"/>
  <c r="BY118" i="1"/>
  <c r="BY124" i="1"/>
  <c r="BX124" i="1"/>
  <c r="BY95" i="1"/>
  <c r="BX95" i="1"/>
  <c r="BY134" i="1"/>
  <c r="BX134" i="1"/>
  <c r="BY141" i="1"/>
  <c r="BX141" i="1"/>
  <c r="BY145" i="1"/>
  <c r="BX145" i="1"/>
  <c r="BY152" i="1"/>
  <c r="BX152" i="1"/>
  <c r="BX170" i="1"/>
  <c r="BY170" i="1"/>
  <c r="BY175" i="1"/>
  <c r="BX175" i="1"/>
  <c r="BY179" i="1"/>
  <c r="BX179" i="1"/>
  <c r="BX186" i="1"/>
  <c r="BY186" i="1"/>
  <c r="CE195" i="1"/>
  <c r="BW195" i="1"/>
  <c r="CE200" i="1"/>
  <c r="BW200" i="1"/>
  <c r="BX207" i="1"/>
  <c r="BY207" i="1"/>
  <c r="CE211" i="1"/>
  <c r="BW211" i="1"/>
  <c r="CE219" i="1"/>
  <c r="BW219" i="1"/>
  <c r="BX227" i="1"/>
  <c r="BY227" i="1"/>
  <c r="BX231" i="1"/>
  <c r="BY231" i="1"/>
  <c r="BX238" i="1"/>
  <c r="BY238" i="1"/>
  <c r="BX245" i="1"/>
  <c r="BY245" i="1"/>
  <c r="BX256" i="1"/>
  <c r="BY256" i="1"/>
  <c r="CE296" i="1"/>
  <c r="BW296" i="1"/>
  <c r="BY291" i="1"/>
  <c r="BX291" i="1"/>
  <c r="BX87" i="1"/>
  <c r="BY87" i="1"/>
  <c r="BX21" i="1"/>
  <c r="BY21" i="1"/>
  <c r="BX26" i="1"/>
  <c r="BY26" i="1"/>
  <c r="BY30" i="1"/>
  <c r="BX30" i="1"/>
  <c r="BX36" i="1"/>
  <c r="BY36" i="1"/>
  <c r="BY120" i="1"/>
  <c r="BX120" i="1"/>
  <c r="BY184" i="1"/>
  <c r="BX184" i="1"/>
  <c r="BY129" i="1"/>
  <c r="BX129" i="1"/>
  <c r="CE132" i="1"/>
  <c r="BW132" i="1"/>
  <c r="CE139" i="1"/>
  <c r="BW139" i="1"/>
  <c r="BY148" i="1"/>
  <c r="BX148" i="1"/>
  <c r="BY146" i="1"/>
  <c r="BX146" i="1"/>
  <c r="BX173" i="1"/>
  <c r="BY173" i="1"/>
  <c r="BX181" i="1"/>
  <c r="BY181" i="1"/>
  <c r="BX189" i="1"/>
  <c r="BY189" i="1"/>
  <c r="CE197" i="1"/>
  <c r="BW197" i="1"/>
  <c r="BY202" i="1"/>
  <c r="BX202" i="1"/>
  <c r="CE209" i="1"/>
  <c r="BW209" i="1"/>
  <c r="CE215" i="1"/>
  <c r="BW215" i="1"/>
  <c r="BX223" i="1"/>
  <c r="BY223" i="1"/>
  <c r="BX229" i="1"/>
  <c r="BY229" i="1"/>
  <c r="BY235" i="1"/>
  <c r="BX235" i="1"/>
  <c r="BX243" i="1"/>
  <c r="BY243" i="1"/>
  <c r="BX267" i="1"/>
  <c r="BY267" i="1"/>
  <c r="BX17" i="1"/>
  <c r="BY17" i="1"/>
  <c r="BX24" i="1"/>
  <c r="BY24" i="1"/>
  <c r="BX32" i="1"/>
  <c r="BY32" i="1"/>
  <c r="BY38" i="1"/>
  <c r="BX38" i="1"/>
  <c r="BX116" i="1"/>
  <c r="BY116" i="1"/>
  <c r="BY122" i="1"/>
  <c r="BX122" i="1"/>
  <c r="BY127" i="1"/>
  <c r="BX127" i="1"/>
  <c r="BX131" i="1"/>
  <c r="BY131" i="1"/>
  <c r="BY137" i="1"/>
  <c r="BX137" i="1"/>
  <c r="BY143" i="1"/>
  <c r="BX143" i="1"/>
  <c r="BY150" i="1"/>
  <c r="BX150" i="1"/>
  <c r="BX154" i="1"/>
  <c r="BY154" i="1"/>
  <c r="BY171" i="1"/>
  <c r="BX171" i="1"/>
  <c r="BX177" i="1"/>
  <c r="BY177" i="1"/>
  <c r="BY183" i="1"/>
  <c r="BX183" i="1"/>
  <c r="CE192" i="1"/>
  <c r="BW192" i="1"/>
  <c r="CE199" i="1"/>
  <c r="BW199" i="1"/>
  <c r="BX204" i="1"/>
  <c r="BY204" i="1"/>
  <c r="BX213" i="1"/>
  <c r="BY213" i="1"/>
  <c r="CE217" i="1"/>
  <c r="BW217" i="1"/>
  <c r="CE220" i="1"/>
  <c r="BW220" i="1"/>
  <c r="BX225" i="1"/>
  <c r="BY225" i="1"/>
  <c r="BX233" i="1"/>
  <c r="BY233" i="1"/>
  <c r="BX221" i="1"/>
  <c r="BY221" i="1"/>
  <c r="BX241" i="1"/>
  <c r="BY241" i="1"/>
  <c r="BX247" i="1"/>
  <c r="BY247" i="1"/>
  <c r="BX250" i="1"/>
  <c r="BY250" i="1"/>
  <c r="BX252" i="1"/>
  <c r="BY252" i="1"/>
  <c r="BX254" i="1"/>
  <c r="BY254" i="1"/>
  <c r="BX258" i="1"/>
  <c r="BY258" i="1"/>
  <c r="BX260" i="1"/>
  <c r="BY260" i="1"/>
  <c r="BX262" i="1"/>
  <c r="BY262" i="1"/>
  <c r="BX287" i="1"/>
  <c r="BY287" i="1"/>
  <c r="BX249" i="1"/>
  <c r="BY249" i="1"/>
  <c r="BX265" i="1"/>
  <c r="BY265" i="1"/>
  <c r="BX269" i="1"/>
  <c r="BY269" i="1"/>
  <c r="BX271" i="1"/>
  <c r="BY271" i="1"/>
  <c r="BX273" i="1"/>
  <c r="BY273" i="1"/>
  <c r="BX275" i="1"/>
  <c r="BY275" i="1"/>
  <c r="BX193" i="1"/>
  <c r="BY193" i="1"/>
  <c r="CE278" i="1"/>
  <c r="BW278" i="1"/>
  <c r="BX280" i="1"/>
  <c r="BY280" i="1"/>
  <c r="CE282" i="1"/>
  <c r="BW282" i="1"/>
  <c r="CE284" i="1"/>
  <c r="BW284" i="1"/>
  <c r="CE286" i="1"/>
  <c r="BW286" i="1"/>
  <c r="CE289" i="1"/>
  <c r="BW289" i="1"/>
  <c r="CE292" i="1"/>
  <c r="BW292" i="1"/>
  <c r="CE294" i="1"/>
  <c r="BW294" i="1"/>
  <c r="CE298" i="1"/>
  <c r="BW298" i="1"/>
  <c r="CE300" i="1"/>
  <c r="BW300" i="1"/>
  <c r="BX302" i="1"/>
  <c r="BY302" i="1"/>
  <c r="BX304" i="1"/>
  <c r="BY304" i="1"/>
  <c r="BX306" i="1"/>
  <c r="BY306" i="1"/>
  <c r="BX308" i="1"/>
  <c r="BY308" i="1"/>
  <c r="BX41" i="1"/>
  <c r="BY41" i="1"/>
  <c r="BX44" i="1"/>
  <c r="BY44" i="1"/>
  <c r="BY46" i="1"/>
  <c r="BX46" i="1"/>
  <c r="BX48" i="1"/>
  <c r="BY48" i="1"/>
  <c r="BY50" i="1"/>
  <c r="BX50" i="1"/>
  <c r="BX40" i="1"/>
  <c r="BY40" i="1"/>
  <c r="BY53" i="1"/>
  <c r="BX53" i="1"/>
  <c r="BX55" i="1"/>
  <c r="BY55" i="1"/>
  <c r="BY57" i="1"/>
  <c r="BX57" i="1"/>
  <c r="BX60" i="1"/>
  <c r="BY60" i="1"/>
  <c r="BY62" i="1"/>
  <c r="BX62" i="1"/>
  <c r="BX63" i="1"/>
  <c r="BY63" i="1"/>
  <c r="BY65" i="1"/>
  <c r="BX65" i="1"/>
  <c r="BX67" i="1"/>
  <c r="BY67" i="1"/>
  <c r="BY69" i="1"/>
  <c r="BX69" i="1"/>
  <c r="BX71" i="1"/>
  <c r="BY71" i="1"/>
  <c r="BY73" i="1"/>
  <c r="BX73" i="1"/>
  <c r="BX75" i="1"/>
  <c r="BY75" i="1"/>
  <c r="BY77" i="1"/>
  <c r="BX77" i="1"/>
  <c r="BX79" i="1"/>
  <c r="BY79" i="1"/>
  <c r="BY81" i="1"/>
  <c r="BX81" i="1"/>
  <c r="BX83" i="1"/>
  <c r="BY83" i="1"/>
  <c r="BY85" i="1"/>
  <c r="BX85" i="1"/>
  <c r="BY89" i="1"/>
  <c r="BX89" i="1"/>
  <c r="BX91" i="1"/>
  <c r="BY91" i="1"/>
  <c r="BY93" i="1"/>
  <c r="BX93" i="1"/>
  <c r="BX96" i="1"/>
  <c r="BY96" i="1"/>
  <c r="BY99" i="1"/>
  <c r="BX99" i="1"/>
  <c r="CE101" i="1"/>
  <c r="BW101" i="1"/>
  <c r="CE103" i="1"/>
  <c r="BW103" i="1"/>
  <c r="CE105" i="1"/>
  <c r="BW105" i="1"/>
  <c r="CE107" i="1"/>
  <c r="BW107" i="1"/>
  <c r="CE109" i="1"/>
  <c r="BW109" i="1"/>
  <c r="CE111" i="1"/>
  <c r="BW111" i="1"/>
  <c r="CE113" i="1"/>
  <c r="BW113" i="1"/>
  <c r="CE116" i="1"/>
  <c r="CE118" i="1"/>
  <c r="CE134" i="1"/>
  <c r="CE141" i="1"/>
  <c r="CE150" i="1"/>
  <c r="BY156" i="1"/>
  <c r="BX156" i="1"/>
  <c r="BY158" i="1"/>
  <c r="BX158" i="1"/>
  <c r="BY160" i="1"/>
  <c r="BX160" i="1"/>
  <c r="BY162" i="1"/>
  <c r="BX162" i="1"/>
  <c r="BX164" i="1"/>
  <c r="BY164" i="1"/>
  <c r="BX166" i="1"/>
  <c r="BY166" i="1"/>
  <c r="BX168" i="1"/>
  <c r="BY168" i="1"/>
  <c r="CE252" i="1"/>
  <c r="BY18" i="1"/>
  <c r="BX18" i="1"/>
  <c r="BX20" i="1"/>
  <c r="BY20" i="1"/>
  <c r="BX15" i="1"/>
  <c r="BY15" i="1"/>
  <c r="CE23" i="1"/>
  <c r="BW23" i="1"/>
  <c r="BY25" i="1"/>
  <c r="BX25" i="1"/>
  <c r="BX27" i="1"/>
  <c r="BY27" i="1"/>
  <c r="BY29" i="1"/>
  <c r="BX29" i="1"/>
  <c r="CE31" i="1"/>
  <c r="BW31" i="1"/>
  <c r="BY33" i="1"/>
  <c r="BX33" i="1"/>
  <c r="CE35" i="1"/>
  <c r="BW35" i="1"/>
  <c r="CE37" i="1"/>
  <c r="BW37" i="1"/>
  <c r="CE38" i="1"/>
  <c r="CE53" i="1"/>
  <c r="BY115" i="1"/>
  <c r="BX115" i="1"/>
  <c r="CE117" i="1"/>
  <c r="BW117" i="1"/>
  <c r="BY119" i="1"/>
  <c r="BX119" i="1"/>
  <c r="BX121" i="1"/>
  <c r="BY121" i="1"/>
  <c r="BY123" i="1"/>
  <c r="BX123" i="1"/>
  <c r="BX125" i="1"/>
  <c r="BY125" i="1"/>
  <c r="BY126" i="1"/>
  <c r="BX126" i="1"/>
  <c r="BX128" i="1"/>
  <c r="BY128" i="1"/>
  <c r="BY97" i="1"/>
  <c r="BX97" i="1"/>
  <c r="BX130" i="1"/>
  <c r="BY130" i="1"/>
  <c r="BY133" i="1"/>
  <c r="BX133" i="1"/>
  <c r="CE135" i="1"/>
  <c r="BW135" i="1"/>
  <c r="CE136" i="1"/>
  <c r="BW136" i="1"/>
  <c r="CE138" i="1"/>
  <c r="BW138" i="1"/>
  <c r="CE140" i="1"/>
  <c r="BW140" i="1"/>
  <c r="BX142" i="1"/>
  <c r="BY142" i="1"/>
  <c r="BY144" i="1"/>
  <c r="BX144" i="1"/>
  <c r="BX147" i="1"/>
  <c r="BY147" i="1"/>
  <c r="BY149" i="1"/>
  <c r="BX149" i="1"/>
  <c r="BX151" i="1"/>
  <c r="BY151" i="1"/>
  <c r="BY153" i="1"/>
  <c r="BX153" i="1"/>
  <c r="BX188" i="1"/>
  <c r="BY188" i="1"/>
  <c r="CE154" i="1"/>
  <c r="CE160" i="1"/>
  <c r="BY169" i="1"/>
  <c r="BX169" i="1"/>
  <c r="BX172" i="1"/>
  <c r="BY172" i="1"/>
  <c r="BY174" i="1"/>
  <c r="BX174" i="1"/>
  <c r="BX176" i="1"/>
  <c r="BY176" i="1"/>
  <c r="BY178" i="1"/>
  <c r="BX178" i="1"/>
  <c r="BX180" i="1"/>
  <c r="BY180" i="1"/>
  <c r="BX182" i="1"/>
  <c r="BY182" i="1"/>
  <c r="BX185" i="1"/>
  <c r="BY185" i="1"/>
  <c r="BY187" i="1"/>
  <c r="BX187" i="1"/>
  <c r="BY190" i="1"/>
  <c r="BX190" i="1"/>
  <c r="BY194" i="1"/>
  <c r="BX194" i="1"/>
  <c r="BX196" i="1"/>
  <c r="BY196" i="1"/>
  <c r="BY198" i="1"/>
  <c r="BX198" i="1"/>
  <c r="BX191" i="1"/>
  <c r="BY191" i="1"/>
  <c r="BY201" i="1"/>
  <c r="BX201" i="1"/>
  <c r="BX203" i="1"/>
  <c r="BY203" i="1"/>
  <c r="BY205" i="1"/>
  <c r="BX205" i="1"/>
  <c r="BY208" i="1"/>
  <c r="BX208" i="1"/>
  <c r="BY210" i="1"/>
  <c r="BX210" i="1"/>
  <c r="BX212" i="1"/>
  <c r="BY212" i="1"/>
  <c r="BY214" i="1"/>
  <c r="BX214" i="1"/>
  <c r="BX216" i="1"/>
  <c r="BY216" i="1"/>
  <c r="BY218" i="1"/>
  <c r="BX218" i="1"/>
  <c r="BX206" i="1"/>
  <c r="BY206" i="1"/>
  <c r="BY222" i="1"/>
  <c r="BX222" i="1"/>
  <c r="BX224" i="1"/>
  <c r="BY224" i="1"/>
  <c r="BY226" i="1"/>
  <c r="BX226" i="1"/>
  <c r="BX228" i="1"/>
  <c r="BY228" i="1"/>
  <c r="BY230" i="1"/>
  <c r="BX230" i="1"/>
  <c r="BX232" i="1"/>
  <c r="BY232" i="1"/>
  <c r="BY234" i="1"/>
  <c r="BX234" i="1"/>
  <c r="BX236" i="1"/>
  <c r="BY236" i="1"/>
  <c r="BY237" i="1"/>
  <c r="BX237" i="1"/>
  <c r="BY239" i="1"/>
  <c r="BX239" i="1"/>
  <c r="BY242" i="1"/>
  <c r="BX242" i="1"/>
  <c r="BX244" i="1"/>
  <c r="BY244" i="1"/>
  <c r="BY246" i="1"/>
  <c r="BX246" i="1"/>
  <c r="BX248" i="1"/>
  <c r="BY248" i="1"/>
  <c r="BY251" i="1"/>
  <c r="BX251" i="1"/>
  <c r="BX253" i="1"/>
  <c r="BY253" i="1"/>
  <c r="BY255" i="1"/>
  <c r="BX255" i="1"/>
  <c r="BX257" i="1"/>
  <c r="BY257" i="1"/>
  <c r="BY259" i="1"/>
  <c r="BX259" i="1"/>
  <c r="BX261" i="1"/>
  <c r="BY261" i="1"/>
  <c r="BX263" i="1"/>
  <c r="BY263" i="1"/>
  <c r="CE240" i="1"/>
  <c r="BW240" i="1"/>
  <c r="CE264" i="1"/>
  <c r="BW264" i="1"/>
  <c r="CE266" i="1"/>
  <c r="BW266" i="1"/>
  <c r="CE268" i="1"/>
  <c r="BW268" i="1"/>
  <c r="CE270" i="1"/>
  <c r="BW270" i="1"/>
  <c r="CE272" i="1"/>
  <c r="BW272" i="1"/>
  <c r="CE274" i="1"/>
  <c r="BW274" i="1"/>
  <c r="CE276" i="1"/>
  <c r="BW276" i="1"/>
  <c r="CE277" i="1"/>
  <c r="BW277" i="1"/>
  <c r="CE279" i="1"/>
  <c r="BW279" i="1"/>
  <c r="CE281" i="1"/>
  <c r="BW281" i="1"/>
  <c r="CE283" i="1"/>
  <c r="BW283" i="1"/>
  <c r="CE285" i="1"/>
  <c r="BW285" i="1"/>
  <c r="CE288" i="1"/>
  <c r="BW288" i="1"/>
  <c r="CE290" i="1"/>
  <c r="BW290" i="1"/>
  <c r="CE293" i="1"/>
  <c r="BW293" i="1"/>
  <c r="CE295" i="1"/>
  <c r="BW295" i="1"/>
  <c r="CE297" i="1"/>
  <c r="BW297" i="1"/>
  <c r="CE299" i="1"/>
  <c r="BW299" i="1"/>
  <c r="CE301" i="1"/>
  <c r="BW301" i="1"/>
  <c r="CE303" i="1"/>
  <c r="BW303" i="1"/>
  <c r="CE305" i="1"/>
  <c r="BW305" i="1"/>
  <c r="CE307" i="1"/>
  <c r="BW307" i="1"/>
  <c r="CE309" i="1"/>
  <c r="BW309" i="1"/>
  <c r="BY16" i="1"/>
  <c r="BX16" i="1"/>
  <c r="CE15" i="1"/>
  <c r="BY39" i="1"/>
  <c r="BX39" i="1"/>
  <c r="BY42" i="1"/>
  <c r="BX42" i="1"/>
  <c r="BY43" i="1"/>
  <c r="BX43" i="1"/>
  <c r="BY45" i="1"/>
  <c r="BX45" i="1"/>
  <c r="BY47" i="1"/>
  <c r="BX47" i="1"/>
  <c r="BY49" i="1"/>
  <c r="BX49" i="1"/>
  <c r="CE51" i="1"/>
  <c r="BW51" i="1"/>
  <c r="CE52" i="1"/>
  <c r="BW52" i="1"/>
  <c r="BY54" i="1"/>
  <c r="BX54" i="1"/>
  <c r="BY56" i="1"/>
  <c r="BX56" i="1"/>
  <c r="BY59" i="1"/>
  <c r="BX59" i="1"/>
  <c r="BX61" i="1"/>
  <c r="BY61" i="1"/>
  <c r="BY58" i="1"/>
  <c r="BX58" i="1"/>
  <c r="BY64" i="1"/>
  <c r="BX64" i="1"/>
  <c r="BY66" i="1"/>
  <c r="BX66" i="1"/>
  <c r="BY68" i="1"/>
  <c r="BX68" i="1"/>
  <c r="BY70" i="1"/>
  <c r="BX70" i="1"/>
  <c r="BY72" i="1"/>
  <c r="BX72" i="1"/>
  <c r="BY74" i="1"/>
  <c r="BX74" i="1"/>
  <c r="BY76" i="1"/>
  <c r="BX76" i="1"/>
  <c r="BX78" i="1"/>
  <c r="BY78" i="1"/>
  <c r="BX80" i="1"/>
  <c r="BY80" i="1"/>
  <c r="BX82" i="1"/>
  <c r="BY82" i="1"/>
  <c r="BY84" i="1"/>
  <c r="BX84" i="1"/>
  <c r="BX86" i="1"/>
  <c r="BY86" i="1"/>
  <c r="BY88" i="1"/>
  <c r="BX88" i="1"/>
  <c r="BX90" i="1"/>
  <c r="BY90" i="1"/>
  <c r="BY92" i="1"/>
  <c r="BX92" i="1"/>
  <c r="BX94" i="1"/>
  <c r="BY94" i="1"/>
  <c r="BX98" i="1"/>
  <c r="BY98" i="1"/>
  <c r="BX100" i="1"/>
  <c r="BY100" i="1"/>
  <c r="BY102" i="1"/>
  <c r="BX102" i="1"/>
  <c r="BX104" i="1"/>
  <c r="BY104" i="1"/>
  <c r="BX106" i="1"/>
  <c r="BY106" i="1"/>
  <c r="BX108" i="1"/>
  <c r="BY108" i="1"/>
  <c r="BY110" i="1"/>
  <c r="BX110" i="1"/>
  <c r="BX112" i="1"/>
  <c r="BY112" i="1"/>
  <c r="BY114" i="1"/>
  <c r="BX114" i="1"/>
  <c r="BY155" i="1"/>
  <c r="BX155" i="1"/>
  <c r="BX157" i="1"/>
  <c r="BY157" i="1"/>
  <c r="BY159" i="1"/>
  <c r="BX159" i="1"/>
  <c r="CE161" i="1"/>
  <c r="BW161" i="1"/>
  <c r="CE163" i="1"/>
  <c r="BW163" i="1"/>
  <c r="CE165" i="1"/>
  <c r="BW165" i="1"/>
  <c r="CE167" i="1"/>
  <c r="BW167" i="1"/>
  <c r="CE168" i="1"/>
  <c r="CE201" i="1"/>
  <c r="CE222" i="1"/>
  <c r="CE244" i="1"/>
  <c r="CE253" i="1"/>
  <c r="CE152" i="1"/>
  <c r="CE177" i="1"/>
  <c r="CE179" i="1"/>
  <c r="CE181" i="1"/>
  <c r="CE183" i="1"/>
  <c r="CE22" i="1"/>
  <c r="CE30" i="1"/>
  <c r="CE36" i="1"/>
  <c r="CE102" i="1"/>
  <c r="CE106" i="1"/>
  <c r="CE108" i="1"/>
  <c r="CE112" i="1"/>
  <c r="CE247" i="1"/>
  <c r="CE250" i="1"/>
  <c r="CE287" i="1"/>
  <c r="CE271" i="1"/>
  <c r="CE273" i="1"/>
  <c r="CE275" i="1"/>
  <c r="CE280" i="1"/>
  <c r="CE302" i="1"/>
  <c r="CE304" i="1"/>
  <c r="CE306" i="1"/>
  <c r="CC13" i="1"/>
  <c r="CE40" i="1"/>
  <c r="CE151" i="1"/>
  <c r="CE153" i="1"/>
  <c r="CE188" i="1"/>
  <c r="CE203" i="1"/>
  <c r="CE214" i="1"/>
  <c r="CE16" i="1"/>
  <c r="CE44" i="1"/>
  <c r="CE72" i="1"/>
  <c r="CE74" i="1"/>
  <c r="CE76" i="1"/>
  <c r="CE78" i="1"/>
  <c r="CE80" i="1"/>
  <c r="CE82" i="1"/>
  <c r="CE84" i="1"/>
  <c r="CE86" i="1"/>
  <c r="CE90" i="1"/>
  <c r="CE92" i="1"/>
  <c r="CE98" i="1"/>
  <c r="CE115" i="1"/>
  <c r="CE120" i="1"/>
  <c r="CE122" i="1"/>
  <c r="CE184" i="1"/>
  <c r="CE95" i="1"/>
  <c r="CE131" i="1"/>
  <c r="CE142" i="1"/>
  <c r="CE144" i="1"/>
  <c r="CE147" i="1"/>
  <c r="CE149" i="1"/>
  <c r="CE158" i="1"/>
  <c r="CE170" i="1"/>
  <c r="CE171" i="1"/>
  <c r="CE173" i="1"/>
  <c r="CE175" i="1"/>
  <c r="CE186" i="1"/>
  <c r="CE189" i="1"/>
  <c r="CE226" i="1"/>
  <c r="CE239" i="1"/>
  <c r="CE162" i="1"/>
  <c r="CE166" i="1"/>
  <c r="CE202" i="1"/>
  <c r="CE204" i="1"/>
  <c r="CE213" i="1"/>
  <c r="CE246" i="1"/>
  <c r="CE248" i="1"/>
  <c r="CE249" i="1"/>
  <c r="CE265" i="1"/>
  <c r="CE267" i="1"/>
  <c r="CE269" i="1"/>
  <c r="CE193" i="1"/>
  <c r="CE308" i="1"/>
  <c r="CE43" i="1"/>
  <c r="CE45" i="1"/>
  <c r="CE69" i="1"/>
  <c r="CE73" i="1"/>
  <c r="CE75" i="1"/>
  <c r="CE77" i="1"/>
  <c r="CE79" i="1"/>
  <c r="CE81" i="1"/>
  <c r="CE83" i="1"/>
  <c r="CE85" i="1"/>
  <c r="CE87" i="1"/>
  <c r="CE89" i="1"/>
  <c r="CE91" i="1"/>
  <c r="CE93" i="1"/>
  <c r="CE96" i="1"/>
  <c r="CE99" i="1"/>
  <c r="CE119" i="1"/>
  <c r="CE121" i="1"/>
  <c r="CE123" i="1"/>
  <c r="CE125" i="1"/>
  <c r="CE126" i="1"/>
  <c r="CE128" i="1"/>
  <c r="CE97" i="1"/>
  <c r="CE130" i="1"/>
  <c r="CE133" i="1"/>
  <c r="CE143" i="1"/>
  <c r="CE148" i="1"/>
  <c r="CE155" i="1"/>
  <c r="CE157" i="1"/>
  <c r="CE159" i="1"/>
  <c r="CE169" i="1"/>
  <c r="CE174" i="1"/>
  <c r="CE178" i="1"/>
  <c r="CE182" i="1"/>
  <c r="CE185" i="1"/>
  <c r="CE187" i="1"/>
  <c r="CE190" i="1"/>
  <c r="CE196" i="1"/>
  <c r="CE191" i="1"/>
  <c r="CE223" i="1"/>
  <c r="CE225" i="1"/>
  <c r="CE227" i="1"/>
  <c r="CE229" i="1"/>
  <c r="CE231" i="1"/>
  <c r="CE238" i="1"/>
  <c r="CE241" i="1"/>
  <c r="BU13" i="1"/>
  <c r="CE18" i="1"/>
  <c r="CE29" i="1"/>
  <c r="CE46" i="1"/>
  <c r="CE59" i="1"/>
  <c r="CE60" i="1"/>
  <c r="CE61" i="1"/>
  <c r="CE62" i="1"/>
  <c r="CE58" i="1"/>
  <c r="CE63" i="1"/>
  <c r="CE64" i="1"/>
  <c r="CE65" i="1"/>
  <c r="CE66" i="1"/>
  <c r="CE67" i="1"/>
  <c r="CE68" i="1"/>
  <c r="CE210" i="1"/>
  <c r="CE218" i="1"/>
  <c r="CE224" i="1"/>
  <c r="CE230" i="1"/>
  <c r="CE237" i="1"/>
  <c r="CE25" i="1"/>
  <c r="CE49" i="1"/>
  <c r="CE127" i="1"/>
  <c r="CE176" i="1"/>
  <c r="CE194" i="1"/>
  <c r="CE206" i="1"/>
  <c r="CE236" i="1"/>
  <c r="CE243" i="1"/>
  <c r="CE251" i="1"/>
  <c r="CE20" i="1"/>
  <c r="CE27" i="1"/>
  <c r="CE42" i="1"/>
  <c r="CE48" i="1"/>
  <c r="CE56" i="1"/>
  <c r="CE208" i="1"/>
  <c r="CE32" i="1"/>
  <c r="CE34" i="1"/>
  <c r="CE19" i="1"/>
  <c r="CE26" i="1"/>
  <c r="CE21" i="1"/>
  <c r="CE28" i="1"/>
  <c r="CE41" i="1"/>
  <c r="CE55" i="1"/>
  <c r="CE94" i="1"/>
  <c r="CE156" i="1"/>
  <c r="CE164" i="1"/>
  <c r="CE172" i="1"/>
  <c r="CE180" i="1"/>
  <c r="CE216" i="1"/>
  <c r="CE232" i="1"/>
  <c r="CE235" i="1"/>
  <c r="CE242" i="1"/>
  <c r="CE17" i="1"/>
  <c r="CE24" i="1"/>
  <c r="CE104" i="1"/>
  <c r="CE207" i="1"/>
  <c r="CE33" i="1"/>
  <c r="CE39" i="1"/>
  <c r="CE54" i="1"/>
  <c r="CE88" i="1"/>
  <c r="CE110" i="1"/>
  <c r="CE124" i="1"/>
  <c r="CE129" i="1"/>
  <c r="CE137" i="1"/>
  <c r="CE145" i="1"/>
  <c r="CE146" i="1"/>
  <c r="CE198" i="1"/>
  <c r="CE205" i="1"/>
  <c r="CE212" i="1"/>
  <c r="CE228" i="1"/>
  <c r="CE233" i="1"/>
  <c r="CE234" i="1"/>
  <c r="CE291" i="1"/>
  <c r="CE50" i="1"/>
  <c r="CE57" i="1"/>
  <c r="CE221" i="1"/>
  <c r="CE245" i="1"/>
  <c r="CE254" i="1"/>
  <c r="CE71" i="1"/>
  <c r="CE70" i="1"/>
  <c r="CE257" i="1"/>
  <c r="CE261" i="1"/>
  <c r="CE255" i="1"/>
  <c r="CE256" i="1"/>
  <c r="CE260" i="1"/>
  <c r="CE259" i="1"/>
  <c r="CE263" i="1"/>
  <c r="CE258" i="1"/>
  <c r="CE262" i="1"/>
  <c r="BX52" i="1" l="1"/>
  <c r="BY52" i="1"/>
  <c r="BX165" i="1"/>
  <c r="BY165" i="1"/>
  <c r="BY305" i="1"/>
  <c r="BX305" i="1"/>
  <c r="BX297" i="1"/>
  <c r="BY297" i="1"/>
  <c r="BX288" i="1"/>
  <c r="BY288" i="1"/>
  <c r="BX279" i="1"/>
  <c r="BY279" i="1"/>
  <c r="BX272" i="1"/>
  <c r="BY272" i="1"/>
  <c r="BX264" i="1"/>
  <c r="BY264" i="1"/>
  <c r="BX138" i="1"/>
  <c r="BY138" i="1"/>
  <c r="BX117" i="1"/>
  <c r="BY117" i="1"/>
  <c r="BY35" i="1"/>
  <c r="BX35" i="1"/>
  <c r="BX113" i="1"/>
  <c r="BY113" i="1"/>
  <c r="BX105" i="1"/>
  <c r="BY105" i="1"/>
  <c r="BX298" i="1"/>
  <c r="BY298" i="1"/>
  <c r="BX286" i="1"/>
  <c r="BY286" i="1"/>
  <c r="BX278" i="1"/>
  <c r="BY278" i="1"/>
  <c r="BX199" i="1"/>
  <c r="BY199" i="1"/>
  <c r="BX215" i="1"/>
  <c r="BY215" i="1"/>
  <c r="BY132" i="1"/>
  <c r="BX132" i="1"/>
  <c r="BX219" i="1"/>
  <c r="BY219" i="1"/>
  <c r="BY167" i="1"/>
  <c r="BX167" i="1"/>
  <c r="BY163" i="1"/>
  <c r="BX163" i="1"/>
  <c r="BY51" i="1"/>
  <c r="BX51" i="1"/>
  <c r="BX307" i="1"/>
  <c r="BY307" i="1"/>
  <c r="BX303" i="1"/>
  <c r="BY303" i="1"/>
  <c r="BX299" i="1"/>
  <c r="BY299" i="1"/>
  <c r="BX295" i="1"/>
  <c r="BY295" i="1"/>
  <c r="BX290" i="1"/>
  <c r="BY290" i="1"/>
  <c r="BX285" i="1"/>
  <c r="BY285" i="1"/>
  <c r="BX281" i="1"/>
  <c r="BY281" i="1"/>
  <c r="BX277" i="1"/>
  <c r="BY277" i="1"/>
  <c r="BX274" i="1"/>
  <c r="BY274" i="1"/>
  <c r="BX270" i="1"/>
  <c r="BY270" i="1"/>
  <c r="BX266" i="1"/>
  <c r="BY266" i="1"/>
  <c r="BX240" i="1"/>
  <c r="BY240" i="1"/>
  <c r="BY140" i="1"/>
  <c r="BX140" i="1"/>
  <c r="BY136" i="1"/>
  <c r="BX136" i="1"/>
  <c r="BX37" i="1"/>
  <c r="BY37" i="1"/>
  <c r="BY111" i="1"/>
  <c r="BX111" i="1"/>
  <c r="BY107" i="1"/>
  <c r="BX107" i="1"/>
  <c r="BY103" i="1"/>
  <c r="BX103" i="1"/>
  <c r="BX300" i="1"/>
  <c r="BY300" i="1"/>
  <c r="BX294" i="1"/>
  <c r="BY294" i="1"/>
  <c r="BX289" i="1"/>
  <c r="BY289" i="1"/>
  <c r="BX284" i="1"/>
  <c r="BY284" i="1"/>
  <c r="BX217" i="1"/>
  <c r="BY217" i="1"/>
  <c r="BX192" i="1"/>
  <c r="BY192" i="1"/>
  <c r="BX209" i="1"/>
  <c r="BY209" i="1"/>
  <c r="BX197" i="1"/>
  <c r="BY197" i="1"/>
  <c r="BX139" i="1"/>
  <c r="BY139" i="1"/>
  <c r="BX211" i="1"/>
  <c r="BY211" i="1"/>
  <c r="BX200" i="1"/>
  <c r="BY200" i="1"/>
  <c r="BX161" i="1"/>
  <c r="BY161" i="1"/>
  <c r="BY309" i="1"/>
  <c r="BX309" i="1"/>
  <c r="BX301" i="1"/>
  <c r="BY301" i="1"/>
  <c r="BX293" i="1"/>
  <c r="BY293" i="1"/>
  <c r="BX283" i="1"/>
  <c r="BY283" i="1"/>
  <c r="BX276" i="1"/>
  <c r="BY276" i="1"/>
  <c r="BY268" i="1"/>
  <c r="BX268" i="1"/>
  <c r="BX135" i="1"/>
  <c r="BY135" i="1"/>
  <c r="BY31" i="1"/>
  <c r="BX31" i="1"/>
  <c r="BX23" i="1"/>
  <c r="BY23" i="1"/>
  <c r="BX109" i="1"/>
  <c r="BY109" i="1"/>
  <c r="BX101" i="1"/>
  <c r="BY101" i="1"/>
  <c r="BX292" i="1"/>
  <c r="BY292" i="1"/>
  <c r="BX282" i="1"/>
  <c r="BY282" i="1"/>
  <c r="BX220" i="1"/>
  <c r="BY220" i="1"/>
  <c r="BX296" i="1"/>
  <c r="BY296" i="1"/>
  <c r="BX195" i="1"/>
  <c r="BY195" i="1"/>
  <c r="BW13" i="1"/>
  <c r="BX13" i="1" s="1"/>
  <c r="CE13" i="1"/>
  <c r="BY13" i="1" l="1"/>
</calcChain>
</file>

<file path=xl/sharedStrings.xml><?xml version="1.0" encoding="utf-8"?>
<sst xmlns="http://schemas.openxmlformats.org/spreadsheetml/2006/main" count="1770" uniqueCount="360">
  <si>
    <t>Alajärvi</t>
  </si>
  <si>
    <t>Alavieska</t>
  </si>
  <si>
    <t>Alavus</t>
  </si>
  <si>
    <t>Asikkala</t>
  </si>
  <si>
    <t>Askola</t>
  </si>
  <si>
    <t>Aura</t>
  </si>
  <si>
    <t>Akaa</t>
  </si>
  <si>
    <t>Enonkoski</t>
  </si>
  <si>
    <t>Enontekiö</t>
  </si>
  <si>
    <t>Espoo</t>
  </si>
  <si>
    <t>Eura</t>
  </si>
  <si>
    <t>Eurajoki</t>
  </si>
  <si>
    <t>Evijärvi</t>
  </si>
  <si>
    <t>Forssa</t>
  </si>
  <si>
    <t>Haapajärvi</t>
  </si>
  <si>
    <t>Haapavesi</t>
  </si>
  <si>
    <t>Hailuoto</t>
  </si>
  <si>
    <t>Halsua</t>
  </si>
  <si>
    <t>Hamina</t>
  </si>
  <si>
    <t>Hankasalmi</t>
  </si>
  <si>
    <t>Hanko</t>
  </si>
  <si>
    <t>Harjavalta</t>
  </si>
  <si>
    <t>Hartola</t>
  </si>
  <si>
    <t>Hattula</t>
  </si>
  <si>
    <t>Hausjärvi</t>
  </si>
  <si>
    <t>Heinävesi</t>
  </si>
  <si>
    <t>Helsinki</t>
  </si>
  <si>
    <t>Vantaa</t>
  </si>
  <si>
    <t>Hirvensalmi</t>
  </si>
  <si>
    <t>Hollola</t>
  </si>
  <si>
    <t>Honkajoki</t>
  </si>
  <si>
    <t>Huittinen</t>
  </si>
  <si>
    <t>Humppila</t>
  </si>
  <si>
    <t>Hyrynsalmi</t>
  </si>
  <si>
    <t>Hyvinkää</t>
  </si>
  <si>
    <t>Hämeenkyrö</t>
  </si>
  <si>
    <t>Hämeenlinna</t>
  </si>
  <si>
    <t>Heinola</t>
  </si>
  <si>
    <t>Ii</t>
  </si>
  <si>
    <t>Iisalmi</t>
  </si>
  <si>
    <t>Iitti</t>
  </si>
  <si>
    <t>Ikaalinen</t>
  </si>
  <si>
    <t>Ilmajoki</t>
  </si>
  <si>
    <t>Ilomantsi</t>
  </si>
  <si>
    <t>Inari</t>
  </si>
  <si>
    <t>Inkoo</t>
  </si>
  <si>
    <t>Isojoki</t>
  </si>
  <si>
    <t>Isokyrö</t>
  </si>
  <si>
    <t>Imatra</t>
  </si>
  <si>
    <t>Janakkala</t>
  </si>
  <si>
    <t>Joensuu</t>
  </si>
  <si>
    <t>Jokioinen</t>
  </si>
  <si>
    <t>Joroinen</t>
  </si>
  <si>
    <t>Joutsa</t>
  </si>
  <si>
    <t>Juuka</t>
  </si>
  <si>
    <t>Juupajoki</t>
  </si>
  <si>
    <t>Juva</t>
  </si>
  <si>
    <t>Jyväskylä</t>
  </si>
  <si>
    <t>Jämijärvi</t>
  </si>
  <si>
    <t>Jämsä</t>
  </si>
  <si>
    <t>Järvenpää</t>
  </si>
  <si>
    <t>Kaarina</t>
  </si>
  <si>
    <t>Kaavi</t>
  </si>
  <si>
    <t>Kajaani</t>
  </si>
  <si>
    <t>Kalajoki</t>
  </si>
  <si>
    <t>Kangasala</t>
  </si>
  <si>
    <t>Kangasniemi</t>
  </si>
  <si>
    <t>Kankaanpää</t>
  </si>
  <si>
    <t>Kannonkoski</t>
  </si>
  <si>
    <t>Kannus</t>
  </si>
  <si>
    <t>Karijoki</t>
  </si>
  <si>
    <t>Karkkila</t>
  </si>
  <si>
    <t>Karstula</t>
  </si>
  <si>
    <t>Karvia</t>
  </si>
  <si>
    <t>Kaskinen</t>
  </si>
  <si>
    <t>Kauhajoki</t>
  </si>
  <si>
    <t>Kauhava</t>
  </si>
  <si>
    <t>Kauniainen</t>
  </si>
  <si>
    <t>Kaustinen</t>
  </si>
  <si>
    <t>Keitele</t>
  </si>
  <si>
    <t>Kemi</t>
  </si>
  <si>
    <t>Keminmaa</t>
  </si>
  <si>
    <t>Kempele</t>
  </si>
  <si>
    <t>Kerava</t>
  </si>
  <si>
    <t>Keuruu</t>
  </si>
  <si>
    <t>Kihniö</t>
  </si>
  <si>
    <t>Kinnula</t>
  </si>
  <si>
    <t>Kirkkonummi</t>
  </si>
  <si>
    <t>Kitee</t>
  </si>
  <si>
    <t>Kittilä</t>
  </si>
  <si>
    <t>Kiuruvesi</t>
  </si>
  <si>
    <t>Kivijärvi</t>
  </si>
  <si>
    <t>Kokemäki</t>
  </si>
  <si>
    <t>Kokkola</t>
  </si>
  <si>
    <t>Kolari</t>
  </si>
  <si>
    <t>Konnevesi</t>
  </si>
  <si>
    <t>Kontiolahti</t>
  </si>
  <si>
    <t>Korsnäs</t>
  </si>
  <si>
    <t>Koski Tl</t>
  </si>
  <si>
    <t>Kotka</t>
  </si>
  <si>
    <t>Kouvola</t>
  </si>
  <si>
    <t>Kristiinankaupunki</t>
  </si>
  <si>
    <t>Kruunupyy</t>
  </si>
  <si>
    <t>Kuhmo</t>
  </si>
  <si>
    <t>Kuhmoinen</t>
  </si>
  <si>
    <t>Kuopio</t>
  </si>
  <si>
    <t>Kuortane</t>
  </si>
  <si>
    <t>Kurikka</t>
  </si>
  <si>
    <t>Kustavi</t>
  </si>
  <si>
    <t>Kuusamo</t>
  </si>
  <si>
    <t>Outokumpu</t>
  </si>
  <si>
    <t>Kyyjärvi</t>
  </si>
  <si>
    <t>Kärkölä</t>
  </si>
  <si>
    <t>Kärsämäki</t>
  </si>
  <si>
    <t>Kemijärvi</t>
  </si>
  <si>
    <t>Kemiönsaari</t>
  </si>
  <si>
    <t>Lahti</t>
  </si>
  <si>
    <t>Laihia</t>
  </si>
  <si>
    <t>Laitila</t>
  </si>
  <si>
    <t>Lapinlahti</t>
  </si>
  <si>
    <t>Lappajärvi</t>
  </si>
  <si>
    <t>Lappeenranta</t>
  </si>
  <si>
    <t>Lapinjärvi</t>
  </si>
  <si>
    <t>Lapua</t>
  </si>
  <si>
    <t>Laukaa</t>
  </si>
  <si>
    <t>Lemi</t>
  </si>
  <si>
    <t>Lempäälä</t>
  </si>
  <si>
    <t>Leppävirta</t>
  </si>
  <si>
    <t>Lestijärvi</t>
  </si>
  <si>
    <t>Lieksa</t>
  </si>
  <si>
    <t>Lieto</t>
  </si>
  <si>
    <t>Liminka</t>
  </si>
  <si>
    <t>Liperi</t>
  </si>
  <si>
    <t>Loimaa</t>
  </si>
  <si>
    <t>Loppi</t>
  </si>
  <si>
    <t>Loviisa</t>
  </si>
  <si>
    <t>Luhanka</t>
  </si>
  <si>
    <t>Lumijoki</t>
  </si>
  <si>
    <t>Luoto</t>
  </si>
  <si>
    <t>Luumäki</t>
  </si>
  <si>
    <t>Lohja</t>
  </si>
  <si>
    <t>Parainen</t>
  </si>
  <si>
    <t>Maalahti</t>
  </si>
  <si>
    <t>Marttila</t>
  </si>
  <si>
    <t>Masku</t>
  </si>
  <si>
    <t>Merijärvi</t>
  </si>
  <si>
    <t>Merikarvia</t>
  </si>
  <si>
    <t>Miehikkälä</t>
  </si>
  <si>
    <t>Mikkeli</t>
  </si>
  <si>
    <t>Muhos</t>
  </si>
  <si>
    <t>Multia</t>
  </si>
  <si>
    <t>Muonio</t>
  </si>
  <si>
    <t>Mustasaari</t>
  </si>
  <si>
    <t>Muurame</t>
  </si>
  <si>
    <t>Mynämäki</t>
  </si>
  <si>
    <t>Myrskylä</t>
  </si>
  <si>
    <t>Mäntsälä</t>
  </si>
  <si>
    <t>Mäntyharju</t>
  </si>
  <si>
    <t>Mänttä-Vilppula</t>
  </si>
  <si>
    <t>Naantali</t>
  </si>
  <si>
    <t>Nakkila</t>
  </si>
  <si>
    <t>Nivala</t>
  </si>
  <si>
    <t>Nokia</t>
  </si>
  <si>
    <t>Nousiainen</t>
  </si>
  <si>
    <t>Nurmes</t>
  </si>
  <si>
    <t>Nurmijärvi</t>
  </si>
  <si>
    <t>Närpiö</t>
  </si>
  <si>
    <t>Orimattila</t>
  </si>
  <si>
    <t>Oripää</t>
  </si>
  <si>
    <t>Orivesi</t>
  </si>
  <si>
    <t>Oulainen</t>
  </si>
  <si>
    <t>Oulu</t>
  </si>
  <si>
    <t>Padasjoki</t>
  </si>
  <si>
    <t>Paimio</t>
  </si>
  <si>
    <t>Paltamo</t>
  </si>
  <si>
    <t>Parikkala</t>
  </si>
  <si>
    <t>Parkano</t>
  </si>
  <si>
    <t>Pelkosenniemi</t>
  </si>
  <si>
    <t>Perho</t>
  </si>
  <si>
    <t>Pertunmaa</t>
  </si>
  <si>
    <t>Petäjävesi</t>
  </si>
  <si>
    <t>Pieksämäki</t>
  </si>
  <si>
    <t>Pielavesi</t>
  </si>
  <si>
    <t>Pietarsaari</t>
  </si>
  <si>
    <t>Pedersöre</t>
  </si>
  <si>
    <t>Pihtipudas</t>
  </si>
  <si>
    <t>Pirkkala</t>
  </si>
  <si>
    <t>Polvijärvi</t>
  </si>
  <si>
    <t>Pomarkku</t>
  </si>
  <si>
    <t>Pori</t>
  </si>
  <si>
    <t>Pornainen</t>
  </si>
  <si>
    <t>Posio</t>
  </si>
  <si>
    <t>Pudasjärvi</t>
  </si>
  <si>
    <t>Pukkila</t>
  </si>
  <si>
    <t>Punkalaidun</t>
  </si>
  <si>
    <t>Puolanka</t>
  </si>
  <si>
    <t>Puumala</t>
  </si>
  <si>
    <t>Pyhtää</t>
  </si>
  <si>
    <t>Pyhäjoki</t>
  </si>
  <si>
    <t>Pyhäjärvi</t>
  </si>
  <si>
    <t>Pyhäntä</t>
  </si>
  <si>
    <t>Pyhäranta</t>
  </si>
  <si>
    <t>Pälkäne</t>
  </si>
  <si>
    <t>Pöytyä</t>
  </si>
  <si>
    <t>Porvoo</t>
  </si>
  <si>
    <t>Raahe</t>
  </si>
  <si>
    <t>Raisio</t>
  </si>
  <si>
    <t>Rantasalmi</t>
  </si>
  <si>
    <t>Ranua</t>
  </si>
  <si>
    <t>Rauma</t>
  </si>
  <si>
    <t>Rautalampi</t>
  </si>
  <si>
    <t>Rautavaara</t>
  </si>
  <si>
    <t>Rautjärvi</t>
  </si>
  <si>
    <t>Reisjärvi</t>
  </si>
  <si>
    <t>Riihimäki</t>
  </si>
  <si>
    <t>Ristijärvi</t>
  </si>
  <si>
    <t>Rovaniemi</t>
  </si>
  <si>
    <t>Ruokolahti</t>
  </si>
  <si>
    <t>Ruovesi</t>
  </si>
  <si>
    <t>Rusko</t>
  </si>
  <si>
    <t>Rääkkylä</t>
  </si>
  <si>
    <t>Raasepori</t>
  </si>
  <si>
    <t>Saarijärvi</t>
  </si>
  <si>
    <t>Salla</t>
  </si>
  <si>
    <t>Salo</t>
  </si>
  <si>
    <t>Sauvo</t>
  </si>
  <si>
    <t>Savitaipale</t>
  </si>
  <si>
    <t>Savonlinna</t>
  </si>
  <si>
    <t>Savukoski</t>
  </si>
  <si>
    <t>Seinäjoki</t>
  </si>
  <si>
    <t>Sievi</t>
  </si>
  <si>
    <t>Siikainen</t>
  </si>
  <si>
    <t>Siikajoki</t>
  </si>
  <si>
    <t>Siilinjärvi</t>
  </si>
  <si>
    <t>Simo</t>
  </si>
  <si>
    <t>Sipoo</t>
  </si>
  <si>
    <t>Siuntio</t>
  </si>
  <si>
    <t>Sodankylä</t>
  </si>
  <si>
    <t>Soini</t>
  </si>
  <si>
    <t>Somero</t>
  </si>
  <si>
    <t>Sonkajärvi</t>
  </si>
  <si>
    <t>Sotkamo</t>
  </si>
  <si>
    <t>Sulkava</t>
  </si>
  <si>
    <t>Suomussalmi</t>
  </si>
  <si>
    <t>Suonenjoki</t>
  </si>
  <si>
    <t>Sysmä</t>
  </si>
  <si>
    <t>Säkylä</t>
  </si>
  <si>
    <t>Vaala</t>
  </si>
  <si>
    <t>Sastamala</t>
  </si>
  <si>
    <t>Siikalatva</t>
  </si>
  <si>
    <t>Taipalsaari</t>
  </si>
  <si>
    <t>Taivalkoski</t>
  </si>
  <si>
    <t>Taivassalo</t>
  </si>
  <si>
    <t>Tammela</t>
  </si>
  <si>
    <t>Tampere</t>
  </si>
  <si>
    <t>Tervo</t>
  </si>
  <si>
    <t>Tervola</t>
  </si>
  <si>
    <t>Teuva</t>
  </si>
  <si>
    <t>Tohmajärvi</t>
  </si>
  <si>
    <t>Toholampi</t>
  </si>
  <si>
    <t>Toivakka</t>
  </si>
  <si>
    <t>Tornio</t>
  </si>
  <si>
    <t>Turku</t>
  </si>
  <si>
    <t>Pello</t>
  </si>
  <si>
    <t>Tuusniemi</t>
  </si>
  <si>
    <t>Tuusula</t>
  </si>
  <si>
    <t>Tyrnävä</t>
  </si>
  <si>
    <t>Ulvila</t>
  </si>
  <si>
    <t>Urjala</t>
  </si>
  <si>
    <t>Utajärvi</t>
  </si>
  <si>
    <t>Utsjoki</t>
  </si>
  <si>
    <t>Uurainen</t>
  </si>
  <si>
    <t>Uusikaarlepyy</t>
  </si>
  <si>
    <t>Uusikaupunki</t>
  </si>
  <si>
    <t>Vaasa</t>
  </si>
  <si>
    <t>Valkeakoski</t>
  </si>
  <si>
    <t>Valtimo</t>
  </si>
  <si>
    <t>Varkaus</t>
  </si>
  <si>
    <t>Vehmaa</t>
  </si>
  <si>
    <t>Vesanto</t>
  </si>
  <si>
    <t>Vesilahti</t>
  </si>
  <si>
    <t>Veteli</t>
  </si>
  <si>
    <t>Vieremä</t>
  </si>
  <si>
    <t>Vihti</t>
  </si>
  <si>
    <t>Viitasaari</t>
  </si>
  <si>
    <t>Vimpeli</t>
  </si>
  <si>
    <t>Virolahti</t>
  </si>
  <si>
    <t>Virrat</t>
  </si>
  <si>
    <t>Vöyri</t>
  </si>
  <si>
    <t>Ylitornio</t>
  </si>
  <si>
    <t>Ylivieska</t>
  </si>
  <si>
    <t>Ylöjärvi</t>
  </si>
  <si>
    <t>Ypäjä</t>
  </si>
  <si>
    <t>Ähtäri</t>
  </si>
  <si>
    <t>Äänekoski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</si>
  <si>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</si>
  <si>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</si>
  <si>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</si>
  <si>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</si>
  <si>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</si>
  <si>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</si>
  <si>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</si>
  <si>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</si>
  <si>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</si>
  <si>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</si>
  <si>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</si>
  <si>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Kunta</t>
  </si>
  <si>
    <t>Asukas-</t>
  </si>
  <si>
    <t>Kunnan</t>
  </si>
  <si>
    <t>siitä:</t>
  </si>
  <si>
    <t>MUUTOS</t>
  </si>
  <si>
    <t>Muut opetus-</t>
  </si>
  <si>
    <t>Valtion-</t>
  </si>
  <si>
    <t>luku</t>
  </si>
  <si>
    <t>perus-</t>
  </si>
  <si>
    <t>Verotuloihin</t>
  </si>
  <si>
    <t>ja kulttuuri-</t>
  </si>
  <si>
    <t xml:space="preserve">osuudet </t>
  </si>
  <si>
    <t>31.12.2016</t>
  </si>
  <si>
    <t>palvelujen</t>
  </si>
  <si>
    <t>perustuva</t>
  </si>
  <si>
    <t xml:space="preserve">toimen </t>
  </si>
  <si>
    <t>yhteensä</t>
  </si>
  <si>
    <t>Kotikunta-</t>
  </si>
  <si>
    <t>valtionosuus</t>
  </si>
  <si>
    <t>valtionosuudet</t>
  </si>
  <si>
    <t>korvaus,</t>
  </si>
  <si>
    <t>netto</t>
  </si>
  <si>
    <t>tasaus</t>
  </si>
  <si>
    <t>euroa</t>
  </si>
  <si>
    <t>Kaikki kunnat</t>
  </si>
  <si>
    <t>valtionosuuden</t>
  </si>
  <si>
    <t>L</t>
  </si>
  <si>
    <t>korvaus-</t>
  </si>
  <si>
    <t>osuus-</t>
  </si>
  <si>
    <t>menot, euroa</t>
  </si>
  <si>
    <t>tulot, euroa</t>
  </si>
  <si>
    <t>maksatus</t>
  </si>
  <si>
    <t>prosenttia</t>
  </si>
  <si>
    <t>€/asukas</t>
  </si>
  <si>
    <t>Lähde: VM 28.12.2017 ja OKM 29.12.2017</t>
  </si>
  <si>
    <t>(VM 28.12.2017)</t>
  </si>
  <si>
    <t>(OKM 29.12.2017)</t>
  </si>
  <si>
    <t>Laskelma kunnan valtionosuudesta ja kotikuntakorvauksista vuonna 2018</t>
  </si>
  <si>
    <t>Kotikuntakorvaukset:</t>
  </si>
  <si>
    <t>maksetaan valtionosuusmaksatuksen yhteydessä,</t>
  </si>
  <si>
    <t>kno</t>
  </si>
  <si>
    <t>mutta kirjanpidossa erotetaan valtionosuudesta</t>
  </si>
  <si>
    <t>tulot</t>
  </si>
  <si>
    <t>menot</t>
  </si>
  <si>
    <t>Ennakollinen laskelma kunnan valtionosuudesta ja kotikuntakorvauksista vuonna 2019</t>
  </si>
  <si>
    <t>31.12.2017</t>
  </si>
  <si>
    <t>2018 --&gt; 2019</t>
  </si>
  <si>
    <t>Lähde: KL 2.5.2018</t>
  </si>
  <si>
    <t>(KL 2.5.2018)</t>
  </si>
  <si>
    <t>Lähde: KL 21.5.2018</t>
  </si>
  <si>
    <t>(KL 21.5.2018)</t>
  </si>
  <si>
    <t>Lähde: KL 14.9.2018</t>
  </si>
  <si>
    <t>(KL 14.9.2018)</t>
  </si>
  <si>
    <t>Lähde: KL 6.11.2018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</si>
</sst>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\ %"/>
    <numFmt numFmtId="165" formatCode="#,##0_ ;[Red]\-#,##0\ "/>
    <numFmt numFmtId="166" formatCode="#,##0.00_ ;[Red]\-#,##0.00\ "/>
    <numFmt numFmtId="167" formatCode="General_)"/>
    <numFmt numFmtId="168" formatCode="#,##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9"/>
      <color theme="0" tint="-0.34998626667073579"/>
      <name val="Arial"/>
      <family val="2"/>
    </font>
    <font>
      <b/>
      <sz val="9"/>
      <color theme="0" tint="-0.34998626667073579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4"/>
      <color theme="0" tint="-0.34998626667073579"/>
      <name val="Arial"/>
      <family val="2"/>
    </font>
    <font>
      <i/>
      <sz val="9"/>
      <color theme="0" tint="-0.3499862666707357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2" fillId="0" borderId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35">
    <xf numFmtId="0" fontId="0" fillId="0" borderId="0" xfId="0"/>
    <xf numFmtId="0" fontId="5" fillId="0" borderId="0" xfId="2" applyFont="1"/>
    <xf numFmtId="0" fontId="4" fillId="0" borderId="0" xfId="2" applyFont="1" applyAlignment="1">
      <alignment horizontal="center"/>
    </xf>
    <xf numFmtId="0" fontId="5" fillId="0" borderId="0" xfId="2" applyFont="1" applyAlignment="1">
      <alignment horizontal="center"/>
    </xf>
    <xf numFmtId="0" fontId="5" fillId="0" borderId="0" xfId="2" applyFont="1" applyFill="1" applyBorder="1" applyAlignment="1">
      <alignment horizontal="center"/>
    </xf>
    <xf numFmtId="167" fontId="5" fillId="0" borderId="0" xfId="2" applyNumberFormat="1" applyFont="1" applyFill="1" applyBorder="1" applyAlignment="1" applyProtection="1">
      <alignment horizontal="center"/>
    </xf>
    <xf numFmtId="0" fontId="6" fillId="0" borderId="0" xfId="0" applyFont="1"/>
    <xf numFmtId="3" fontId="6" fillId="0" borderId="0" xfId="0" applyNumberFormat="1" applyFont="1"/>
    <xf numFmtId="3" fontId="4" fillId="2" borderId="6" xfId="3" applyNumberFormat="1" applyFont="1" applyFill="1" applyBorder="1" applyAlignment="1">
      <alignment horizontal="center"/>
    </xf>
    <xf numFmtId="3" fontId="4" fillId="2" borderId="6" xfId="3" applyNumberFormat="1" applyFont="1" applyFill="1" applyBorder="1" applyAlignment="1" applyProtection="1">
      <alignment horizontal="center"/>
    </xf>
    <xf numFmtId="3" fontId="4" fillId="2" borderId="6" xfId="3" applyNumberFormat="1" applyFont="1" applyFill="1" applyBorder="1"/>
    <xf numFmtId="14" fontId="5" fillId="2" borderId="0" xfId="2" applyNumberFormat="1" applyFont="1" applyFill="1" applyAlignment="1">
      <alignment horizontal="left"/>
    </xf>
    <xf numFmtId="0" fontId="6" fillId="2" borderId="0" xfId="0" applyFont="1" applyFill="1"/>
    <xf numFmtId="0" fontId="5" fillId="2" borderId="0" xfId="2" applyFont="1" applyFill="1"/>
    <xf numFmtId="0" fontId="5" fillId="2" borderId="0" xfId="2" applyFont="1" applyFill="1" applyBorder="1"/>
    <xf numFmtId="0" fontId="4" fillId="2" borderId="0" xfId="2" applyFont="1" applyFill="1"/>
    <xf numFmtId="3" fontId="4" fillId="2" borderId="0" xfId="2" applyNumberFormat="1" applyFont="1" applyFill="1" applyAlignment="1">
      <alignment horizontal="center"/>
    </xf>
    <xf numFmtId="0" fontId="4" fillId="2" borderId="0" xfId="2" applyFont="1" applyFill="1" applyAlignment="1">
      <alignment horizontal="center"/>
    </xf>
    <xf numFmtId="3" fontId="4" fillId="2" borderId="0" xfId="3" applyNumberFormat="1" applyFont="1" applyFill="1" applyBorder="1" applyAlignment="1">
      <alignment horizontal="center"/>
    </xf>
    <xf numFmtId="3" fontId="5" fillId="2" borderId="0" xfId="2" applyNumberFormat="1" applyFont="1" applyFill="1"/>
    <xf numFmtId="0" fontId="5" fillId="2" borderId="0" xfId="2" applyFont="1" applyFill="1" applyBorder="1" applyAlignment="1">
      <alignment horizontal="center"/>
    </xf>
    <xf numFmtId="0" fontId="5" fillId="2" borderId="0" xfId="2" applyFont="1" applyFill="1" applyBorder="1" applyAlignment="1">
      <alignment horizontal="left"/>
    </xf>
    <xf numFmtId="167" fontId="5" fillId="2" borderId="0" xfId="2" applyNumberFormat="1" applyFont="1" applyFill="1" applyBorder="1" applyAlignment="1" applyProtection="1">
      <alignment horizontal="center"/>
    </xf>
    <xf numFmtId="49" fontId="5" fillId="2" borderId="0" xfId="2" applyNumberFormat="1" applyFont="1" applyFill="1" applyBorder="1" applyAlignment="1" applyProtection="1">
      <alignment horizontal="center"/>
    </xf>
    <xf numFmtId="0" fontId="5" fillId="2" borderId="0" xfId="2" applyFont="1" applyFill="1" applyAlignment="1">
      <alignment horizontal="center"/>
    </xf>
    <xf numFmtId="3" fontId="4" fillId="2" borderId="0" xfId="3" applyNumberFormat="1" applyFont="1" applyFill="1" applyBorder="1"/>
    <xf numFmtId="0" fontId="5" fillId="2" borderId="6" xfId="2" applyFont="1" applyFill="1" applyBorder="1"/>
    <xf numFmtId="0" fontId="6" fillId="2" borderId="2" xfId="0" applyFont="1" applyFill="1" applyBorder="1"/>
    <xf numFmtId="0" fontId="6" fillId="0" borderId="2" xfId="0" applyFont="1" applyBorder="1"/>
    <xf numFmtId="0" fontId="5" fillId="2" borderId="2" xfId="0" applyFont="1" applyFill="1" applyBorder="1"/>
    <xf numFmtId="164" fontId="5" fillId="2" borderId="0" xfId="1" applyNumberFormat="1" applyFont="1" applyFill="1" applyBorder="1"/>
    <xf numFmtId="164" fontId="4" fillId="2" borderId="0" xfId="1" applyNumberFormat="1" applyFont="1" applyFill="1" applyBorder="1" applyAlignment="1">
      <alignment horizontal="center"/>
    </xf>
    <xf numFmtId="164" fontId="4" fillId="2" borderId="0" xfId="1" applyNumberFormat="1" applyFont="1" applyFill="1" applyBorder="1" applyAlignment="1" applyProtection="1">
      <alignment horizontal="center"/>
    </xf>
    <xf numFmtId="164" fontId="4" fillId="2" borderId="0" xfId="1" applyNumberFormat="1" applyFont="1" applyFill="1" applyBorder="1"/>
    <xf numFmtId="164" fontId="5" fillId="2" borderId="2" xfId="1" applyNumberFormat="1" applyFont="1" applyFill="1" applyBorder="1"/>
    <xf numFmtId="164" fontId="5" fillId="0" borderId="0" xfId="1" applyNumberFormat="1" applyFont="1" applyFill="1" applyBorder="1"/>
    <xf numFmtId="3" fontId="5" fillId="2" borderId="6" xfId="3" applyNumberFormat="1" applyFont="1" applyFill="1" applyBorder="1" applyAlignment="1">
      <alignment horizontal="center"/>
    </xf>
    <xf numFmtId="3" fontId="5" fillId="2" borderId="0" xfId="3" applyNumberFormat="1" applyFont="1" applyFill="1" applyBorder="1" applyAlignment="1">
      <alignment horizontal="center"/>
    </xf>
    <xf numFmtId="164" fontId="5" fillId="2" borderId="0" xfId="1" applyNumberFormat="1" applyFont="1" applyFill="1" applyBorder="1" applyAlignment="1">
      <alignment horizontal="center"/>
    </xf>
    <xf numFmtId="3" fontId="4" fillId="0" borderId="6" xfId="0" applyNumberFormat="1" applyFont="1" applyFill="1" applyBorder="1"/>
    <xf numFmtId="3" fontId="5" fillId="2" borderId="0" xfId="3" applyNumberFormat="1" applyFont="1" applyFill="1" applyBorder="1"/>
    <xf numFmtId="0" fontId="9" fillId="2" borderId="0" xfId="2" applyFont="1" applyFill="1"/>
    <xf numFmtId="3" fontId="5" fillId="2" borderId="1" xfId="3" applyNumberFormat="1" applyFont="1" applyFill="1" applyBorder="1"/>
    <xf numFmtId="3" fontId="5" fillId="2" borderId="3" xfId="3" applyNumberFormat="1" applyFont="1" applyFill="1" applyBorder="1"/>
    <xf numFmtId="3" fontId="4" fillId="2" borderId="1" xfId="3" applyNumberFormat="1" applyFont="1" applyFill="1" applyBorder="1" applyAlignment="1">
      <alignment horizontal="center"/>
    </xf>
    <xf numFmtId="3" fontId="4" fillId="2" borderId="3" xfId="3" applyNumberFormat="1" applyFont="1" applyFill="1" applyBorder="1" applyAlignment="1">
      <alignment horizontal="center"/>
    </xf>
    <xf numFmtId="3" fontId="5" fillId="2" borderId="1" xfId="3" applyNumberFormat="1" applyFont="1" applyFill="1" applyBorder="1" applyAlignment="1" applyProtection="1">
      <alignment horizontal="center"/>
    </xf>
    <xf numFmtId="3" fontId="5" fillId="2" borderId="0" xfId="3" applyNumberFormat="1" applyFont="1" applyFill="1" applyBorder="1" applyAlignment="1" applyProtection="1">
      <alignment horizontal="center"/>
    </xf>
    <xf numFmtId="3" fontId="5" fillId="2" borderId="3" xfId="3" applyNumberFormat="1" applyFont="1" applyFill="1" applyBorder="1" applyAlignment="1" applyProtection="1">
      <alignment horizontal="center"/>
    </xf>
    <xf numFmtId="3" fontId="5" fillId="2" borderId="1" xfId="3" applyNumberFormat="1" applyFont="1" applyFill="1" applyBorder="1" applyAlignment="1">
      <alignment horizontal="center"/>
    </xf>
    <xf numFmtId="3" fontId="5" fillId="2" borderId="3" xfId="3" applyNumberFormat="1" applyFont="1" applyFill="1" applyBorder="1" applyAlignment="1">
      <alignment horizontal="center"/>
    </xf>
    <xf numFmtId="3" fontId="5" fillId="2" borderId="4" xfId="3" applyNumberFormat="1" applyFont="1" applyFill="1" applyBorder="1" applyAlignment="1">
      <alignment horizontal="right"/>
    </xf>
    <xf numFmtId="3" fontId="5" fillId="2" borderId="2" xfId="3" applyNumberFormat="1" applyFont="1" applyFill="1" applyBorder="1" applyAlignment="1">
      <alignment horizontal="right"/>
    </xf>
    <xf numFmtId="3" fontId="5" fillId="2" borderId="5" xfId="3" applyNumberFormat="1" applyFont="1" applyFill="1" applyBorder="1" applyAlignment="1">
      <alignment horizontal="right"/>
    </xf>
    <xf numFmtId="3" fontId="5" fillId="0" borderId="1" xfId="3" applyNumberFormat="1" applyFont="1" applyBorder="1"/>
    <xf numFmtId="3" fontId="5" fillId="0" borderId="0" xfId="3" applyNumberFormat="1" applyFont="1" applyBorder="1"/>
    <xf numFmtId="3" fontId="5" fillId="0" borderId="3" xfId="3" applyNumberFormat="1" applyFont="1" applyBorder="1"/>
    <xf numFmtId="3" fontId="5" fillId="0" borderId="0" xfId="0" applyNumberFormat="1" applyFont="1"/>
    <xf numFmtId="1" fontId="4" fillId="2" borderId="1" xfId="3" applyNumberFormat="1" applyFont="1" applyFill="1" applyBorder="1" applyAlignment="1">
      <alignment horizontal="center"/>
    </xf>
    <xf numFmtId="1" fontId="4" fillId="2" borderId="0" xfId="3" applyNumberFormat="1" applyFont="1" applyFill="1" applyBorder="1" applyAlignment="1">
      <alignment horizontal="center"/>
    </xf>
    <xf numFmtId="1" fontId="4" fillId="2" borderId="3" xfId="3" applyNumberFormat="1" applyFont="1" applyFill="1" applyBorder="1" applyAlignment="1">
      <alignment horizontal="center"/>
    </xf>
    <xf numFmtId="0" fontId="5" fillId="2" borderId="1" xfId="2" applyFont="1" applyFill="1" applyBorder="1"/>
    <xf numFmtId="0" fontId="5" fillId="2" borderId="3" xfId="2" applyFont="1" applyFill="1" applyBorder="1"/>
    <xf numFmtId="3" fontId="4" fillId="2" borderId="3" xfId="3" applyNumberFormat="1" applyFont="1" applyFill="1" applyBorder="1" applyAlignment="1" applyProtection="1">
      <alignment horizontal="center"/>
    </xf>
    <xf numFmtId="3" fontId="4" fillId="2" borderId="3" xfId="3" applyNumberFormat="1" applyFont="1" applyFill="1" applyBorder="1"/>
    <xf numFmtId="3" fontId="5" fillId="0" borderId="3" xfId="0" applyNumberFormat="1" applyFont="1" applyFill="1" applyBorder="1"/>
    <xf numFmtId="0" fontId="5" fillId="2" borderId="5" xfId="0" applyFont="1" applyFill="1" applyBorder="1"/>
    <xf numFmtId="0" fontId="5" fillId="0" borderId="3" xfId="0" applyFont="1" applyFill="1" applyBorder="1"/>
    <xf numFmtId="3" fontId="4" fillId="2" borderId="1" xfId="3" applyNumberFormat="1" applyFont="1" applyFill="1" applyBorder="1" applyAlignment="1" applyProtection="1">
      <alignment horizontal="center"/>
    </xf>
    <xf numFmtId="3" fontId="4" fillId="2" borderId="1" xfId="3" applyNumberFormat="1" applyFont="1" applyFill="1" applyBorder="1"/>
    <xf numFmtId="0" fontId="5" fillId="2" borderId="4" xfId="0" applyFont="1" applyFill="1" applyBorder="1"/>
    <xf numFmtId="3" fontId="5" fillId="0" borderId="1" xfId="0" applyNumberFormat="1" applyFont="1" applyFill="1" applyBorder="1"/>
    <xf numFmtId="0" fontId="5" fillId="0" borderId="1" xfId="0" applyFont="1" applyFill="1" applyBorder="1"/>
    <xf numFmtId="3" fontId="4" fillId="2" borderId="7" xfId="3" applyNumberFormat="1" applyFont="1" applyFill="1" applyBorder="1" applyAlignment="1">
      <alignment horizontal="right"/>
    </xf>
    <xf numFmtId="3" fontId="5" fillId="0" borderId="6" xfId="3" applyNumberFormat="1" applyFont="1" applyBorder="1"/>
    <xf numFmtId="0" fontId="4" fillId="2" borderId="6" xfId="2" applyFont="1" applyFill="1" applyBorder="1"/>
    <xf numFmtId="0" fontId="4" fillId="2" borderId="7" xfId="0" applyFont="1" applyFill="1" applyBorder="1"/>
    <xf numFmtId="0" fontId="4" fillId="0" borderId="6" xfId="0" applyFont="1" applyFill="1" applyBorder="1"/>
    <xf numFmtId="1" fontId="4" fillId="2" borderId="6" xfId="3" applyNumberFormat="1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/>
    <xf numFmtId="0" fontId="5" fillId="0" borderId="0" xfId="0" applyFont="1"/>
    <xf numFmtId="0" fontId="4" fillId="2" borderId="0" xfId="2" applyFont="1" applyFill="1" applyAlignment="1" applyProtection="1">
      <alignment horizontal="left"/>
    </xf>
    <xf numFmtId="3" fontId="4" fillId="2" borderId="0" xfId="2" applyNumberFormat="1" applyFont="1" applyFill="1" applyBorder="1" applyAlignment="1">
      <alignment horizontal="right"/>
    </xf>
    <xf numFmtId="165" fontId="4" fillId="2" borderId="0" xfId="2" applyNumberFormat="1" applyFont="1" applyFill="1" applyBorder="1"/>
    <xf numFmtId="166" fontId="4" fillId="0" borderId="0" xfId="2" applyNumberFormat="1" applyFont="1" applyBorder="1"/>
    <xf numFmtId="14" fontId="5" fillId="0" borderId="0" xfId="0" applyNumberFormat="1" applyFont="1" applyAlignment="1">
      <alignment horizontal="left"/>
    </xf>
    <xf numFmtId="0" fontId="10" fillId="0" borderId="0" xfId="0" applyFont="1"/>
    <xf numFmtId="0" fontId="5" fillId="0" borderId="0" xfId="0" applyFont="1" applyBorder="1"/>
    <xf numFmtId="3" fontId="5" fillId="0" borderId="0" xfId="0" applyNumberFormat="1" applyFont="1" applyBorder="1"/>
    <xf numFmtId="0" fontId="5" fillId="0" borderId="0" xfId="0" applyFont="1" applyFill="1" applyAlignment="1" applyProtection="1">
      <alignment horizontal="left"/>
    </xf>
    <xf numFmtId="0" fontId="5" fillId="0" borderId="2" xfId="0" applyFont="1" applyFill="1" applyBorder="1" applyAlignment="1" applyProtection="1">
      <alignment horizontal="left"/>
    </xf>
    <xf numFmtId="0" fontId="5" fillId="0" borderId="2" xfId="0" applyFont="1" applyBorder="1"/>
    <xf numFmtId="3" fontId="7" fillId="0" borderId="0" xfId="0" applyNumberFormat="1" applyFont="1" applyBorder="1"/>
    <xf numFmtId="3" fontId="7" fillId="0" borderId="0" xfId="0" applyNumberFormat="1" applyFont="1" applyBorder="1" applyAlignment="1">
      <alignment horizontal="right"/>
    </xf>
    <xf numFmtId="3" fontId="7" fillId="0" borderId="2" xfId="0" applyNumberFormat="1" applyFont="1" applyBorder="1" applyAlignment="1">
      <alignment horizontal="right"/>
    </xf>
    <xf numFmtId="3" fontId="12" fillId="0" borderId="0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left"/>
    </xf>
    <xf numFmtId="3" fontId="8" fillId="0" borderId="0" xfId="0" applyNumberFormat="1" applyFont="1" applyFill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3" fontId="7" fillId="0" borderId="0" xfId="0" applyNumberFormat="1" applyFont="1" applyFill="1" applyBorder="1" applyAlignment="1" applyProtection="1">
      <alignment horizontal="center"/>
    </xf>
    <xf numFmtId="3" fontId="8" fillId="0" borderId="0" xfId="0" applyNumberFormat="1" applyFont="1" applyFill="1" applyBorder="1" applyAlignment="1" applyProtection="1">
      <alignment horizontal="center"/>
    </xf>
    <xf numFmtId="3" fontId="8" fillId="0" borderId="0" xfId="0" applyNumberFormat="1" applyFont="1" applyBorder="1"/>
    <xf numFmtId="3" fontId="7" fillId="0" borderId="0" xfId="0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Border="1"/>
    <xf numFmtId="3" fontId="7" fillId="0" borderId="2" xfId="0" applyNumberFormat="1" applyFont="1" applyFill="1" applyBorder="1" applyAlignment="1">
      <alignment horizontal="right"/>
    </xf>
    <xf numFmtId="3" fontId="8" fillId="0" borderId="2" xfId="0" applyNumberFormat="1" applyFont="1" applyFill="1" applyBorder="1" applyAlignment="1">
      <alignment horizontal="right"/>
    </xf>
    <xf numFmtId="3" fontId="7" fillId="0" borderId="2" xfId="0" applyNumberFormat="1" applyFont="1" applyFill="1" applyBorder="1"/>
    <xf numFmtId="3" fontId="7" fillId="0" borderId="1" xfId="0" applyNumberFormat="1" applyFont="1" applyBorder="1" applyAlignment="1">
      <alignment horizontal="left"/>
    </xf>
    <xf numFmtId="3" fontId="11" fillId="0" borderId="1" xfId="0" applyNumberFormat="1" applyFont="1" applyBorder="1"/>
    <xf numFmtId="3" fontId="7" fillId="0" borderId="1" xfId="0" applyNumberFormat="1" applyFont="1" applyBorder="1"/>
    <xf numFmtId="3" fontId="8" fillId="0" borderId="0" xfId="0" applyNumberFormat="1" applyFont="1" applyBorder="1" applyAlignment="1">
      <alignment horizontal="center"/>
    </xf>
    <xf numFmtId="3" fontId="7" fillId="0" borderId="1" xfId="0" applyNumberFormat="1" applyFont="1" applyFill="1" applyBorder="1" applyAlignment="1" applyProtection="1">
      <alignment horizontal="left"/>
    </xf>
    <xf numFmtId="3" fontId="7" fillId="0" borderId="4" xfId="0" applyNumberFormat="1" applyFont="1" applyFill="1" applyBorder="1" applyAlignment="1" applyProtection="1">
      <alignment horizontal="left"/>
    </xf>
    <xf numFmtId="3" fontId="7" fillId="0" borderId="3" xfId="0" applyNumberFormat="1" applyFont="1" applyBorder="1"/>
    <xf numFmtId="3" fontId="7" fillId="0" borderId="3" xfId="0" applyNumberFormat="1" applyFont="1" applyBorder="1" applyAlignment="1">
      <alignment horizontal="center"/>
    </xf>
    <xf numFmtId="3" fontId="7" fillId="0" borderId="5" xfId="0" applyNumberFormat="1" applyFont="1" applyBorder="1"/>
    <xf numFmtId="168" fontId="4" fillId="2" borderId="3" xfId="0" applyNumberFormat="1" applyFont="1" applyFill="1" applyBorder="1"/>
    <xf numFmtId="10" fontId="4" fillId="2" borderId="6" xfId="1" applyNumberFormat="1" applyFont="1" applyFill="1" applyBorder="1" applyAlignment="1">
      <alignment horizontal="center"/>
    </xf>
    <xf numFmtId="164" fontId="4" fillId="0" borderId="0" xfId="1" applyNumberFormat="1" applyFont="1" applyFill="1" applyBorder="1"/>
    <xf numFmtId="3" fontId="4" fillId="2" borderId="3" xfId="0" applyNumberFormat="1" applyFont="1" applyFill="1" applyBorder="1"/>
    <xf numFmtId="3" fontId="4" fillId="2" borderId="0" xfId="3" applyNumberFormat="1" applyFont="1" applyFill="1" applyBorder="1" applyAlignment="1" applyProtection="1">
      <alignment horizontal="center"/>
    </xf>
    <xf numFmtId="3" fontId="4" fillId="2" borderId="2" xfId="3" applyNumberFormat="1" applyFont="1" applyFill="1" applyBorder="1" applyAlignment="1">
      <alignment horizontal="right"/>
    </xf>
    <xf numFmtId="0" fontId="4" fillId="0" borderId="0" xfId="2" applyFont="1" applyFill="1"/>
    <xf numFmtId="3" fontId="5" fillId="2" borderId="1" xfId="3" applyNumberFormat="1" applyFont="1" applyFill="1" applyBorder="1" applyAlignment="1">
      <alignment horizontal="center"/>
    </xf>
    <xf numFmtId="3" fontId="5" fillId="2" borderId="0" xfId="3" applyNumberFormat="1" applyFont="1" applyFill="1" applyBorder="1" applyAlignment="1">
      <alignment horizontal="center"/>
    </xf>
    <xf numFmtId="3" fontId="5" fillId="2" borderId="3" xfId="3" applyNumberFormat="1" applyFont="1" applyFill="1" applyBorder="1" applyAlignment="1">
      <alignment horizontal="center"/>
    </xf>
    <xf numFmtId="0" fontId="10" fillId="2" borderId="0" xfId="2" applyFont="1" applyFill="1"/>
    <xf numFmtId="3" fontId="8" fillId="0" borderId="0" xfId="0" applyNumberFormat="1" applyFont="1" applyBorder="1" applyAlignment="1">
      <alignment horizontal="center"/>
    </xf>
    <xf numFmtId="3" fontId="8" fillId="0" borderId="2" xfId="0" applyNumberFormat="1" applyFont="1" applyBorder="1" applyAlignment="1">
      <alignment horizontal="center"/>
    </xf>
    <xf numFmtId="3" fontId="5" fillId="2" borderId="1" xfId="3" applyNumberFormat="1" applyFont="1" applyFill="1" applyBorder="1" applyAlignment="1">
      <alignment horizontal="center"/>
    </xf>
    <xf numFmtId="3" fontId="5" fillId="2" borderId="0" xfId="3" applyNumberFormat="1" applyFont="1" applyFill="1" applyBorder="1" applyAlignment="1">
      <alignment horizontal="center"/>
    </xf>
    <xf numFmtId="3" fontId="5" fillId="2" borderId="3" xfId="3" applyNumberFormat="1" applyFont="1" applyFill="1" applyBorder="1" applyAlignment="1">
      <alignment horizontal="center"/>
    </xf>
  </cellXfs>
  <cellStyles count="8">
    <cellStyle name="Normaali" xfId="0" builtinId="0"/>
    <cellStyle name="Normaali 2" xfId="3"/>
    <cellStyle name="Normaali 2 2" xfId="4"/>
    <cellStyle name="Normaali 3" xfId="5"/>
    <cellStyle name="Normaali 4" xfId="2"/>
    <cellStyle name="Prosenttia" xfId="1" builtinId="5"/>
    <cellStyle name="Prosenttia 2" xfId="6"/>
    <cellStyle name="Prosenttia 3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V310"/>
  <sheetViews>
    <sheetView tabSelected="1" zoomScale="90" zoomScaleNormal="90" workbookViewId="0">
      <selection activeCell="A3" sqref="A3"/>
    </sheetView>
  </sheetViews>
  <sheetFormatPr defaultRowHeight="11.5" x14ac:dyDescent="0.25"/>
  <cols>
    <col min="1" max="1" width="4.54296875" style="6" customWidth="1"/>
    <col min="2" max="2" width="14.1796875" style="6" bestFit="1" customWidth="1"/>
    <col min="3" max="3" width="9" style="6" bestFit="1" customWidth="1"/>
    <col min="4" max="4" width="11.26953125" style="6" bestFit="1" customWidth="1"/>
    <col min="5" max="5" width="11.81640625" style="6" customWidth="1"/>
    <col min="6" max="6" width="14.36328125" style="81" customWidth="1"/>
    <col min="7" max="7" width="2.54296875" style="6" customWidth="1"/>
    <col min="8" max="8" width="11.81640625" style="77" bestFit="1" customWidth="1"/>
    <col min="9" max="9" width="1.08984375" style="6" customWidth="1"/>
    <col min="10" max="10" width="9.54296875" style="72" customWidth="1"/>
    <col min="11" max="11" width="7.54296875" style="35" customWidth="1"/>
    <col min="12" max="12" width="7.36328125" style="67" bestFit="1" customWidth="1"/>
    <col min="13" max="13" width="1.36328125" style="6" customWidth="1"/>
    <col min="14" max="16" width="11.6328125" style="57" bestFit="1" customWidth="1"/>
    <col min="17" max="17" width="1.7265625" style="6" customWidth="1"/>
    <col min="18" max="18" width="11.26953125" style="57" customWidth="1"/>
    <col min="19" max="19" width="4.26953125" style="57" customWidth="1"/>
    <col min="20" max="20" width="4.54296875" style="6" hidden="1" customWidth="1"/>
    <col min="21" max="21" width="14.1796875" style="6" hidden="1" customWidth="1"/>
    <col min="22" max="22" width="9" style="6" hidden="1" customWidth="1"/>
    <col min="23" max="23" width="11.26953125" style="6" hidden="1" customWidth="1"/>
    <col min="24" max="24" width="11.81640625" style="6" hidden="1" customWidth="1"/>
    <col min="25" max="25" width="14.36328125" style="81" hidden="1" customWidth="1"/>
    <col min="26" max="26" width="2.54296875" style="6" hidden="1" customWidth="1"/>
    <col min="27" max="27" width="11.81640625" style="77" hidden="1" customWidth="1"/>
    <col min="28" max="28" width="1.08984375" style="6" hidden="1" customWidth="1"/>
    <col min="29" max="29" width="9.54296875" style="72" hidden="1" customWidth="1"/>
    <col min="30" max="30" width="7.54296875" style="35" hidden="1" customWidth="1"/>
    <col min="31" max="31" width="7.36328125" style="67" hidden="1" customWidth="1"/>
    <col min="32" max="32" width="1.36328125" style="6" hidden="1" customWidth="1"/>
    <col min="33" max="35" width="11.6328125" style="57" hidden="1" customWidth="1"/>
    <col min="36" max="36" width="1.7265625" style="6" hidden="1" customWidth="1"/>
    <col min="37" max="37" width="11.26953125" style="57" hidden="1" customWidth="1"/>
    <col min="38" max="38" width="4.26953125" style="57" hidden="1" customWidth="1"/>
    <col min="39" max="39" width="10.36328125" style="67" hidden="1" customWidth="1"/>
    <col min="40" max="40" width="1.36328125" style="6" hidden="1" customWidth="1"/>
    <col min="41" max="43" width="13" style="57" hidden="1" customWidth="1"/>
    <col min="44" max="44" width="1.7265625" style="6" hidden="1" customWidth="1"/>
    <col min="45" max="45" width="11.26953125" style="57" hidden="1" customWidth="1"/>
    <col min="46" max="46" width="8.7265625" style="6" hidden="1" customWidth="1"/>
    <col min="47" max="47" width="4.54296875" style="6" hidden="1" customWidth="1"/>
    <col min="48" max="48" width="14.1796875" style="6" hidden="1" customWidth="1"/>
    <col min="49" max="49" width="9" style="6" hidden="1" customWidth="1"/>
    <col min="50" max="50" width="13" style="6" hidden="1" customWidth="1"/>
    <col min="51" max="51" width="11.81640625" style="6" hidden="1" customWidth="1"/>
    <col min="52" max="52" width="14.36328125" style="81" hidden="1" customWidth="1"/>
    <col min="53" max="53" width="2.54296875" style="6" hidden="1" customWidth="1"/>
    <col min="54" max="54" width="11.26953125" style="77" hidden="1" customWidth="1"/>
    <col min="55" max="55" width="1.08984375" style="6" hidden="1" customWidth="1"/>
    <col min="56" max="56" width="10.36328125" style="72" hidden="1" customWidth="1"/>
    <col min="57" max="57" width="10.36328125" style="35" hidden="1" customWidth="1"/>
    <col min="58" max="58" width="10.36328125" style="67" hidden="1" customWidth="1"/>
    <col min="59" max="59" width="1.36328125" style="6" hidden="1" customWidth="1"/>
    <col min="60" max="62" width="13" style="57" hidden="1" customWidth="1"/>
    <col min="63" max="63" width="1.7265625" style="6" hidden="1" customWidth="1"/>
    <col min="64" max="64" width="11.26953125" style="57" hidden="1" customWidth="1"/>
    <col min="65" max="65" width="8.7265625" style="6" hidden="1" customWidth="1"/>
    <col min="66" max="66" width="4.54296875" style="6" hidden="1" customWidth="1"/>
    <col min="67" max="67" width="14.1796875" style="6" hidden="1" customWidth="1"/>
    <col min="68" max="68" width="9" style="6" hidden="1" customWidth="1"/>
    <col min="69" max="69" width="13" style="6" hidden="1" customWidth="1"/>
    <col min="70" max="70" width="11.81640625" style="6" hidden="1" customWidth="1"/>
    <col min="71" max="71" width="14.36328125" style="81" hidden="1" customWidth="1"/>
    <col min="72" max="72" width="2.54296875" style="6" hidden="1" customWidth="1"/>
    <col min="73" max="73" width="11.26953125" style="77" hidden="1" customWidth="1"/>
    <col min="74" max="74" width="1.08984375" style="6" hidden="1" customWidth="1"/>
    <col min="75" max="75" width="10.36328125" style="72" hidden="1" customWidth="1"/>
    <col min="76" max="76" width="10.36328125" style="35" hidden="1" customWidth="1"/>
    <col min="77" max="77" width="10.36328125" style="67" hidden="1" customWidth="1"/>
    <col min="78" max="78" width="1.36328125" style="6" hidden="1" customWidth="1"/>
    <col min="79" max="81" width="13" style="57" hidden="1" customWidth="1"/>
    <col min="82" max="82" width="1.7265625" style="6" hidden="1" customWidth="1"/>
    <col min="83" max="83" width="11.26953125" style="57" hidden="1" customWidth="1"/>
    <col min="84" max="84" width="10.54296875" style="57" hidden="1" customWidth="1"/>
    <col min="85" max="85" width="11.453125" style="112" customWidth="1"/>
    <col min="86" max="86" width="9" style="93" bestFit="1" customWidth="1"/>
    <col min="87" max="87" width="13" style="93" bestFit="1" customWidth="1"/>
    <col min="88" max="88" width="10.453125" style="93" bestFit="1" customWidth="1"/>
    <col min="89" max="89" width="13" style="93" bestFit="1" customWidth="1"/>
    <col min="90" max="90" width="3.08984375" style="93" customWidth="1"/>
    <col min="91" max="91" width="11.26953125" style="103" bestFit="1" customWidth="1"/>
    <col min="92" max="92" width="2" style="93" customWidth="1"/>
    <col min="93" max="95" width="14.81640625" style="93" customWidth="1"/>
    <col min="96" max="96" width="1.81640625" style="93" customWidth="1"/>
    <col min="97" max="97" width="11.26953125" style="103" bestFit="1" customWidth="1"/>
    <col min="98" max="98" width="1.54296875" style="93" customWidth="1"/>
    <col min="99" max="99" width="3.54296875" style="116" bestFit="1" customWidth="1"/>
    <col min="100" max="100" width="9.1796875" style="81"/>
    <col min="101" max="16384" width="8.7265625" style="6"/>
  </cols>
  <sheetData>
    <row r="1" spans="1:100" ht="11.5" customHeight="1" x14ac:dyDescent="0.25">
      <c r="A1" s="11"/>
      <c r="B1" s="12"/>
      <c r="C1" s="13"/>
      <c r="D1" s="13"/>
      <c r="E1" s="13"/>
      <c r="F1" s="13"/>
      <c r="G1" s="13"/>
      <c r="H1" s="75"/>
      <c r="I1" s="1"/>
      <c r="J1" s="61"/>
      <c r="K1" s="30"/>
      <c r="L1" s="62"/>
      <c r="M1" s="1"/>
      <c r="N1" s="61"/>
      <c r="O1" s="14"/>
      <c r="P1" s="62"/>
      <c r="Q1" s="1"/>
      <c r="R1" s="26"/>
      <c r="S1" s="14"/>
      <c r="T1" s="11"/>
      <c r="U1" s="12"/>
      <c r="V1" s="13"/>
      <c r="W1" s="13"/>
      <c r="X1" s="13"/>
      <c r="Y1" s="13"/>
      <c r="Z1" s="13"/>
      <c r="AA1" s="75"/>
      <c r="AB1" s="1"/>
      <c r="AC1" s="61"/>
      <c r="AD1" s="30"/>
      <c r="AE1" s="62"/>
      <c r="AF1" s="1"/>
      <c r="AG1" s="61"/>
      <c r="AH1" s="14"/>
      <c r="AI1" s="62"/>
      <c r="AJ1" s="1"/>
      <c r="AK1" s="26"/>
      <c r="AL1" s="14"/>
      <c r="AM1" s="62"/>
      <c r="AN1" s="1"/>
      <c r="AO1" s="61"/>
      <c r="AP1" s="14"/>
      <c r="AQ1" s="62"/>
      <c r="AR1" s="1"/>
      <c r="AS1" s="26"/>
      <c r="AU1" s="11"/>
      <c r="AV1" s="12"/>
      <c r="AW1" s="13"/>
      <c r="AX1" s="13"/>
      <c r="AY1" s="13"/>
      <c r="AZ1" s="13"/>
      <c r="BA1" s="13"/>
      <c r="BB1" s="75"/>
      <c r="BC1" s="1"/>
      <c r="BD1" s="61"/>
      <c r="BE1" s="30"/>
      <c r="BF1" s="62"/>
      <c r="BG1" s="1"/>
      <c r="BH1" s="61"/>
      <c r="BI1" s="14"/>
      <c r="BJ1" s="62"/>
      <c r="BK1" s="1"/>
      <c r="BL1" s="26"/>
      <c r="BN1" s="11"/>
      <c r="BO1" s="12"/>
      <c r="BP1" s="13"/>
      <c r="BQ1" s="13"/>
      <c r="BR1" s="13"/>
      <c r="BS1" s="13"/>
      <c r="BT1" s="13"/>
      <c r="BU1" s="75"/>
      <c r="BV1" s="1"/>
      <c r="BW1" s="61"/>
      <c r="BX1" s="30"/>
      <c r="BY1" s="62"/>
      <c r="BZ1" s="1"/>
      <c r="CA1" s="61"/>
      <c r="CB1" s="14"/>
      <c r="CC1" s="62"/>
      <c r="CD1" s="1"/>
      <c r="CE1" s="26"/>
      <c r="CF1" s="86"/>
      <c r="CG1" s="110"/>
    </row>
    <row r="2" spans="1:100" ht="20" customHeight="1" x14ac:dyDescent="0.4">
      <c r="A2" s="129" t="s">
        <v>350</v>
      </c>
      <c r="B2" s="41"/>
      <c r="C2" s="13"/>
      <c r="D2" s="13"/>
      <c r="E2" s="13"/>
      <c r="F2" s="13"/>
      <c r="G2" s="13"/>
      <c r="H2" s="75"/>
      <c r="I2" s="1"/>
      <c r="J2" s="61"/>
      <c r="K2" s="30"/>
      <c r="L2" s="62"/>
      <c r="M2" s="1"/>
      <c r="N2" s="61"/>
      <c r="O2" s="14"/>
      <c r="P2" s="62"/>
      <c r="Q2" s="1"/>
      <c r="R2" s="26"/>
      <c r="S2" s="14"/>
      <c r="T2" s="129" t="s">
        <v>350</v>
      </c>
      <c r="U2" s="41"/>
      <c r="V2" s="13"/>
      <c r="W2" s="13"/>
      <c r="X2" s="13"/>
      <c r="Y2" s="13"/>
      <c r="Z2" s="13"/>
      <c r="AA2" s="75"/>
      <c r="AB2" s="1"/>
      <c r="AC2" s="61"/>
      <c r="AD2" s="30"/>
      <c r="AE2" s="62"/>
      <c r="AF2" s="1"/>
      <c r="AG2" s="61"/>
      <c r="AH2" s="14"/>
      <c r="AI2" s="62"/>
      <c r="AJ2" s="1"/>
      <c r="AK2" s="26"/>
      <c r="AL2" s="14"/>
      <c r="AM2" s="62"/>
      <c r="AN2" s="1"/>
      <c r="AO2" s="61"/>
      <c r="AP2" s="14"/>
      <c r="AQ2" s="62"/>
      <c r="AR2" s="1"/>
      <c r="AS2" s="26"/>
      <c r="AU2" s="41" t="s">
        <v>350</v>
      </c>
      <c r="AV2" s="41"/>
      <c r="AW2" s="13"/>
      <c r="AX2" s="13"/>
      <c r="AY2" s="13"/>
      <c r="AZ2" s="13"/>
      <c r="BA2" s="13"/>
      <c r="BB2" s="75"/>
      <c r="BC2" s="1"/>
      <c r="BD2" s="61"/>
      <c r="BE2" s="30"/>
      <c r="BF2" s="62"/>
      <c r="BG2" s="1"/>
      <c r="BH2" s="61"/>
      <c r="BI2" s="14"/>
      <c r="BJ2" s="62"/>
      <c r="BK2" s="1"/>
      <c r="BL2" s="26"/>
      <c r="BN2" s="41" t="s">
        <v>350</v>
      </c>
      <c r="BO2" s="41"/>
      <c r="BP2" s="13"/>
      <c r="BQ2" s="13"/>
      <c r="BR2" s="13"/>
      <c r="BS2" s="13"/>
      <c r="BT2" s="13"/>
      <c r="BU2" s="75"/>
      <c r="BV2" s="1"/>
      <c r="BW2" s="61"/>
      <c r="BX2" s="30"/>
      <c r="BY2" s="62"/>
      <c r="BZ2" s="1"/>
      <c r="CA2" s="61"/>
      <c r="CB2" s="14"/>
      <c r="CC2" s="62"/>
      <c r="CD2" s="1"/>
      <c r="CE2" s="26"/>
      <c r="CF2" s="87"/>
      <c r="CG2" s="111" t="s">
        <v>343</v>
      </c>
    </row>
    <row r="3" spans="1:100" x14ac:dyDescent="0.25">
      <c r="A3" s="125" t="s">
        <v>359</v>
      </c>
      <c r="B3" s="125"/>
      <c r="C3" s="13"/>
      <c r="D3" s="13"/>
      <c r="E3" s="13"/>
      <c r="F3" s="13"/>
      <c r="G3" s="13"/>
      <c r="H3" s="75"/>
      <c r="I3" s="1"/>
      <c r="J3" s="61"/>
      <c r="K3" s="30"/>
      <c r="L3" s="62"/>
      <c r="M3" s="1"/>
      <c r="N3" s="42"/>
      <c r="O3" s="40"/>
      <c r="P3" s="43"/>
      <c r="Q3" s="1"/>
      <c r="R3" s="10"/>
      <c r="S3" s="25"/>
      <c r="T3" s="125" t="s">
        <v>357</v>
      </c>
      <c r="U3" s="125"/>
      <c r="V3" s="13"/>
      <c r="W3" s="13"/>
      <c r="X3" s="13"/>
      <c r="Y3" s="13"/>
      <c r="Z3" s="13"/>
      <c r="AA3" s="75"/>
      <c r="AB3" s="1"/>
      <c r="AC3" s="61"/>
      <c r="AD3" s="30"/>
      <c r="AE3" s="62"/>
      <c r="AF3" s="1"/>
      <c r="AG3" s="42"/>
      <c r="AH3" s="40"/>
      <c r="AI3" s="43"/>
      <c r="AJ3" s="1"/>
      <c r="AK3" s="10"/>
      <c r="AL3" s="25"/>
      <c r="AM3" s="62"/>
      <c r="AN3" s="1"/>
      <c r="AO3" s="42"/>
      <c r="AP3" s="40"/>
      <c r="AQ3" s="43"/>
      <c r="AR3" s="1"/>
      <c r="AS3" s="10"/>
      <c r="AU3" s="15" t="s">
        <v>355</v>
      </c>
      <c r="AV3" s="15"/>
      <c r="AW3" s="13"/>
      <c r="AX3" s="13"/>
      <c r="AY3" s="13"/>
      <c r="AZ3" s="13"/>
      <c r="BA3" s="13"/>
      <c r="BB3" s="75"/>
      <c r="BC3" s="1"/>
      <c r="BD3" s="61"/>
      <c r="BE3" s="30"/>
      <c r="BF3" s="62"/>
      <c r="BG3" s="1"/>
      <c r="BH3" s="42"/>
      <c r="BI3" s="40"/>
      <c r="BJ3" s="43"/>
      <c r="BK3" s="1"/>
      <c r="BL3" s="10"/>
      <c r="BN3" s="15" t="s">
        <v>353</v>
      </c>
      <c r="BO3" s="15"/>
      <c r="BP3" s="13"/>
      <c r="BQ3" s="13"/>
      <c r="BR3" s="13"/>
      <c r="BS3" s="13"/>
      <c r="BT3" s="13"/>
      <c r="BU3" s="75"/>
      <c r="BV3" s="1"/>
      <c r="BW3" s="61"/>
      <c r="BX3" s="30"/>
      <c r="BY3" s="62"/>
      <c r="BZ3" s="1"/>
      <c r="CA3" s="42"/>
      <c r="CB3" s="40"/>
      <c r="CC3" s="43"/>
      <c r="CD3" s="1"/>
      <c r="CE3" s="10"/>
      <c r="CF3" s="81"/>
      <c r="CG3" s="112" t="s">
        <v>340</v>
      </c>
    </row>
    <row r="4" spans="1:100" ht="12" x14ac:dyDescent="0.3">
      <c r="A4" s="12"/>
      <c r="B4" s="16"/>
      <c r="C4" s="17" t="s">
        <v>295</v>
      </c>
      <c r="D4" s="17" t="s">
        <v>296</v>
      </c>
      <c r="E4" s="17" t="s">
        <v>297</v>
      </c>
      <c r="F4" s="17" t="s">
        <v>298</v>
      </c>
      <c r="G4" s="17"/>
      <c r="H4" s="8" t="s">
        <v>299</v>
      </c>
      <c r="I4" s="2"/>
      <c r="J4" s="44" t="s">
        <v>300</v>
      </c>
      <c r="K4" s="31" t="s">
        <v>301</v>
      </c>
      <c r="L4" s="45" t="s">
        <v>302</v>
      </c>
      <c r="M4" s="2"/>
      <c r="N4" s="44" t="s">
        <v>303</v>
      </c>
      <c r="O4" s="18" t="s">
        <v>304</v>
      </c>
      <c r="P4" s="45" t="s">
        <v>305</v>
      </c>
      <c r="Q4" s="2"/>
      <c r="R4" s="8" t="s">
        <v>332</v>
      </c>
      <c r="S4" s="18"/>
      <c r="T4" s="12"/>
      <c r="U4" s="16"/>
      <c r="V4" s="17" t="s">
        <v>295</v>
      </c>
      <c r="W4" s="17" t="s">
        <v>296</v>
      </c>
      <c r="X4" s="17" t="s">
        <v>297</v>
      </c>
      <c r="Y4" s="17" t="s">
        <v>298</v>
      </c>
      <c r="Z4" s="17"/>
      <c r="AA4" s="8" t="s">
        <v>299</v>
      </c>
      <c r="AB4" s="2"/>
      <c r="AC4" s="44" t="s">
        <v>300</v>
      </c>
      <c r="AD4" s="31" t="s">
        <v>301</v>
      </c>
      <c r="AE4" s="45" t="s">
        <v>302</v>
      </c>
      <c r="AF4" s="2"/>
      <c r="AG4" s="44" t="s">
        <v>303</v>
      </c>
      <c r="AH4" s="18" t="s">
        <v>304</v>
      </c>
      <c r="AI4" s="45" t="s">
        <v>305</v>
      </c>
      <c r="AJ4" s="2"/>
      <c r="AK4" s="8" t="s">
        <v>332</v>
      </c>
      <c r="AL4" s="18"/>
      <c r="AM4" s="45" t="s">
        <v>302</v>
      </c>
      <c r="AN4" s="2"/>
      <c r="AO4" s="44" t="s">
        <v>303</v>
      </c>
      <c r="AP4" s="18" t="s">
        <v>304</v>
      </c>
      <c r="AQ4" s="45" t="s">
        <v>305</v>
      </c>
      <c r="AR4" s="2"/>
      <c r="AS4" s="8" t="s">
        <v>332</v>
      </c>
      <c r="AU4" s="12"/>
      <c r="AV4" s="16"/>
      <c r="AW4" s="17" t="s">
        <v>295</v>
      </c>
      <c r="AX4" s="17" t="s">
        <v>296</v>
      </c>
      <c r="AY4" s="17" t="s">
        <v>297</v>
      </c>
      <c r="AZ4" s="17" t="s">
        <v>298</v>
      </c>
      <c r="BA4" s="17"/>
      <c r="BB4" s="8" t="s">
        <v>299</v>
      </c>
      <c r="BC4" s="2"/>
      <c r="BD4" s="44" t="s">
        <v>300</v>
      </c>
      <c r="BE4" s="31" t="s">
        <v>301</v>
      </c>
      <c r="BF4" s="45" t="s">
        <v>302</v>
      </c>
      <c r="BG4" s="2"/>
      <c r="BH4" s="44" t="s">
        <v>303</v>
      </c>
      <c r="BI4" s="18" t="s">
        <v>304</v>
      </c>
      <c r="BJ4" s="45" t="s">
        <v>305</v>
      </c>
      <c r="BK4" s="2"/>
      <c r="BL4" s="8" t="s">
        <v>332</v>
      </c>
      <c r="BN4" s="12"/>
      <c r="BO4" s="16"/>
      <c r="BP4" s="17" t="s">
        <v>295</v>
      </c>
      <c r="BQ4" s="17" t="s">
        <v>296</v>
      </c>
      <c r="BR4" s="17" t="s">
        <v>297</v>
      </c>
      <c r="BS4" s="17" t="s">
        <v>298</v>
      </c>
      <c r="BT4" s="17"/>
      <c r="BU4" s="8" t="s">
        <v>299</v>
      </c>
      <c r="BV4" s="2"/>
      <c r="BW4" s="44" t="s">
        <v>300</v>
      </c>
      <c r="BX4" s="31" t="s">
        <v>301</v>
      </c>
      <c r="BY4" s="45" t="s">
        <v>302</v>
      </c>
      <c r="BZ4" s="2"/>
      <c r="CA4" s="44" t="s">
        <v>303</v>
      </c>
      <c r="CB4" s="18" t="s">
        <v>304</v>
      </c>
      <c r="CC4" s="45" t="s">
        <v>305</v>
      </c>
      <c r="CD4" s="2"/>
      <c r="CE4" s="8" t="s">
        <v>332</v>
      </c>
      <c r="CH4" s="93" t="s">
        <v>295</v>
      </c>
      <c r="CI4" s="93" t="s">
        <v>296</v>
      </c>
      <c r="CJ4" s="93" t="s">
        <v>297</v>
      </c>
      <c r="CK4" s="93" t="s">
        <v>298</v>
      </c>
      <c r="CM4" s="96" t="s">
        <v>299</v>
      </c>
      <c r="CO4" s="130" t="s">
        <v>344</v>
      </c>
      <c r="CP4" s="130"/>
      <c r="CQ4" s="130"/>
      <c r="CS4" s="113" t="s">
        <v>332</v>
      </c>
    </row>
    <row r="5" spans="1:100" x14ac:dyDescent="0.25">
      <c r="A5" s="12"/>
      <c r="B5" s="19" t="s">
        <v>306</v>
      </c>
      <c r="C5" s="20" t="s">
        <v>307</v>
      </c>
      <c r="D5" s="20" t="s">
        <v>308</v>
      </c>
      <c r="E5" s="21" t="s">
        <v>309</v>
      </c>
      <c r="F5" s="20" t="s">
        <v>311</v>
      </c>
      <c r="G5" s="20"/>
      <c r="H5" s="8" t="s">
        <v>312</v>
      </c>
      <c r="I5" s="4"/>
      <c r="J5" s="44"/>
      <c r="K5" s="31"/>
      <c r="L5" s="45"/>
      <c r="M5" s="4"/>
      <c r="N5" s="46" t="s">
        <v>323</v>
      </c>
      <c r="O5" s="47" t="s">
        <v>323</v>
      </c>
      <c r="P5" s="48" t="s">
        <v>323</v>
      </c>
      <c r="Q5" s="4"/>
      <c r="R5" s="8" t="s">
        <v>312</v>
      </c>
      <c r="S5" s="18"/>
      <c r="T5" s="12"/>
      <c r="U5" s="19" t="s">
        <v>306</v>
      </c>
      <c r="V5" s="20" t="s">
        <v>307</v>
      </c>
      <c r="W5" s="20" t="s">
        <v>308</v>
      </c>
      <c r="X5" s="21" t="s">
        <v>309</v>
      </c>
      <c r="Y5" s="20" t="s">
        <v>311</v>
      </c>
      <c r="Z5" s="20"/>
      <c r="AA5" s="8" t="s">
        <v>312</v>
      </c>
      <c r="AB5" s="4"/>
      <c r="AC5" s="44"/>
      <c r="AD5" s="31"/>
      <c r="AE5" s="45"/>
      <c r="AF5" s="4"/>
      <c r="AG5" s="46" t="s">
        <v>323</v>
      </c>
      <c r="AH5" s="47" t="s">
        <v>323</v>
      </c>
      <c r="AI5" s="48" t="s">
        <v>323</v>
      </c>
      <c r="AJ5" s="4"/>
      <c r="AK5" s="8" t="s">
        <v>312</v>
      </c>
      <c r="AL5" s="18"/>
      <c r="AM5" s="45"/>
      <c r="AN5" s="4"/>
      <c r="AO5" s="46" t="s">
        <v>323</v>
      </c>
      <c r="AP5" s="47" t="s">
        <v>323</v>
      </c>
      <c r="AQ5" s="48" t="s">
        <v>323</v>
      </c>
      <c r="AR5" s="4"/>
      <c r="AS5" s="8" t="s">
        <v>312</v>
      </c>
      <c r="AU5" s="12"/>
      <c r="AV5" s="19" t="s">
        <v>306</v>
      </c>
      <c r="AW5" s="20" t="s">
        <v>307</v>
      </c>
      <c r="AX5" s="20" t="s">
        <v>308</v>
      </c>
      <c r="AY5" s="21" t="s">
        <v>309</v>
      </c>
      <c r="AZ5" s="20" t="s">
        <v>311</v>
      </c>
      <c r="BA5" s="20"/>
      <c r="BB5" s="8" t="s">
        <v>312</v>
      </c>
      <c r="BC5" s="4"/>
      <c r="BD5" s="44"/>
      <c r="BE5" s="31"/>
      <c r="BF5" s="45"/>
      <c r="BG5" s="4"/>
      <c r="BH5" s="46" t="s">
        <v>323</v>
      </c>
      <c r="BI5" s="47" t="s">
        <v>323</v>
      </c>
      <c r="BJ5" s="48" t="s">
        <v>323</v>
      </c>
      <c r="BK5" s="4"/>
      <c r="BL5" s="8" t="s">
        <v>312</v>
      </c>
      <c r="BN5" s="12"/>
      <c r="BO5" s="19" t="s">
        <v>306</v>
      </c>
      <c r="BP5" s="20" t="s">
        <v>307</v>
      </c>
      <c r="BQ5" s="20" t="s">
        <v>308</v>
      </c>
      <c r="BR5" s="21" t="s">
        <v>309</v>
      </c>
      <c r="BS5" s="20" t="s">
        <v>311</v>
      </c>
      <c r="BT5" s="20"/>
      <c r="BU5" s="8" t="s">
        <v>312</v>
      </c>
      <c r="BV5" s="4"/>
      <c r="BW5" s="44"/>
      <c r="BX5" s="31"/>
      <c r="BY5" s="45"/>
      <c r="BZ5" s="4"/>
      <c r="CA5" s="46" t="s">
        <v>323</v>
      </c>
      <c r="CB5" s="47" t="s">
        <v>323</v>
      </c>
      <c r="CC5" s="48" t="s">
        <v>323</v>
      </c>
      <c r="CD5" s="4"/>
      <c r="CE5" s="8" t="s">
        <v>312</v>
      </c>
      <c r="CG5" s="112" t="s">
        <v>306</v>
      </c>
      <c r="CH5" s="97" t="s">
        <v>307</v>
      </c>
      <c r="CI5" s="97" t="s">
        <v>308</v>
      </c>
      <c r="CJ5" s="98" t="s">
        <v>309</v>
      </c>
      <c r="CK5" s="97" t="s">
        <v>311</v>
      </c>
      <c r="CL5" s="97"/>
      <c r="CM5" s="99" t="s">
        <v>312</v>
      </c>
      <c r="CN5" s="99"/>
      <c r="CO5" s="130" t="s">
        <v>345</v>
      </c>
      <c r="CP5" s="130"/>
      <c r="CQ5" s="130"/>
      <c r="CS5" s="99" t="s">
        <v>312</v>
      </c>
      <c r="CT5" s="97"/>
      <c r="CU5" s="117" t="s">
        <v>346</v>
      </c>
    </row>
    <row r="6" spans="1:100" x14ac:dyDescent="0.25">
      <c r="A6" s="12"/>
      <c r="B6" s="19"/>
      <c r="C6" s="20" t="s">
        <v>313</v>
      </c>
      <c r="D6" s="20" t="s">
        <v>314</v>
      </c>
      <c r="E6" s="22" t="s">
        <v>315</v>
      </c>
      <c r="F6" s="20" t="s">
        <v>316</v>
      </c>
      <c r="G6" s="20"/>
      <c r="H6" s="8" t="s">
        <v>317</v>
      </c>
      <c r="I6" s="4"/>
      <c r="J6" s="44"/>
      <c r="K6" s="31" t="s">
        <v>310</v>
      </c>
      <c r="L6" s="45"/>
      <c r="M6" s="4"/>
      <c r="N6" s="126" t="s">
        <v>333</v>
      </c>
      <c r="O6" s="127" t="s">
        <v>333</v>
      </c>
      <c r="P6" s="128" t="s">
        <v>326</v>
      </c>
      <c r="Q6" s="4"/>
      <c r="R6" s="8" t="s">
        <v>334</v>
      </c>
      <c r="S6" s="18"/>
      <c r="T6" s="12"/>
      <c r="U6" s="19"/>
      <c r="V6" s="20" t="s">
        <v>313</v>
      </c>
      <c r="W6" s="20" t="s">
        <v>314</v>
      </c>
      <c r="X6" s="22" t="s">
        <v>315</v>
      </c>
      <c r="Y6" s="20" t="s">
        <v>316</v>
      </c>
      <c r="Z6" s="20"/>
      <c r="AA6" s="8" t="s">
        <v>317</v>
      </c>
      <c r="AB6" s="4"/>
      <c r="AC6" s="44"/>
      <c r="AD6" s="31" t="s">
        <v>310</v>
      </c>
      <c r="AE6" s="45"/>
      <c r="AF6" s="4"/>
      <c r="AG6" s="49" t="s">
        <v>333</v>
      </c>
      <c r="AH6" s="37" t="s">
        <v>333</v>
      </c>
      <c r="AI6" s="50" t="s">
        <v>326</v>
      </c>
      <c r="AJ6" s="4"/>
      <c r="AK6" s="8" t="s">
        <v>334</v>
      </c>
      <c r="AL6" s="18"/>
      <c r="AM6" s="45"/>
      <c r="AN6" s="4"/>
      <c r="AO6" s="49" t="s">
        <v>333</v>
      </c>
      <c r="AP6" s="37" t="s">
        <v>333</v>
      </c>
      <c r="AQ6" s="50" t="s">
        <v>326</v>
      </c>
      <c r="AR6" s="4"/>
      <c r="AS6" s="8" t="s">
        <v>334</v>
      </c>
      <c r="AU6" s="12"/>
      <c r="AV6" s="19"/>
      <c r="AW6" s="20" t="s">
        <v>313</v>
      </c>
      <c r="AX6" s="20" t="s">
        <v>314</v>
      </c>
      <c r="AY6" s="22" t="s">
        <v>315</v>
      </c>
      <c r="AZ6" s="20" t="s">
        <v>316</v>
      </c>
      <c r="BA6" s="20"/>
      <c r="BB6" s="8" t="s">
        <v>317</v>
      </c>
      <c r="BC6" s="4"/>
      <c r="BD6" s="44"/>
      <c r="BE6" s="31" t="s">
        <v>310</v>
      </c>
      <c r="BF6" s="45"/>
      <c r="BG6" s="4"/>
      <c r="BH6" s="49" t="s">
        <v>333</v>
      </c>
      <c r="BI6" s="37" t="s">
        <v>333</v>
      </c>
      <c r="BJ6" s="50" t="s">
        <v>326</v>
      </c>
      <c r="BK6" s="4"/>
      <c r="BL6" s="8" t="s">
        <v>334</v>
      </c>
      <c r="BN6" s="12"/>
      <c r="BO6" s="19"/>
      <c r="BP6" s="20" t="s">
        <v>313</v>
      </c>
      <c r="BQ6" s="20" t="s">
        <v>314</v>
      </c>
      <c r="BR6" s="22" t="s">
        <v>315</v>
      </c>
      <c r="BS6" s="20" t="s">
        <v>316</v>
      </c>
      <c r="BT6" s="20"/>
      <c r="BU6" s="8" t="s">
        <v>317</v>
      </c>
      <c r="BV6" s="4"/>
      <c r="BW6" s="44"/>
      <c r="BX6" s="31" t="s">
        <v>310</v>
      </c>
      <c r="BY6" s="45"/>
      <c r="BZ6" s="4"/>
      <c r="CA6" s="49" t="s">
        <v>333</v>
      </c>
      <c r="CB6" s="37" t="s">
        <v>333</v>
      </c>
      <c r="CC6" s="50" t="s">
        <v>326</v>
      </c>
      <c r="CD6" s="4"/>
      <c r="CE6" s="8" t="s">
        <v>334</v>
      </c>
      <c r="CH6" s="97" t="s">
        <v>313</v>
      </c>
      <c r="CI6" s="97" t="s">
        <v>314</v>
      </c>
      <c r="CJ6" s="101" t="s">
        <v>315</v>
      </c>
      <c r="CK6" s="97" t="s">
        <v>316</v>
      </c>
      <c r="CL6" s="97"/>
      <c r="CM6" s="99" t="s">
        <v>317</v>
      </c>
      <c r="CN6" s="99"/>
      <c r="CO6" s="131" t="s">
        <v>347</v>
      </c>
      <c r="CP6" s="131"/>
      <c r="CQ6" s="131"/>
      <c r="CS6" s="99" t="s">
        <v>334</v>
      </c>
      <c r="CT6" s="97"/>
    </row>
    <row r="7" spans="1:100" x14ac:dyDescent="0.25">
      <c r="A7" s="12"/>
      <c r="B7" s="19"/>
      <c r="D7" s="22" t="s">
        <v>319</v>
      </c>
      <c r="E7" s="20" t="s">
        <v>320</v>
      </c>
      <c r="F7" s="22" t="s">
        <v>321</v>
      </c>
      <c r="G7" s="22"/>
      <c r="H7" s="9" t="s">
        <v>322</v>
      </c>
      <c r="I7" s="5"/>
      <c r="J7" s="68"/>
      <c r="K7" s="32" t="s">
        <v>352</v>
      </c>
      <c r="L7" s="63"/>
      <c r="M7" s="5"/>
      <c r="N7" s="126" t="s">
        <v>335</v>
      </c>
      <c r="O7" s="127" t="s">
        <v>336</v>
      </c>
      <c r="P7" s="128" t="s">
        <v>327</v>
      </c>
      <c r="Q7" s="5"/>
      <c r="R7" s="9" t="s">
        <v>337</v>
      </c>
      <c r="S7" s="123"/>
      <c r="T7" s="12"/>
      <c r="U7" s="19"/>
      <c r="W7" s="22" t="s">
        <v>319</v>
      </c>
      <c r="X7" s="20" t="s">
        <v>320</v>
      </c>
      <c r="Y7" s="22" t="s">
        <v>321</v>
      </c>
      <c r="Z7" s="22"/>
      <c r="AA7" s="9" t="s">
        <v>322</v>
      </c>
      <c r="AB7" s="5"/>
      <c r="AC7" s="68"/>
      <c r="AD7" s="32" t="s">
        <v>352</v>
      </c>
      <c r="AE7" s="63"/>
      <c r="AF7" s="5"/>
      <c r="AG7" s="49" t="s">
        <v>335</v>
      </c>
      <c r="AH7" s="37" t="s">
        <v>336</v>
      </c>
      <c r="AI7" s="50" t="s">
        <v>327</v>
      </c>
      <c r="AJ7" s="5"/>
      <c r="AK7" s="9" t="s">
        <v>337</v>
      </c>
      <c r="AL7" s="123"/>
      <c r="AM7" s="63"/>
      <c r="AN7" s="5"/>
      <c r="AO7" s="49" t="s">
        <v>335</v>
      </c>
      <c r="AP7" s="37" t="s">
        <v>336</v>
      </c>
      <c r="AQ7" s="50" t="s">
        <v>327</v>
      </c>
      <c r="AR7" s="5"/>
      <c r="AS7" s="9" t="s">
        <v>337</v>
      </c>
      <c r="AU7" s="12"/>
      <c r="AV7" s="19"/>
      <c r="AX7" s="22" t="s">
        <v>319</v>
      </c>
      <c r="AY7" s="20" t="s">
        <v>320</v>
      </c>
      <c r="AZ7" s="22" t="s">
        <v>321</v>
      </c>
      <c r="BA7" s="22"/>
      <c r="BB7" s="9" t="s">
        <v>322</v>
      </c>
      <c r="BC7" s="5"/>
      <c r="BD7" s="68"/>
      <c r="BE7" s="32" t="s">
        <v>352</v>
      </c>
      <c r="BF7" s="63"/>
      <c r="BG7" s="5"/>
      <c r="BH7" s="49" t="s">
        <v>335</v>
      </c>
      <c r="BI7" s="37" t="s">
        <v>336</v>
      </c>
      <c r="BJ7" s="50" t="s">
        <v>327</v>
      </c>
      <c r="BK7" s="5"/>
      <c r="BL7" s="9" t="s">
        <v>337</v>
      </c>
      <c r="BN7" s="12"/>
      <c r="BO7" s="19"/>
      <c r="BQ7" s="22" t="s">
        <v>319</v>
      </c>
      <c r="BR7" s="20" t="s">
        <v>320</v>
      </c>
      <c r="BS7" s="22" t="s">
        <v>321</v>
      </c>
      <c r="BT7" s="22"/>
      <c r="BU7" s="9" t="s">
        <v>322</v>
      </c>
      <c r="BV7" s="5"/>
      <c r="BW7" s="68"/>
      <c r="BX7" s="32" t="s">
        <v>352</v>
      </c>
      <c r="BY7" s="63"/>
      <c r="BZ7" s="5"/>
      <c r="CA7" s="49" t="s">
        <v>335</v>
      </c>
      <c r="CB7" s="37" t="s">
        <v>336</v>
      </c>
      <c r="CC7" s="50" t="s">
        <v>327</v>
      </c>
      <c r="CD7" s="5"/>
      <c r="CE7" s="9" t="s">
        <v>337</v>
      </c>
      <c r="CH7" s="101"/>
      <c r="CI7" s="101" t="s">
        <v>319</v>
      </c>
      <c r="CJ7" s="97" t="s">
        <v>320</v>
      </c>
      <c r="CK7" s="101" t="s">
        <v>321</v>
      </c>
      <c r="CL7" s="101"/>
      <c r="CM7" s="102" t="s">
        <v>322</v>
      </c>
      <c r="CN7" s="102"/>
      <c r="CO7" s="97" t="s">
        <v>323</v>
      </c>
      <c r="CP7" s="97" t="s">
        <v>323</v>
      </c>
      <c r="CQ7" s="97" t="s">
        <v>323</v>
      </c>
      <c r="CR7" s="97"/>
      <c r="CS7" s="102" t="s">
        <v>337</v>
      </c>
      <c r="CT7" s="101"/>
    </row>
    <row r="8" spans="1:100" x14ac:dyDescent="0.25">
      <c r="A8" s="12"/>
      <c r="B8" s="19"/>
      <c r="C8" s="20"/>
      <c r="D8" s="20" t="s">
        <v>324</v>
      </c>
      <c r="E8" s="20" t="s">
        <v>331</v>
      </c>
      <c r="F8" s="20" t="s">
        <v>325</v>
      </c>
      <c r="G8" s="20"/>
      <c r="H8" s="8"/>
      <c r="I8" s="4"/>
      <c r="J8" s="44"/>
      <c r="K8" s="31"/>
      <c r="L8" s="45"/>
      <c r="M8" s="4"/>
      <c r="N8" s="58">
        <v>2019</v>
      </c>
      <c r="O8" s="59">
        <v>2019</v>
      </c>
      <c r="P8" s="60">
        <v>2019</v>
      </c>
      <c r="Q8" s="4"/>
      <c r="R8" s="78"/>
      <c r="S8" s="59"/>
      <c r="T8" s="12"/>
      <c r="U8" s="19"/>
      <c r="V8" s="20"/>
      <c r="W8" s="20" t="s">
        <v>324</v>
      </c>
      <c r="X8" s="20" t="s">
        <v>331</v>
      </c>
      <c r="Y8" s="20" t="s">
        <v>325</v>
      </c>
      <c r="Z8" s="20"/>
      <c r="AA8" s="8"/>
      <c r="AB8" s="4"/>
      <c r="AC8" s="44"/>
      <c r="AD8" s="31"/>
      <c r="AE8" s="45"/>
      <c r="AF8" s="4"/>
      <c r="AG8" s="58">
        <v>2019</v>
      </c>
      <c r="AH8" s="59">
        <v>2019</v>
      </c>
      <c r="AI8" s="60">
        <v>2019</v>
      </c>
      <c r="AJ8" s="4"/>
      <c r="AK8" s="78"/>
      <c r="AL8" s="59"/>
      <c r="AM8" s="45"/>
      <c r="AN8" s="4"/>
      <c r="AO8" s="58">
        <v>2018</v>
      </c>
      <c r="AP8" s="59">
        <v>2018</v>
      </c>
      <c r="AQ8" s="60">
        <v>2018</v>
      </c>
      <c r="AR8" s="4"/>
      <c r="AS8" s="78"/>
      <c r="AU8" s="12"/>
      <c r="AV8" s="19"/>
      <c r="AW8" s="20"/>
      <c r="AX8" s="20" t="s">
        <v>324</v>
      </c>
      <c r="AY8" s="20" t="s">
        <v>331</v>
      </c>
      <c r="AZ8" s="20" t="s">
        <v>325</v>
      </c>
      <c r="BA8" s="20"/>
      <c r="BB8" s="8"/>
      <c r="BC8" s="4"/>
      <c r="BD8" s="44"/>
      <c r="BE8" s="31"/>
      <c r="BF8" s="45"/>
      <c r="BG8" s="4"/>
      <c r="BH8" s="58">
        <v>2018</v>
      </c>
      <c r="BI8" s="59">
        <v>2018</v>
      </c>
      <c r="BJ8" s="60">
        <v>2018</v>
      </c>
      <c r="BK8" s="4"/>
      <c r="BL8" s="78"/>
      <c r="BN8" s="12"/>
      <c r="BO8" s="19"/>
      <c r="BP8" s="20"/>
      <c r="BQ8" s="20" t="s">
        <v>324</v>
      </c>
      <c r="BR8" s="20" t="s">
        <v>331</v>
      </c>
      <c r="BS8" s="20" t="s">
        <v>325</v>
      </c>
      <c r="BT8" s="20"/>
      <c r="BU8" s="8"/>
      <c r="BV8" s="4"/>
      <c r="BW8" s="44"/>
      <c r="BX8" s="31"/>
      <c r="BY8" s="45"/>
      <c r="BZ8" s="4"/>
      <c r="CA8" s="58">
        <v>2018</v>
      </c>
      <c r="CB8" s="59">
        <v>2018</v>
      </c>
      <c r="CC8" s="60">
        <v>2018</v>
      </c>
      <c r="CD8" s="4"/>
      <c r="CE8" s="78"/>
      <c r="CH8" s="97"/>
      <c r="CI8" s="97" t="s">
        <v>324</v>
      </c>
      <c r="CJ8" s="97" t="s">
        <v>331</v>
      </c>
      <c r="CK8" s="97" t="s">
        <v>325</v>
      </c>
      <c r="CL8" s="97"/>
      <c r="CM8" s="99"/>
      <c r="CN8" s="99"/>
      <c r="CO8" s="97" t="s">
        <v>333</v>
      </c>
      <c r="CP8" s="97" t="s">
        <v>333</v>
      </c>
      <c r="CQ8" s="97" t="s">
        <v>326</v>
      </c>
      <c r="CR8" s="97"/>
      <c r="CS8" s="113">
        <v>2018</v>
      </c>
      <c r="CT8" s="97"/>
    </row>
    <row r="9" spans="1:100" x14ac:dyDescent="0.25">
      <c r="A9" s="12"/>
      <c r="B9" s="19"/>
      <c r="C9" s="20"/>
      <c r="D9" s="12"/>
      <c r="E9" s="24" t="s">
        <v>328</v>
      </c>
      <c r="F9" s="79" t="s">
        <v>342</v>
      </c>
      <c r="G9" s="12"/>
      <c r="H9" s="8" t="s">
        <v>358</v>
      </c>
      <c r="I9" s="2"/>
      <c r="J9" s="44"/>
      <c r="K9" s="31"/>
      <c r="L9" s="45"/>
      <c r="M9" s="2"/>
      <c r="N9" s="42"/>
      <c r="O9" s="40"/>
      <c r="P9" s="43"/>
      <c r="Q9" s="2"/>
      <c r="R9" s="8"/>
      <c r="S9" s="18"/>
      <c r="T9" s="12"/>
      <c r="U9" s="19"/>
      <c r="V9" s="20"/>
      <c r="W9" s="12"/>
      <c r="X9" s="24" t="s">
        <v>328</v>
      </c>
      <c r="Y9" s="79" t="s">
        <v>342</v>
      </c>
      <c r="Z9" s="12"/>
      <c r="AA9" s="8" t="s">
        <v>358</v>
      </c>
      <c r="AB9" s="2"/>
      <c r="AC9" s="44"/>
      <c r="AD9" s="31"/>
      <c r="AE9" s="45"/>
      <c r="AF9" s="2"/>
      <c r="AG9" s="42"/>
      <c r="AH9" s="40"/>
      <c r="AI9" s="43"/>
      <c r="AJ9" s="2"/>
      <c r="AK9" s="8"/>
      <c r="AL9" s="18"/>
      <c r="AM9" s="45"/>
      <c r="AN9" s="2"/>
      <c r="AO9" s="42"/>
      <c r="AP9" s="40"/>
      <c r="AQ9" s="43"/>
      <c r="AR9" s="2"/>
      <c r="AS9" s="8"/>
      <c r="AU9" s="12"/>
      <c r="AV9" s="19"/>
      <c r="AW9" s="20"/>
      <c r="AX9" s="12"/>
      <c r="AY9" s="24" t="s">
        <v>328</v>
      </c>
      <c r="AZ9" s="79" t="s">
        <v>342</v>
      </c>
      <c r="BA9" s="12"/>
      <c r="BB9" s="8" t="s">
        <v>356</v>
      </c>
      <c r="BC9" s="2"/>
      <c r="BD9" s="44"/>
      <c r="BE9" s="31"/>
      <c r="BF9" s="45"/>
      <c r="BG9" s="2"/>
      <c r="BH9" s="42"/>
      <c r="BI9" s="40"/>
      <c r="BJ9" s="43"/>
      <c r="BK9" s="2"/>
      <c r="BL9" s="8"/>
      <c r="BN9" s="12"/>
      <c r="BO9" s="19"/>
      <c r="BP9" s="20"/>
      <c r="BQ9" s="12"/>
      <c r="BR9" s="24" t="s">
        <v>328</v>
      </c>
      <c r="BS9" s="79" t="s">
        <v>342</v>
      </c>
      <c r="BT9" s="12"/>
      <c r="BU9" s="8" t="s">
        <v>354</v>
      </c>
      <c r="BV9" s="2"/>
      <c r="BW9" s="44"/>
      <c r="BX9" s="31"/>
      <c r="BY9" s="45"/>
      <c r="BZ9" s="2"/>
      <c r="CA9" s="42"/>
      <c r="CB9" s="40"/>
      <c r="CC9" s="43"/>
      <c r="CD9" s="2"/>
      <c r="CE9" s="8"/>
      <c r="CH9" s="97"/>
      <c r="CI9" s="100" t="s">
        <v>341</v>
      </c>
      <c r="CJ9" s="100" t="s">
        <v>328</v>
      </c>
      <c r="CK9" s="97" t="s">
        <v>342</v>
      </c>
      <c r="CL9" s="97"/>
      <c r="CN9" s="99"/>
      <c r="CO9" s="101" t="s">
        <v>348</v>
      </c>
      <c r="CP9" s="101" t="s">
        <v>349</v>
      </c>
      <c r="CQ9" s="101" t="s">
        <v>327</v>
      </c>
      <c r="CR9" s="101"/>
      <c r="CS9" s="113"/>
      <c r="CT9" s="97"/>
    </row>
    <row r="10" spans="1:100" x14ac:dyDescent="0.25">
      <c r="A10" s="12"/>
      <c r="B10" s="19"/>
      <c r="C10" s="13"/>
      <c r="D10" s="12"/>
      <c r="E10" s="12"/>
      <c r="F10" s="80"/>
      <c r="G10" s="12"/>
      <c r="H10" s="8"/>
      <c r="I10" s="3"/>
      <c r="J10" s="44"/>
      <c r="K10" s="31"/>
      <c r="L10" s="45"/>
      <c r="M10" s="3"/>
      <c r="N10" s="132" t="s">
        <v>358</v>
      </c>
      <c r="O10" s="133"/>
      <c r="P10" s="134"/>
      <c r="Q10" s="3"/>
      <c r="R10" s="36"/>
      <c r="S10" s="127"/>
      <c r="T10" s="12"/>
      <c r="U10" s="19"/>
      <c r="V10" s="13"/>
      <c r="W10" s="12"/>
      <c r="X10" s="12"/>
      <c r="Y10" s="80"/>
      <c r="Z10" s="12"/>
      <c r="AA10" s="8"/>
      <c r="AB10" s="3"/>
      <c r="AC10" s="44"/>
      <c r="AD10" s="31"/>
      <c r="AE10" s="45"/>
      <c r="AF10" s="3"/>
      <c r="AG10" s="132" t="s">
        <v>358</v>
      </c>
      <c r="AH10" s="133"/>
      <c r="AI10" s="134"/>
      <c r="AJ10" s="3"/>
      <c r="AK10" s="36"/>
      <c r="AL10" s="37"/>
      <c r="AM10" s="45"/>
      <c r="AN10" s="3"/>
      <c r="AO10" s="49" t="s">
        <v>341</v>
      </c>
      <c r="AP10" s="37" t="s">
        <v>341</v>
      </c>
      <c r="AQ10" s="50" t="s">
        <v>341</v>
      </c>
      <c r="AR10" s="3"/>
      <c r="AS10" s="36"/>
      <c r="AU10" s="12"/>
      <c r="AV10" s="19"/>
      <c r="AW10" s="13"/>
      <c r="AX10" s="12"/>
      <c r="AY10" s="12"/>
      <c r="AZ10" s="80"/>
      <c r="BA10" s="12"/>
      <c r="BB10" s="8"/>
      <c r="BC10" s="3"/>
      <c r="BD10" s="44"/>
      <c r="BE10" s="31"/>
      <c r="BF10" s="45"/>
      <c r="BG10" s="3"/>
      <c r="BH10" s="49" t="s">
        <v>341</v>
      </c>
      <c r="BI10" s="37" t="s">
        <v>341</v>
      </c>
      <c r="BJ10" s="50" t="s">
        <v>341</v>
      </c>
      <c r="BK10" s="3"/>
      <c r="BL10" s="36"/>
      <c r="BN10" s="12"/>
      <c r="BO10" s="19"/>
      <c r="BP10" s="13"/>
      <c r="BQ10" s="12"/>
      <c r="BR10" s="12"/>
      <c r="BS10" s="80"/>
      <c r="BT10" s="12"/>
      <c r="BU10" s="8"/>
      <c r="BV10" s="3"/>
      <c r="BW10" s="44"/>
      <c r="BX10" s="31"/>
      <c r="BY10" s="45"/>
      <c r="BZ10" s="3"/>
      <c r="CA10" s="49" t="s">
        <v>341</v>
      </c>
      <c r="CB10" s="37" t="s">
        <v>341</v>
      </c>
      <c r="CC10" s="50" t="s">
        <v>341</v>
      </c>
      <c r="CD10" s="3"/>
      <c r="CE10" s="36"/>
      <c r="CJ10" s="100"/>
      <c r="CK10" s="100"/>
      <c r="CL10" s="100"/>
      <c r="CM10" s="113"/>
      <c r="CN10" s="113"/>
      <c r="CO10" s="113" t="s">
        <v>341</v>
      </c>
      <c r="CP10" s="113" t="s">
        <v>341</v>
      </c>
      <c r="CQ10" s="113" t="s">
        <v>341</v>
      </c>
      <c r="CR10" s="113"/>
      <c r="CS10" s="113"/>
      <c r="CT10" s="100"/>
    </row>
    <row r="11" spans="1:100" x14ac:dyDescent="0.25">
      <c r="A11" s="12"/>
      <c r="B11" s="19"/>
      <c r="C11" s="23" t="s">
        <v>351</v>
      </c>
      <c r="D11" s="24">
        <v>2019</v>
      </c>
      <c r="E11" s="24">
        <v>2019</v>
      </c>
      <c r="F11" s="24">
        <v>2018</v>
      </c>
      <c r="G11" s="17"/>
      <c r="H11" s="78">
        <v>2019</v>
      </c>
      <c r="I11" s="3"/>
      <c r="J11" s="126" t="s">
        <v>329</v>
      </c>
      <c r="K11" s="38" t="s">
        <v>338</v>
      </c>
      <c r="L11" s="128" t="s">
        <v>339</v>
      </c>
      <c r="M11" s="3"/>
      <c r="N11" s="126"/>
      <c r="O11" s="127"/>
      <c r="P11" s="128"/>
      <c r="Q11" s="3"/>
      <c r="R11" s="78">
        <v>2019</v>
      </c>
      <c r="S11" s="59"/>
      <c r="T11" s="12"/>
      <c r="U11" s="19"/>
      <c r="V11" s="23" t="s">
        <v>351</v>
      </c>
      <c r="W11" s="24">
        <v>2019</v>
      </c>
      <c r="X11" s="24">
        <v>2019</v>
      </c>
      <c r="Y11" s="24">
        <v>2018</v>
      </c>
      <c r="Z11" s="17"/>
      <c r="AA11" s="78">
        <v>2019</v>
      </c>
      <c r="AB11" s="3"/>
      <c r="AC11" s="49" t="s">
        <v>329</v>
      </c>
      <c r="AD11" s="38" t="s">
        <v>338</v>
      </c>
      <c r="AE11" s="50" t="s">
        <v>339</v>
      </c>
      <c r="AF11" s="3"/>
      <c r="AG11" s="49"/>
      <c r="AH11" s="37"/>
      <c r="AI11" s="50"/>
      <c r="AJ11" s="3"/>
      <c r="AK11" s="78">
        <v>2019</v>
      </c>
      <c r="AL11" s="59"/>
      <c r="AM11" s="50" t="s">
        <v>339</v>
      </c>
      <c r="AN11" s="3"/>
      <c r="AO11" s="49"/>
      <c r="AP11" s="37"/>
      <c r="AQ11" s="50"/>
      <c r="AR11" s="3"/>
      <c r="AS11" s="78">
        <v>2019</v>
      </c>
      <c r="AU11" s="12"/>
      <c r="AV11" s="19"/>
      <c r="AW11" s="23" t="s">
        <v>351</v>
      </c>
      <c r="AX11" s="24">
        <v>2019</v>
      </c>
      <c r="AY11" s="24">
        <v>2019</v>
      </c>
      <c r="AZ11" s="24">
        <v>2018</v>
      </c>
      <c r="BA11" s="17"/>
      <c r="BB11" s="78">
        <v>2019</v>
      </c>
      <c r="BC11" s="3"/>
      <c r="BD11" s="49" t="s">
        <v>329</v>
      </c>
      <c r="BE11" s="38" t="s">
        <v>338</v>
      </c>
      <c r="BF11" s="50" t="s">
        <v>339</v>
      </c>
      <c r="BG11" s="3"/>
      <c r="BH11" s="49"/>
      <c r="BI11" s="37"/>
      <c r="BJ11" s="50"/>
      <c r="BK11" s="3"/>
      <c r="BL11" s="78">
        <v>2019</v>
      </c>
      <c r="BN11" s="12"/>
      <c r="BO11" s="19"/>
      <c r="BP11" s="23" t="s">
        <v>351</v>
      </c>
      <c r="BQ11" s="24">
        <v>2019</v>
      </c>
      <c r="BR11" s="24">
        <v>2019</v>
      </c>
      <c r="BS11" s="24">
        <v>2018</v>
      </c>
      <c r="BT11" s="17"/>
      <c r="BU11" s="78">
        <v>2019</v>
      </c>
      <c r="BV11" s="3"/>
      <c r="BW11" s="49" t="s">
        <v>329</v>
      </c>
      <c r="BX11" s="38" t="s">
        <v>338</v>
      </c>
      <c r="BY11" s="50" t="s">
        <v>339</v>
      </c>
      <c r="BZ11" s="3"/>
      <c r="CA11" s="49"/>
      <c r="CB11" s="37"/>
      <c r="CC11" s="50"/>
      <c r="CD11" s="3"/>
      <c r="CE11" s="78">
        <v>2019</v>
      </c>
      <c r="CH11" s="93" t="s">
        <v>318</v>
      </c>
      <c r="CI11" s="100">
        <v>2018</v>
      </c>
      <c r="CJ11" s="100">
        <v>2018</v>
      </c>
      <c r="CK11" s="100">
        <v>2018</v>
      </c>
      <c r="CL11" s="100"/>
      <c r="CM11" s="113">
        <v>2018</v>
      </c>
      <c r="CN11" s="113"/>
      <c r="CO11" s="100"/>
      <c r="CP11" s="100"/>
      <c r="CQ11" s="100"/>
      <c r="CR11" s="100"/>
      <c r="CS11" s="113"/>
      <c r="CT11" s="100"/>
    </row>
    <row r="12" spans="1:100" x14ac:dyDescent="0.25">
      <c r="A12" s="12"/>
      <c r="B12" s="19"/>
      <c r="C12" s="13"/>
      <c r="D12" s="24"/>
      <c r="E12" s="24"/>
      <c r="F12" s="13"/>
      <c r="G12" s="13"/>
      <c r="H12" s="120"/>
      <c r="I12" s="1"/>
      <c r="J12" s="44"/>
      <c r="K12" s="31"/>
      <c r="L12" s="45"/>
      <c r="M12" s="1"/>
      <c r="N12" s="42"/>
      <c r="O12" s="40"/>
      <c r="P12" s="43"/>
      <c r="Q12" s="1"/>
      <c r="R12" s="8"/>
      <c r="S12" s="18"/>
      <c r="T12" s="12"/>
      <c r="U12" s="19"/>
      <c r="V12" s="13"/>
      <c r="W12" s="24"/>
      <c r="X12" s="24"/>
      <c r="Y12" s="13"/>
      <c r="Z12" s="13"/>
      <c r="AA12" s="120"/>
      <c r="AB12" s="1"/>
      <c r="AC12" s="44"/>
      <c r="AD12" s="31"/>
      <c r="AE12" s="45"/>
      <c r="AF12" s="1"/>
      <c r="AG12" s="42"/>
      <c r="AH12" s="40"/>
      <c r="AI12" s="43"/>
      <c r="AJ12" s="1"/>
      <c r="AK12" s="8"/>
      <c r="AL12" s="18"/>
      <c r="AM12" s="45"/>
      <c r="AN12" s="1"/>
      <c r="AO12" s="42"/>
      <c r="AP12" s="40"/>
      <c r="AQ12" s="43"/>
      <c r="AR12" s="1"/>
      <c r="AS12" s="8"/>
      <c r="AU12" s="12"/>
      <c r="AV12" s="19"/>
      <c r="AW12" s="13"/>
      <c r="AX12" s="24"/>
      <c r="AY12" s="24"/>
      <c r="AZ12" s="13"/>
      <c r="BA12" s="13"/>
      <c r="BB12" s="120"/>
      <c r="BC12" s="1"/>
      <c r="BD12" s="44"/>
      <c r="BE12" s="31"/>
      <c r="BF12" s="45"/>
      <c r="BG12" s="1"/>
      <c r="BH12" s="42"/>
      <c r="BI12" s="40"/>
      <c r="BJ12" s="43"/>
      <c r="BK12" s="1"/>
      <c r="BL12" s="8"/>
      <c r="BN12" s="12"/>
      <c r="BO12" s="19"/>
      <c r="BP12" s="13"/>
      <c r="BQ12" s="24"/>
      <c r="BR12" s="24"/>
      <c r="BS12" s="13"/>
      <c r="BT12" s="13"/>
      <c r="BU12" s="120"/>
      <c r="BV12" s="1"/>
      <c r="BW12" s="44"/>
      <c r="BX12" s="31"/>
      <c r="BY12" s="45"/>
      <c r="BZ12" s="1"/>
      <c r="CA12" s="42"/>
      <c r="CB12" s="40"/>
      <c r="CC12" s="43"/>
      <c r="CD12" s="1"/>
      <c r="CE12" s="8"/>
      <c r="CF12" s="89"/>
      <c r="CI12" s="100"/>
      <c r="CK12" s="100"/>
      <c r="CL12" s="100"/>
      <c r="CM12" s="100"/>
      <c r="CQ12" s="100"/>
      <c r="CR12" s="100"/>
      <c r="CS12" s="97"/>
      <c r="CV12" s="88"/>
    </row>
    <row r="13" spans="1:100" x14ac:dyDescent="0.25">
      <c r="A13" s="12"/>
      <c r="B13" s="82" t="s">
        <v>330</v>
      </c>
      <c r="C13" s="83">
        <f>SUM(C15:C309)</f>
        <v>5483641</v>
      </c>
      <c r="D13" s="83">
        <f>SUM(D15:D309)</f>
        <v>8460575629.3057413</v>
      </c>
      <c r="E13" s="83">
        <f>SUM(E15:E309)</f>
        <v>750540585.52731824</v>
      </c>
      <c r="F13" s="25">
        <f>SUM(F15:F309)</f>
        <v>-85399765</v>
      </c>
      <c r="G13" s="84"/>
      <c r="H13" s="10">
        <f>SUM(H15:H309)</f>
        <v>8375175864.3057432</v>
      </c>
      <c r="I13" s="85"/>
      <c r="J13" s="69">
        <f>H13-CM13</f>
        <v>-82508768.665716171</v>
      </c>
      <c r="K13" s="33">
        <f>J13/CM13</f>
        <v>-9.7554794540415674E-3</v>
      </c>
      <c r="L13" s="122">
        <f>J13/C13</f>
        <v>-15.046347612054868</v>
      </c>
      <c r="M13" s="85"/>
      <c r="N13" s="69">
        <f>SUM(N15:N309)</f>
        <v>283686192.92039824</v>
      </c>
      <c r="O13" s="25">
        <f>SUM(O15:O309)</f>
        <v>108532865.47150004</v>
      </c>
      <c r="P13" s="64">
        <f>SUM(P15:P309)</f>
        <v>-175153327.44889802</v>
      </c>
      <c r="Q13" s="85"/>
      <c r="R13" s="10">
        <f>SUM(R15:R309)</f>
        <v>8200022536.8568478</v>
      </c>
      <c r="S13" s="25"/>
      <c r="T13" s="12"/>
      <c r="U13" s="82" t="s">
        <v>330</v>
      </c>
      <c r="V13" s="83">
        <f>SUM(V15:V309)</f>
        <v>5483641</v>
      </c>
      <c r="W13" s="83">
        <f>SUM(W15:W309)</f>
        <v>8457741529.49615</v>
      </c>
      <c r="X13" s="83">
        <f>SUM(X15:X309)</f>
        <v>752063342.88997495</v>
      </c>
      <c r="Y13" s="25">
        <f>SUM(Y15:Y309)</f>
        <v>-85399765</v>
      </c>
      <c r="Z13" s="84"/>
      <c r="AA13" s="10">
        <f>SUM(AA15:AA309)</f>
        <v>8372341764.496151</v>
      </c>
      <c r="AB13" s="85"/>
      <c r="AC13" s="69">
        <f>SUM(AC15:AC309)</f>
        <v>-85342868.475318789</v>
      </c>
      <c r="AD13" s="33">
        <f>AC13/CM13</f>
        <v>-1.0090571140784552E-2</v>
      </c>
      <c r="AE13" s="122">
        <f>AC13/V13</f>
        <v>-15.563175721262349</v>
      </c>
      <c r="AF13" s="85"/>
      <c r="AG13" s="69">
        <f>SUM(AG15:AG309)</f>
        <v>283686192.92039824</v>
      </c>
      <c r="AH13" s="25">
        <f>SUM(AH15:AH309)</f>
        <v>108532865.47150004</v>
      </c>
      <c r="AI13" s="64">
        <f>SUM(AI15:AI309)</f>
        <v>-175153327.44889802</v>
      </c>
      <c r="AJ13" s="85"/>
      <c r="AK13" s="10">
        <f>SUM(AK15:AK309)</f>
        <v>8197188437.0472441</v>
      </c>
      <c r="AL13" s="25"/>
      <c r="AM13" s="122" t="e">
        <f>#REF!/#REF!</f>
        <v>#REF!</v>
      </c>
      <c r="AN13" s="85"/>
      <c r="AO13" s="69">
        <f>SUM(AO15:AO309)</f>
        <v>278505425.606592</v>
      </c>
      <c r="AP13" s="25">
        <f>SUM(AP15:AP309)</f>
        <v>108028585.1712001</v>
      </c>
      <c r="AQ13" s="64">
        <f>SUM(AQ15:AQ309)</f>
        <v>-170476840.43539193</v>
      </c>
      <c r="AR13" s="85"/>
      <c r="AS13" s="10" t="e">
        <f>SUM(AS15:AS309)</f>
        <v>#REF!</v>
      </c>
      <c r="AU13" s="12"/>
      <c r="AV13" s="82" t="s">
        <v>330</v>
      </c>
      <c r="AW13" s="83">
        <f>SUM(AW15:AW309)</f>
        <v>5483641</v>
      </c>
      <c r="AX13" s="83">
        <f>SUM(AX15:AX309)</f>
        <v>8351919155.2104521</v>
      </c>
      <c r="AY13" s="83">
        <f>SUM(AY15:AY309)</f>
        <v>743306784.92104495</v>
      </c>
      <c r="AZ13" s="25">
        <f>SUM(AZ15:AZ309)</f>
        <v>-85399765</v>
      </c>
      <c r="BA13" s="84"/>
      <c r="BB13" s="10">
        <f>SUM(BB15:BB309)</f>
        <v>8266519390.2104521</v>
      </c>
      <c r="BC13" s="85"/>
      <c r="BD13" s="69">
        <f>SUM(BD15:BD309)</f>
        <v>-191165242.76101762</v>
      </c>
      <c r="BE13" s="121">
        <f t="shared" ref="BE13" si="0">BD13/CM13</f>
        <v>-2.2602550349983323E-2</v>
      </c>
      <c r="BF13" s="119">
        <f>BD13/AW13</f>
        <v>-34.861006174732744</v>
      </c>
      <c r="BG13" s="85"/>
      <c r="BH13" s="69">
        <f>SUM(BH15:BH309)</f>
        <v>278505425.606592</v>
      </c>
      <c r="BI13" s="25">
        <f>SUM(BI15:BI309)</f>
        <v>108028585.1712001</v>
      </c>
      <c r="BJ13" s="64">
        <f>SUM(BJ15:BJ309)</f>
        <v>-170476840.43539193</v>
      </c>
      <c r="BK13" s="85"/>
      <c r="BL13" s="10">
        <f>SUM(BL15:BL309)</f>
        <v>8096042549.7750559</v>
      </c>
      <c r="BN13" s="12"/>
      <c r="BO13" s="82" t="s">
        <v>330</v>
      </c>
      <c r="BP13" s="83">
        <f>SUM(BP15:BP309)</f>
        <v>5483641</v>
      </c>
      <c r="BQ13" s="83">
        <f>SUM(BQ15:BQ309)</f>
        <v>8317527556.944355</v>
      </c>
      <c r="BR13" s="83">
        <f>SUM(BR15:BR309)</f>
        <v>743306784.92104495</v>
      </c>
      <c r="BS13" s="25">
        <f>SUM(BS15:BS309)</f>
        <v>-85399765</v>
      </c>
      <c r="BT13" s="84"/>
      <c r="BU13" s="10">
        <f>SUM(BU15:BU309)</f>
        <v>8232127791.9443569</v>
      </c>
      <c r="BV13" s="85"/>
      <c r="BW13" s="69">
        <f>SUM(BW15:BW309)</f>
        <v>-225556841.02711159</v>
      </c>
      <c r="BX13" s="33">
        <f>BW13/CM13</f>
        <v>-2.6668863975821494E-2</v>
      </c>
      <c r="BY13" s="119">
        <f>BW13/BP13</f>
        <v>-41.132678274728704</v>
      </c>
      <c r="BZ13" s="85"/>
      <c r="CA13" s="69">
        <f>SUM(CA15:CA309)</f>
        <v>278505425.606592</v>
      </c>
      <c r="CB13" s="25">
        <f>SUM(CB15:CB309)</f>
        <v>108028585.1712001</v>
      </c>
      <c r="CC13" s="64">
        <f>SUM(CC15:CC309)</f>
        <v>-170476840.43539193</v>
      </c>
      <c r="CD13" s="85"/>
      <c r="CE13" s="10">
        <f>SUM(CE15:CE309)</f>
        <v>8061650951.5089655</v>
      </c>
      <c r="CF13" s="90"/>
      <c r="CG13" s="114" t="s">
        <v>330</v>
      </c>
      <c r="CH13" s="94">
        <v>5474083</v>
      </c>
      <c r="CI13" s="104">
        <v>8543084397.9714575</v>
      </c>
      <c r="CJ13" s="104">
        <v>737852600.11983049</v>
      </c>
      <c r="CK13" s="104">
        <v>-85399765</v>
      </c>
      <c r="CL13" s="104"/>
      <c r="CM13" s="104">
        <v>8457684632.9714594</v>
      </c>
      <c r="CN13" s="104"/>
      <c r="CO13" s="104">
        <v>278505425.60659206</v>
      </c>
      <c r="CP13" s="104">
        <v>108028585.17120013</v>
      </c>
      <c r="CQ13" s="104">
        <v>-170476840.43539196</v>
      </c>
      <c r="CR13" s="104"/>
      <c r="CS13" s="105">
        <v>8287207792.5360689</v>
      </c>
      <c r="CT13" s="106"/>
      <c r="CU13" s="116">
        <f>COUNT(CU15:CU309)</f>
        <v>295</v>
      </c>
    </row>
    <row r="14" spans="1:100" s="28" customFormat="1" ht="12.5" customHeight="1" x14ac:dyDescent="0.25">
      <c r="A14" s="27"/>
      <c r="B14" s="27"/>
      <c r="C14" s="27"/>
      <c r="D14" s="27"/>
      <c r="E14" s="27"/>
      <c r="F14" s="29"/>
      <c r="G14" s="27"/>
      <c r="H14" s="76"/>
      <c r="J14" s="70"/>
      <c r="K14" s="34"/>
      <c r="L14" s="66"/>
      <c r="N14" s="51"/>
      <c r="O14" s="52"/>
      <c r="P14" s="53"/>
      <c r="R14" s="73"/>
      <c r="S14" s="124"/>
      <c r="T14" s="27"/>
      <c r="U14" s="27"/>
      <c r="V14" s="27"/>
      <c r="W14" s="27"/>
      <c r="X14" s="27"/>
      <c r="Y14" s="29"/>
      <c r="Z14" s="27"/>
      <c r="AA14" s="76"/>
      <c r="AC14" s="70"/>
      <c r="AD14" s="34"/>
      <c r="AE14" s="66"/>
      <c r="AG14" s="51"/>
      <c r="AH14" s="52"/>
      <c r="AI14" s="53"/>
      <c r="AK14" s="73"/>
      <c r="AL14" s="124"/>
      <c r="AM14" s="66"/>
      <c r="AO14" s="51"/>
      <c r="AP14" s="52"/>
      <c r="AQ14" s="53"/>
      <c r="AS14" s="73"/>
      <c r="AU14" s="27"/>
      <c r="AV14" s="27"/>
      <c r="AW14" s="27"/>
      <c r="AX14" s="27"/>
      <c r="AY14" s="27"/>
      <c r="AZ14" s="29"/>
      <c r="BA14" s="27"/>
      <c r="BB14" s="76"/>
      <c r="BD14" s="70"/>
      <c r="BE14" s="34"/>
      <c r="BF14" s="66"/>
      <c r="BH14" s="51"/>
      <c r="BI14" s="52"/>
      <c r="BJ14" s="53"/>
      <c r="BL14" s="73"/>
      <c r="BN14" s="27"/>
      <c r="BO14" s="27"/>
      <c r="BP14" s="27"/>
      <c r="BQ14" s="27"/>
      <c r="BR14" s="27"/>
      <c r="BS14" s="29"/>
      <c r="BT14" s="27"/>
      <c r="BU14" s="76"/>
      <c r="BW14" s="70"/>
      <c r="BX14" s="34"/>
      <c r="BY14" s="66"/>
      <c r="CA14" s="51"/>
      <c r="CB14" s="52"/>
      <c r="CC14" s="53"/>
      <c r="CE14" s="73"/>
      <c r="CF14" s="91"/>
      <c r="CG14" s="115"/>
      <c r="CH14" s="95"/>
      <c r="CI14" s="107"/>
      <c r="CJ14" s="107"/>
      <c r="CK14" s="107"/>
      <c r="CL14" s="107"/>
      <c r="CM14" s="107"/>
      <c r="CN14" s="107"/>
      <c r="CO14" s="107"/>
      <c r="CP14" s="107"/>
      <c r="CQ14" s="107"/>
      <c r="CR14" s="107"/>
      <c r="CS14" s="108"/>
      <c r="CT14" s="109"/>
      <c r="CU14" s="118"/>
      <c r="CV14" s="92"/>
    </row>
    <row r="15" spans="1:100" ht="12.5" customHeight="1" x14ac:dyDescent="0.25">
      <c r="A15" s="6">
        <v>20</v>
      </c>
      <c r="B15" s="6" t="s">
        <v>6</v>
      </c>
      <c r="C15" s="7">
        <v>16769</v>
      </c>
      <c r="D15" s="7">
        <v>32391379.505414516</v>
      </c>
      <c r="E15" s="7">
        <v>8616545.2413346637</v>
      </c>
      <c r="F15" s="57">
        <v>-2572187</v>
      </c>
      <c r="H15" s="39">
        <f>D15+F15</f>
        <v>29819192.505414516</v>
      </c>
      <c r="J15" s="71">
        <f>H15-CM15</f>
        <v>-22259.422504328191</v>
      </c>
      <c r="K15" s="35">
        <f>J15/CM15</f>
        <v>-7.4592290475996865E-4</v>
      </c>
      <c r="L15" s="65">
        <f>J15/C15</f>
        <v>-1.3274150220244614</v>
      </c>
      <c r="N15" s="54">
        <v>1112762.2613200003</v>
      </c>
      <c r="O15" s="55">
        <v>183484.726</v>
      </c>
      <c r="P15" s="56">
        <f>O15-N15</f>
        <v>-929277.53532000026</v>
      </c>
      <c r="R15" s="74">
        <f>H15+P15</f>
        <v>28889914.970094517</v>
      </c>
      <c r="S15" s="55"/>
      <c r="T15" s="6">
        <v>20</v>
      </c>
      <c r="U15" s="6" t="s">
        <v>6</v>
      </c>
      <c r="V15" s="7">
        <v>16769</v>
      </c>
      <c r="W15" s="7">
        <v>32467107.326618761</v>
      </c>
      <c r="X15" s="7">
        <v>8690890.8651632275</v>
      </c>
      <c r="Y15" s="57">
        <v>-2572187</v>
      </c>
      <c r="AA15" s="39">
        <f>W15+Y15</f>
        <v>29894920.326618761</v>
      </c>
      <c r="AC15" s="71">
        <f>AA15-CM15</f>
        <v>53468.398699916899</v>
      </c>
      <c r="AD15" s="35">
        <f>AC15/CM15</f>
        <v>1.7917492362324815E-3</v>
      </c>
      <c r="AE15" s="65">
        <f>AC15/V15</f>
        <v>3.1885263700827062</v>
      </c>
      <c r="AG15" s="54">
        <v>1112762.2613200003</v>
      </c>
      <c r="AH15" s="55">
        <v>183484.726</v>
      </c>
      <c r="AI15" s="56">
        <f>AH15-AG15</f>
        <v>-929277.53532000026</v>
      </c>
      <c r="AK15" s="74">
        <f>AA15+AI15</f>
        <v>28965642.791298762</v>
      </c>
      <c r="AL15" s="55"/>
      <c r="AM15" s="65" t="e">
        <f>#REF!/#REF!</f>
        <v>#REF!</v>
      </c>
      <c r="AO15" s="54">
        <v>934108.87631999992</v>
      </c>
      <c r="AP15" s="55">
        <v>350406.41520000005</v>
      </c>
      <c r="AQ15" s="56">
        <f>AP15-AO15</f>
        <v>-583702.46111999988</v>
      </c>
      <c r="AS15" s="74" t="e">
        <f>#REF!+AQ15</f>
        <v>#REF!</v>
      </c>
      <c r="AU15" s="6">
        <v>20</v>
      </c>
      <c r="AV15" s="6" t="s">
        <v>6</v>
      </c>
      <c r="AW15" s="7">
        <v>16769</v>
      </c>
      <c r="AX15" s="7">
        <v>31954258.86581672</v>
      </c>
      <c r="AY15" s="7">
        <v>8495644.5147303212</v>
      </c>
      <c r="AZ15" s="57">
        <v>-2572187</v>
      </c>
      <c r="BB15" s="39">
        <f>AX15+AZ15</f>
        <v>29382071.86581672</v>
      </c>
      <c r="BD15" s="71">
        <f>BB15-CM15</f>
        <v>-459380.06210212409</v>
      </c>
      <c r="BE15" s="35">
        <f>BD15/CM15</f>
        <v>-1.5394025170482429E-2</v>
      </c>
      <c r="BF15" s="65">
        <f>BD15/AW15</f>
        <v>-27.394600876744235</v>
      </c>
      <c r="BH15" s="54">
        <v>934108.87631999992</v>
      </c>
      <c r="BI15" s="55">
        <v>350406.41520000005</v>
      </c>
      <c r="BJ15" s="56">
        <f>BI15-BH15</f>
        <v>-583702.46111999988</v>
      </c>
      <c r="BL15" s="74">
        <f>BB15+BJ15</f>
        <v>28798369.404696722</v>
      </c>
      <c r="BN15" s="6">
        <v>20</v>
      </c>
      <c r="BO15" s="6" t="s">
        <v>6</v>
      </c>
      <c r="BP15" s="7">
        <v>16769</v>
      </c>
      <c r="BQ15" s="7">
        <v>31820179.346889332</v>
      </c>
      <c r="BR15" s="7">
        <v>8495644.5147303212</v>
      </c>
      <c r="BS15" s="57">
        <v>-2572187</v>
      </c>
      <c r="BU15" s="39">
        <f>BQ15+BS15</f>
        <v>29247992.346889332</v>
      </c>
      <c r="BW15" s="71">
        <f>BU15-CM15</f>
        <v>-593459.58102951199</v>
      </c>
      <c r="BX15" s="35">
        <f>BW15/CM15</f>
        <v>-1.9887088016461003E-2</v>
      </c>
      <c r="BY15" s="65">
        <f>BW15/BP15</f>
        <v>-35.390278551464725</v>
      </c>
      <c r="CA15" s="54">
        <v>934108.87631999992</v>
      </c>
      <c r="CB15" s="55">
        <v>350406.41520000005</v>
      </c>
      <c r="CC15" s="56">
        <f>CB15-CA15</f>
        <v>-583702.46111999988</v>
      </c>
      <c r="CE15" s="74">
        <f>BU15+CC15</f>
        <v>28664289.885769334</v>
      </c>
      <c r="CF15" s="55"/>
      <c r="CG15" s="112" t="s">
        <v>6</v>
      </c>
      <c r="CH15" s="93">
        <v>16923</v>
      </c>
      <c r="CI15" s="93">
        <v>32413638.927918844</v>
      </c>
      <c r="CJ15" s="93">
        <v>8804862.2601223495</v>
      </c>
      <c r="CK15" s="93">
        <v>-2572187</v>
      </c>
      <c r="CM15" s="103">
        <v>29841451.927918844</v>
      </c>
      <c r="CO15" s="93">
        <v>934108.87631999992</v>
      </c>
      <c r="CP15" s="93">
        <v>350406.41520000005</v>
      </c>
      <c r="CQ15" s="93">
        <v>-583702.46111999988</v>
      </c>
      <c r="CS15" s="103">
        <v>29257749.466798846</v>
      </c>
      <c r="CU15" s="116">
        <v>20</v>
      </c>
      <c r="CV15" s="57"/>
    </row>
    <row r="16" spans="1:100" x14ac:dyDescent="0.25">
      <c r="A16" s="6">
        <v>5</v>
      </c>
      <c r="B16" s="6" t="s">
        <v>0</v>
      </c>
      <c r="C16" s="7">
        <v>9831</v>
      </c>
      <c r="D16" s="7">
        <v>33281214.939799566</v>
      </c>
      <c r="E16" s="7">
        <v>9538574.7774754465</v>
      </c>
      <c r="F16" s="57">
        <v>1144765</v>
      </c>
      <c r="H16" s="39">
        <f>D16+F16</f>
        <v>34425979.939799562</v>
      </c>
      <c r="J16" s="71">
        <f t="shared" ref="J16:J79" si="1">H16-CM16</f>
        <v>-643160.2159742564</v>
      </c>
      <c r="K16" s="35">
        <f t="shared" ref="K16:K79" si="2">J16/CM16</f>
        <v>-1.8339777169254771E-2</v>
      </c>
      <c r="L16" s="65">
        <f t="shared" ref="L16:L79" si="3">J16/C16</f>
        <v>-65.421647439147222</v>
      </c>
      <c r="N16" s="54">
        <v>528013.60000000009</v>
      </c>
      <c r="O16" s="55">
        <v>2941629.7672999999</v>
      </c>
      <c r="P16" s="56">
        <f>O16-N16</f>
        <v>2413616.1672999999</v>
      </c>
      <c r="R16" s="74">
        <f>H16+P16</f>
        <v>36839596.107099563</v>
      </c>
      <c r="S16" s="55"/>
      <c r="T16" s="6">
        <v>5</v>
      </c>
      <c r="U16" s="6" t="s">
        <v>0</v>
      </c>
      <c r="V16" s="7">
        <v>9831</v>
      </c>
      <c r="W16" s="7">
        <v>33308637.097276099</v>
      </c>
      <c r="X16" s="7">
        <v>9554810.7110429425</v>
      </c>
      <c r="Y16" s="57">
        <v>1144765</v>
      </c>
      <c r="AA16" s="39">
        <f>W16+Y16</f>
        <v>34453402.097276099</v>
      </c>
      <c r="AC16" s="71">
        <f>AA16-CM16</f>
        <v>-615738.05849771947</v>
      </c>
      <c r="AD16" s="35">
        <f>AC16/CM16</f>
        <v>-1.7557831636665997E-2</v>
      </c>
      <c r="AE16" s="65">
        <f>AC16/V16</f>
        <v>-62.632291577430522</v>
      </c>
      <c r="AG16" s="54">
        <v>528013.60000000009</v>
      </c>
      <c r="AH16" s="55">
        <v>2941629.7672999999</v>
      </c>
      <c r="AI16" s="56">
        <f>AH16-AG16</f>
        <v>2413616.1672999999</v>
      </c>
      <c r="AK16" s="74">
        <f>AA16+AI16</f>
        <v>36867018.2645761</v>
      </c>
      <c r="AL16" s="55"/>
      <c r="AM16" s="65" t="e">
        <f>#REF!/#REF!</f>
        <v>#REF!</v>
      </c>
      <c r="AO16" s="54">
        <v>551168.90879999998</v>
      </c>
      <c r="AP16" s="55">
        <v>2841606.5303999996</v>
      </c>
      <c r="AQ16" s="56">
        <f>AP16-AO16</f>
        <v>2290437.6215999997</v>
      </c>
      <c r="AS16" s="74" t="e">
        <f>#REF!+AQ16</f>
        <v>#REF!</v>
      </c>
      <c r="AU16" s="6">
        <v>5</v>
      </c>
      <c r="AV16" s="6" t="s">
        <v>0</v>
      </c>
      <c r="AW16" s="7">
        <v>9831</v>
      </c>
      <c r="AX16" s="7">
        <v>33284067.563104771</v>
      </c>
      <c r="AY16" s="7">
        <v>9628273.4419120643</v>
      </c>
      <c r="AZ16" s="57">
        <v>1144765</v>
      </c>
      <c r="BB16" s="39">
        <f>AX16+AZ16</f>
        <v>34428832.563104771</v>
      </c>
      <c r="BD16" s="71">
        <f>BB16-CM16</f>
        <v>-640307.59266904742</v>
      </c>
      <c r="BE16" s="35">
        <f>BD16/CM16</f>
        <v>-1.8258434333572521E-2</v>
      </c>
      <c r="BF16" s="65">
        <f>BD16/AW16</f>
        <v>-65.131481300889774</v>
      </c>
      <c r="BH16" s="54">
        <v>551168.90879999998</v>
      </c>
      <c r="BI16" s="55">
        <v>2841606.5303999996</v>
      </c>
      <c r="BJ16" s="56">
        <f>BI16-BH16</f>
        <v>2290437.6215999997</v>
      </c>
      <c r="BL16" s="74">
        <f>BB16+BJ16</f>
        <v>36719270.184704773</v>
      </c>
      <c r="BN16" s="6">
        <v>5</v>
      </c>
      <c r="BO16" s="6" t="s">
        <v>0</v>
      </c>
      <c r="BP16" s="7">
        <v>9831</v>
      </c>
      <c r="BQ16" s="7">
        <v>33280513.14615798</v>
      </c>
      <c r="BR16" s="7">
        <v>9628273.4419120643</v>
      </c>
      <c r="BS16" s="57">
        <v>1144765</v>
      </c>
      <c r="BU16" s="39">
        <f>BQ16+BS16</f>
        <v>34425278.14615798</v>
      </c>
      <c r="BW16" s="71">
        <f>BU16-CM16</f>
        <v>-643862.00961583853</v>
      </c>
      <c r="BX16" s="35">
        <f>BW16/CM16</f>
        <v>-1.8359788884354283E-2</v>
      </c>
      <c r="BY16" s="65">
        <f>BW16/BP16</f>
        <v>-65.493033223053459</v>
      </c>
      <c r="CA16" s="54">
        <v>551168.90879999998</v>
      </c>
      <c r="CB16" s="55">
        <v>2841606.5303999996</v>
      </c>
      <c r="CC16" s="56">
        <f>CB16-CA16</f>
        <v>2290437.6215999997</v>
      </c>
      <c r="CE16" s="74">
        <f>BU16+CC16</f>
        <v>36715715.767757982</v>
      </c>
      <c r="CF16" s="55"/>
      <c r="CG16" s="112" t="s">
        <v>0</v>
      </c>
      <c r="CH16" s="93">
        <v>9899</v>
      </c>
      <c r="CI16" s="93">
        <v>33924375.155773818</v>
      </c>
      <c r="CJ16" s="93">
        <v>9852634.9808945488</v>
      </c>
      <c r="CK16" s="93">
        <v>1144765</v>
      </c>
      <c r="CM16" s="103">
        <v>35069140.155773818</v>
      </c>
      <c r="CO16" s="93">
        <v>551168.90879999998</v>
      </c>
      <c r="CP16" s="93">
        <v>2841606.5303999996</v>
      </c>
      <c r="CQ16" s="93">
        <v>2290437.6215999997</v>
      </c>
      <c r="CS16" s="103">
        <v>37359577.777373821</v>
      </c>
      <c r="CU16" s="116">
        <v>5</v>
      </c>
      <c r="CV16" s="57"/>
    </row>
    <row r="17" spans="1:100" x14ac:dyDescent="0.25">
      <c r="A17" s="6">
        <v>9</v>
      </c>
      <c r="B17" s="6" t="s">
        <v>1</v>
      </c>
      <c r="C17" s="7">
        <v>2610</v>
      </c>
      <c r="D17" s="7">
        <v>9312934.7731845733</v>
      </c>
      <c r="E17" s="7">
        <v>2750568.2551401574</v>
      </c>
      <c r="F17" s="57">
        <v>-559170</v>
      </c>
      <c r="H17" s="39">
        <f>D17+F17</f>
        <v>8753764.7731845733</v>
      </c>
      <c r="J17" s="71">
        <f t="shared" si="1"/>
        <v>-269698.69593402185</v>
      </c>
      <c r="K17" s="35">
        <f t="shared" si="2"/>
        <v>-2.9888600630680651E-2</v>
      </c>
      <c r="L17" s="65">
        <f t="shared" si="3"/>
        <v>-103.33283369119611</v>
      </c>
      <c r="N17" s="54">
        <v>17160.442000000003</v>
      </c>
      <c r="O17" s="55">
        <v>72601.87000000001</v>
      </c>
      <c r="P17" s="56">
        <f>O17-N17</f>
        <v>55441.428000000007</v>
      </c>
      <c r="R17" s="74">
        <f>H17+P17</f>
        <v>8809206.2011845727</v>
      </c>
      <c r="S17" s="55"/>
      <c r="T17" s="6">
        <v>9</v>
      </c>
      <c r="U17" s="6" t="s">
        <v>1</v>
      </c>
      <c r="V17" s="7">
        <v>2610</v>
      </c>
      <c r="W17" s="7">
        <v>9316440.0812815242</v>
      </c>
      <c r="X17" s="7">
        <v>2760437.9441964473</v>
      </c>
      <c r="Y17" s="57">
        <v>-559170</v>
      </c>
      <c r="AA17" s="39">
        <f>W17+Y17</f>
        <v>8757270.0812815242</v>
      </c>
      <c r="AC17" s="71">
        <f>AA17-CM17</f>
        <v>-266193.38783707097</v>
      </c>
      <c r="AD17" s="35">
        <f>AC17/CM17</f>
        <v>-2.9500134704160613E-2</v>
      </c>
      <c r="AE17" s="65">
        <f>AC17/V17</f>
        <v>-101.98980376899272</v>
      </c>
      <c r="AG17" s="54">
        <v>17160.442000000003</v>
      </c>
      <c r="AH17" s="55">
        <v>72601.87000000001</v>
      </c>
      <c r="AI17" s="56">
        <f>AH17-AG17</f>
        <v>55441.428000000007</v>
      </c>
      <c r="AK17" s="74">
        <f>AA17+AI17</f>
        <v>8812711.5092815235</v>
      </c>
      <c r="AL17" s="55"/>
      <c r="AM17" s="65" t="e">
        <f>#REF!/#REF!</f>
        <v>#REF!</v>
      </c>
      <c r="AO17" s="54">
        <v>44281.055999999997</v>
      </c>
      <c r="AP17" s="55">
        <v>19535.760000000002</v>
      </c>
      <c r="AQ17" s="56">
        <f>AP17-AO17</f>
        <v>-24745.295999999995</v>
      </c>
      <c r="AS17" s="74" t="e">
        <f>#REF!+AQ17</f>
        <v>#REF!</v>
      </c>
      <c r="AU17" s="6">
        <v>9</v>
      </c>
      <c r="AV17" s="6" t="s">
        <v>1</v>
      </c>
      <c r="AW17" s="7">
        <v>2610</v>
      </c>
      <c r="AX17" s="7">
        <v>9218403.6027768888</v>
      </c>
      <c r="AY17" s="7">
        <v>2684890.9304128378</v>
      </c>
      <c r="AZ17" s="57">
        <v>-559170</v>
      </c>
      <c r="BB17" s="39">
        <f>AX17+AZ17</f>
        <v>8659233.6027768888</v>
      </c>
      <c r="BD17" s="71">
        <f>BB17-CM17</f>
        <v>-364229.86634170637</v>
      </c>
      <c r="BE17" s="35">
        <f>BD17/CM17</f>
        <v>-4.0364752136275238E-2</v>
      </c>
      <c r="BF17" s="65">
        <f>BD17/AW17</f>
        <v>-139.55167292785686</v>
      </c>
      <c r="BH17" s="54">
        <v>44281.055999999997</v>
      </c>
      <c r="BI17" s="55">
        <v>19535.760000000002</v>
      </c>
      <c r="BJ17" s="56">
        <f>BI17-BH17</f>
        <v>-24745.295999999995</v>
      </c>
      <c r="BL17" s="74">
        <f>BB17+BJ17</f>
        <v>8634488.3067768887</v>
      </c>
      <c r="BN17" s="6">
        <v>9</v>
      </c>
      <c r="BO17" s="6" t="s">
        <v>1</v>
      </c>
      <c r="BP17" s="7">
        <v>2610</v>
      </c>
      <c r="BQ17" s="7">
        <v>9219918.0401159674</v>
      </c>
      <c r="BR17" s="7">
        <v>2684890.9304128378</v>
      </c>
      <c r="BS17" s="57">
        <v>-559170</v>
      </c>
      <c r="BU17" s="39">
        <f>BQ17+BS17</f>
        <v>8660748.0401159674</v>
      </c>
      <c r="BW17" s="71">
        <f>BU17-CM17</f>
        <v>-362715.42900262773</v>
      </c>
      <c r="BX17" s="35">
        <f>BW17/CM17</f>
        <v>-4.0196918870893092E-2</v>
      </c>
      <c r="BY17" s="65">
        <f>BW17/BP17</f>
        <v>-138.97142873663898</v>
      </c>
      <c r="CA17" s="54">
        <v>44281.055999999997</v>
      </c>
      <c r="CB17" s="55">
        <v>19535.760000000002</v>
      </c>
      <c r="CC17" s="56">
        <f>CB17-CA17</f>
        <v>-24745.295999999995</v>
      </c>
      <c r="CE17" s="74">
        <f>BU17+CC17</f>
        <v>8636002.7441159673</v>
      </c>
      <c r="CF17" s="55"/>
      <c r="CG17" s="112" t="s">
        <v>1</v>
      </c>
      <c r="CH17" s="93">
        <v>2639</v>
      </c>
      <c r="CI17" s="93">
        <v>9582633.4691185951</v>
      </c>
      <c r="CJ17" s="93">
        <v>2812527.3668018612</v>
      </c>
      <c r="CK17" s="93">
        <v>-559170</v>
      </c>
      <c r="CM17" s="103">
        <v>9023463.4691185951</v>
      </c>
      <c r="CO17" s="93">
        <v>44281.055999999997</v>
      </c>
      <c r="CP17" s="93">
        <v>19535.760000000002</v>
      </c>
      <c r="CQ17" s="93">
        <v>-24745.295999999995</v>
      </c>
      <c r="CS17" s="103">
        <v>8998718.173118595</v>
      </c>
      <c r="CU17" s="116">
        <v>9</v>
      </c>
      <c r="CV17" s="57"/>
    </row>
    <row r="18" spans="1:100" x14ac:dyDescent="0.25">
      <c r="A18" s="6">
        <v>10</v>
      </c>
      <c r="B18" s="6" t="s">
        <v>2</v>
      </c>
      <c r="C18" s="7">
        <v>11713</v>
      </c>
      <c r="D18" s="7">
        <v>38324662.97934594</v>
      </c>
      <c r="E18" s="7">
        <v>11451735.209523847</v>
      </c>
      <c r="F18" s="57">
        <v>-724360</v>
      </c>
      <c r="H18" s="39">
        <f>D18+F18</f>
        <v>37600302.97934594</v>
      </c>
      <c r="J18" s="71">
        <f t="shared" si="1"/>
        <v>-792045.80585535616</v>
      </c>
      <c r="K18" s="35">
        <f t="shared" si="2"/>
        <v>-2.0630303456730885E-2</v>
      </c>
      <c r="L18" s="65">
        <f t="shared" si="3"/>
        <v>-67.621088180257502</v>
      </c>
      <c r="N18" s="54">
        <v>207245.33800000002</v>
      </c>
      <c r="O18" s="55">
        <v>176950.55769999998</v>
      </c>
      <c r="P18" s="56">
        <f>O18-N18</f>
        <v>-30294.780300000042</v>
      </c>
      <c r="R18" s="74">
        <f>H18+P18</f>
        <v>37570008.199045941</v>
      </c>
      <c r="S18" s="55"/>
      <c r="T18" s="6">
        <v>10</v>
      </c>
      <c r="U18" s="6" t="s">
        <v>2</v>
      </c>
      <c r="V18" s="7">
        <v>11713</v>
      </c>
      <c r="W18" s="7">
        <v>38368215.228692383</v>
      </c>
      <c r="X18" s="7">
        <v>11494523.319037747</v>
      </c>
      <c r="Y18" s="57">
        <v>-724360</v>
      </c>
      <c r="AA18" s="39">
        <f>W18+Y18</f>
        <v>37643855.228692383</v>
      </c>
      <c r="AC18" s="71">
        <f>AA18-CM18</f>
        <v>-748493.55650891364</v>
      </c>
      <c r="AD18" s="35">
        <f>AC18/CM18</f>
        <v>-1.9495904267191586E-2</v>
      </c>
      <c r="AE18" s="65">
        <f>AC18/V18</f>
        <v>-63.902805131811974</v>
      </c>
      <c r="AG18" s="54">
        <v>207245.33800000002</v>
      </c>
      <c r="AH18" s="55">
        <v>176950.55769999998</v>
      </c>
      <c r="AI18" s="56">
        <f>AH18-AG18</f>
        <v>-30294.780300000042</v>
      </c>
      <c r="AK18" s="74">
        <f>AA18+AI18</f>
        <v>37613560.448392384</v>
      </c>
      <c r="AL18" s="55"/>
      <c r="AM18" s="65" t="e">
        <f>#REF!/#REF!</f>
        <v>#REF!</v>
      </c>
      <c r="AO18" s="54">
        <v>170221.58880000003</v>
      </c>
      <c r="AP18" s="55">
        <v>122489.21519999999</v>
      </c>
      <c r="AQ18" s="56">
        <f>AP18-AO18</f>
        <v>-47732.373600000035</v>
      </c>
      <c r="AS18" s="74" t="e">
        <f>#REF!+AQ18</f>
        <v>#REF!</v>
      </c>
      <c r="AU18" s="6">
        <v>10</v>
      </c>
      <c r="AV18" s="6" t="s">
        <v>2</v>
      </c>
      <c r="AW18" s="7">
        <v>11713</v>
      </c>
      <c r="AX18" s="7">
        <v>38163344.833624877</v>
      </c>
      <c r="AY18" s="7">
        <v>11435967.162085092</v>
      </c>
      <c r="AZ18" s="57">
        <v>-724360</v>
      </c>
      <c r="BB18" s="39">
        <f>AX18+AZ18</f>
        <v>37438984.833624877</v>
      </c>
      <c r="BD18" s="71">
        <f>BB18-CM18</f>
        <v>-953363.95157641917</v>
      </c>
      <c r="BE18" s="35">
        <f>BD18/CM18</f>
        <v>-2.4832134051248841E-2</v>
      </c>
      <c r="BF18" s="65">
        <f>BD18/AW18</f>
        <v>-81.393661024196973</v>
      </c>
      <c r="BH18" s="54">
        <v>170221.58880000003</v>
      </c>
      <c r="BI18" s="55">
        <v>122489.21519999999</v>
      </c>
      <c r="BJ18" s="56">
        <f>BI18-BH18</f>
        <v>-47732.373600000035</v>
      </c>
      <c r="BL18" s="74">
        <f>BB18+BJ18</f>
        <v>37391252.460024878</v>
      </c>
      <c r="BN18" s="6">
        <v>10</v>
      </c>
      <c r="BO18" s="6" t="s">
        <v>2</v>
      </c>
      <c r="BP18" s="7">
        <v>11713</v>
      </c>
      <c r="BQ18" s="7">
        <v>38145584.512051605</v>
      </c>
      <c r="BR18" s="7">
        <v>11435967.162085092</v>
      </c>
      <c r="BS18" s="57">
        <v>-724360</v>
      </c>
      <c r="BU18" s="39">
        <f>BQ18+BS18</f>
        <v>37421224.512051605</v>
      </c>
      <c r="BW18" s="71">
        <f>BU18-CM18</f>
        <v>-971124.27314969152</v>
      </c>
      <c r="BX18" s="35">
        <f>BW18/CM18</f>
        <v>-2.5294734598890204E-2</v>
      </c>
      <c r="BY18" s="65">
        <f>BW18/BP18</f>
        <v>-82.909952458780111</v>
      </c>
      <c r="CA18" s="54">
        <v>170221.58880000003</v>
      </c>
      <c r="CB18" s="55">
        <v>122489.21519999999</v>
      </c>
      <c r="CC18" s="56">
        <f>CB18-CA18</f>
        <v>-47732.373600000035</v>
      </c>
      <c r="CE18" s="74">
        <f>BU18+CC18</f>
        <v>37373492.138451606</v>
      </c>
      <c r="CF18" s="55"/>
      <c r="CG18" s="112" t="s">
        <v>2</v>
      </c>
      <c r="CH18" s="93">
        <v>11907</v>
      </c>
      <c r="CI18" s="93">
        <v>39116708.785201296</v>
      </c>
      <c r="CJ18" s="93">
        <v>11667547.489991523</v>
      </c>
      <c r="CK18" s="93">
        <v>-724360</v>
      </c>
      <c r="CM18" s="103">
        <v>38392348.785201296</v>
      </c>
      <c r="CO18" s="93">
        <v>170221.58880000003</v>
      </c>
      <c r="CP18" s="93">
        <v>122489.21519999999</v>
      </c>
      <c r="CQ18" s="93">
        <v>-47732.373600000035</v>
      </c>
      <c r="CS18" s="103">
        <v>38344616.411601298</v>
      </c>
      <c r="CU18" s="116">
        <v>10</v>
      </c>
      <c r="CV18" s="57"/>
    </row>
    <row r="19" spans="1:100" x14ac:dyDescent="0.25">
      <c r="A19" s="6">
        <v>16</v>
      </c>
      <c r="B19" s="6" t="s">
        <v>3</v>
      </c>
      <c r="C19" s="7">
        <v>8248</v>
      </c>
      <c r="D19" s="7">
        <v>18519922.72864043</v>
      </c>
      <c r="E19" s="7">
        <v>4392450.3205727264</v>
      </c>
      <c r="F19" s="57">
        <v>-548193</v>
      </c>
      <c r="H19" s="39">
        <f>D19+F19</f>
        <v>17971729.72864043</v>
      </c>
      <c r="J19" s="71">
        <f t="shared" si="1"/>
        <v>444455.38880736008</v>
      </c>
      <c r="K19" s="35">
        <f t="shared" si="2"/>
        <v>2.5357929601026209E-2</v>
      </c>
      <c r="L19" s="65">
        <f t="shared" si="3"/>
        <v>53.886443841823485</v>
      </c>
      <c r="N19" s="54">
        <v>199470.33774000005</v>
      </c>
      <c r="O19" s="55">
        <v>1219777.4177000001</v>
      </c>
      <c r="P19" s="56">
        <f>O19-N19</f>
        <v>1020307.07996</v>
      </c>
      <c r="R19" s="74">
        <f>H19+P19</f>
        <v>18992036.808600429</v>
      </c>
      <c r="S19" s="55"/>
      <c r="T19" s="6">
        <v>16</v>
      </c>
      <c r="U19" s="6" t="s">
        <v>3</v>
      </c>
      <c r="V19" s="7">
        <v>8248</v>
      </c>
      <c r="W19" s="7">
        <v>18526996.842924684</v>
      </c>
      <c r="X19" s="7">
        <v>4412830.700010079</v>
      </c>
      <c r="Y19" s="57">
        <v>-548193</v>
      </c>
      <c r="AA19" s="39">
        <f>W19+Y19</f>
        <v>17978803.842924684</v>
      </c>
      <c r="AC19" s="71">
        <f>AA19-CM19</f>
        <v>451529.50309161469</v>
      </c>
      <c r="AD19" s="35">
        <f>AC19/CM19</f>
        <v>2.5761535669322735E-2</v>
      </c>
      <c r="AE19" s="65">
        <f>AC19/V19</f>
        <v>54.744120161446979</v>
      </c>
      <c r="AG19" s="54">
        <v>199470.33774000005</v>
      </c>
      <c r="AH19" s="55">
        <v>1219777.4177000001</v>
      </c>
      <c r="AI19" s="56">
        <f>AH19-AG19</f>
        <v>1020307.07996</v>
      </c>
      <c r="AK19" s="74">
        <f>AA19+AI19</f>
        <v>18999110.922884684</v>
      </c>
      <c r="AL19" s="55"/>
      <c r="AM19" s="65" t="e">
        <f>#REF!/#REF!</f>
        <v>#REF!</v>
      </c>
      <c r="AO19" s="54">
        <v>193898.92992</v>
      </c>
      <c r="AP19" s="55">
        <v>1030250.8632000001</v>
      </c>
      <c r="AQ19" s="56">
        <f>AP19-AO19</f>
        <v>836351.93328000011</v>
      </c>
      <c r="AS19" s="74" t="e">
        <f>#REF!+AQ19</f>
        <v>#REF!</v>
      </c>
      <c r="AU19" s="6">
        <v>16</v>
      </c>
      <c r="AV19" s="6" t="s">
        <v>3</v>
      </c>
      <c r="AW19" s="7">
        <v>8248</v>
      </c>
      <c r="AX19" s="7">
        <v>18382965.469147958</v>
      </c>
      <c r="AY19" s="7">
        <v>4409800.2676933007</v>
      </c>
      <c r="AZ19" s="57">
        <v>-548193</v>
      </c>
      <c r="BB19" s="39">
        <f>AX19+AZ19</f>
        <v>17834772.469147958</v>
      </c>
      <c r="BD19" s="71">
        <f>BB19-CM19</f>
        <v>307498.12931488827</v>
      </c>
      <c r="BE19" s="35">
        <f>BD19/CM19</f>
        <v>1.7543978792872419E-2</v>
      </c>
      <c r="BF19" s="65">
        <f>BD19/AW19</f>
        <v>37.281538471737178</v>
      </c>
      <c r="BH19" s="54">
        <v>193898.92992</v>
      </c>
      <c r="BI19" s="55">
        <v>1030250.8632000001</v>
      </c>
      <c r="BJ19" s="56">
        <f>BI19-BH19</f>
        <v>836351.93328000011</v>
      </c>
      <c r="BL19" s="74">
        <f>BB19+BJ19</f>
        <v>18671124.402427956</v>
      </c>
      <c r="BN19" s="6">
        <v>16</v>
      </c>
      <c r="BO19" s="6" t="s">
        <v>3</v>
      </c>
      <c r="BP19" s="7">
        <v>8248</v>
      </c>
      <c r="BQ19" s="7">
        <v>18365049.068084907</v>
      </c>
      <c r="BR19" s="7">
        <v>4409800.2676933007</v>
      </c>
      <c r="BS19" s="57">
        <v>-548193</v>
      </c>
      <c r="BU19" s="39">
        <f>BQ19+BS19</f>
        <v>17816856.068084907</v>
      </c>
      <c r="BW19" s="71">
        <f>BU19-CM19</f>
        <v>289581.72825183719</v>
      </c>
      <c r="BX19" s="35">
        <f>BW19/CM19</f>
        <v>1.6521777581453387E-2</v>
      </c>
      <c r="BY19" s="65">
        <f>BW19/BP19</f>
        <v>35.109326897652423</v>
      </c>
      <c r="CA19" s="54">
        <v>193898.92992</v>
      </c>
      <c r="CB19" s="55">
        <v>1030250.8632000001</v>
      </c>
      <c r="CC19" s="56">
        <f>CB19-CA19</f>
        <v>836351.93328000011</v>
      </c>
      <c r="CE19" s="74">
        <f>BU19+CC19</f>
        <v>18653208.001364905</v>
      </c>
      <c r="CF19" s="55"/>
      <c r="CG19" s="112" t="s">
        <v>3</v>
      </c>
      <c r="CH19" s="93">
        <v>8323</v>
      </c>
      <c r="CI19" s="93">
        <v>18075467.33983307</v>
      </c>
      <c r="CJ19" s="93">
        <v>4102731.6472636163</v>
      </c>
      <c r="CK19" s="93">
        <v>-548193</v>
      </c>
      <c r="CM19" s="103">
        <v>17527274.33983307</v>
      </c>
      <c r="CO19" s="93">
        <v>193898.92992</v>
      </c>
      <c r="CP19" s="93">
        <v>1030250.8632000001</v>
      </c>
      <c r="CQ19" s="93">
        <v>836351.93328000011</v>
      </c>
      <c r="CS19" s="103">
        <v>18363626.273113068</v>
      </c>
      <c r="CU19" s="116">
        <v>16</v>
      </c>
      <c r="CV19" s="57"/>
    </row>
    <row r="20" spans="1:100" x14ac:dyDescent="0.25">
      <c r="A20" s="6">
        <v>18</v>
      </c>
      <c r="B20" s="6" t="s">
        <v>4</v>
      </c>
      <c r="C20" s="7">
        <v>4990</v>
      </c>
      <c r="D20" s="7">
        <v>7627821.6936055589</v>
      </c>
      <c r="E20" s="7">
        <v>1427959.6221219948</v>
      </c>
      <c r="F20" s="57">
        <v>-245390</v>
      </c>
      <c r="H20" s="39">
        <f>D20+F20</f>
        <v>7382431.6936055589</v>
      </c>
      <c r="J20" s="71">
        <f t="shared" si="1"/>
        <v>-185907.35541666951</v>
      </c>
      <c r="K20" s="35">
        <f t="shared" si="2"/>
        <v>-2.4563824930740559E-2</v>
      </c>
      <c r="L20" s="65">
        <f t="shared" si="3"/>
        <v>-37.255983049432764</v>
      </c>
      <c r="N20" s="54">
        <v>233368.81086000003</v>
      </c>
      <c r="O20" s="55">
        <v>726084.70170000009</v>
      </c>
      <c r="P20" s="56">
        <f>O20-N20</f>
        <v>492715.89084000007</v>
      </c>
      <c r="R20" s="74">
        <f>H20+P20</f>
        <v>7875147.5844455594</v>
      </c>
      <c r="S20" s="55"/>
      <c r="T20" s="6">
        <v>18</v>
      </c>
      <c r="U20" s="6" t="s">
        <v>4</v>
      </c>
      <c r="V20" s="7">
        <v>4990</v>
      </c>
      <c r="W20" s="7">
        <v>7632580.4453880526</v>
      </c>
      <c r="X20" s="7">
        <v>1441619.2527950429</v>
      </c>
      <c r="Y20" s="57">
        <v>-245390</v>
      </c>
      <c r="AA20" s="39">
        <f>W20+Y20</f>
        <v>7387190.4453880526</v>
      </c>
      <c r="AC20" s="71">
        <f>AA20-CM20</f>
        <v>-181148.60363417584</v>
      </c>
      <c r="AD20" s="35">
        <f>AC20/CM20</f>
        <v>-2.3935053974303497E-2</v>
      </c>
      <c r="AE20" s="65">
        <f>AC20/V20</f>
        <v>-36.30232537759035</v>
      </c>
      <c r="AG20" s="54">
        <v>233368.81086000003</v>
      </c>
      <c r="AH20" s="55">
        <v>726084.70170000009</v>
      </c>
      <c r="AI20" s="56">
        <f>AH20-AG20</f>
        <v>492715.89084000007</v>
      </c>
      <c r="AK20" s="74">
        <f>AA20+AI20</f>
        <v>7879906.3362280531</v>
      </c>
      <c r="AL20" s="55"/>
      <c r="AM20" s="65" t="e">
        <f>#REF!/#REF!</f>
        <v>#REF!</v>
      </c>
      <c r="AO20" s="54">
        <v>312975.89903999999</v>
      </c>
      <c r="AP20" s="55">
        <v>819199.53600000008</v>
      </c>
      <c r="AQ20" s="56">
        <f>AP20-AO20</f>
        <v>506223.63696000009</v>
      </c>
      <c r="AS20" s="74" t="e">
        <f>#REF!+AQ20</f>
        <v>#REF!</v>
      </c>
      <c r="AU20" s="6">
        <v>18</v>
      </c>
      <c r="AV20" s="6" t="s">
        <v>4</v>
      </c>
      <c r="AW20" s="7">
        <v>4990</v>
      </c>
      <c r="AX20" s="7">
        <v>7499389.0342439292</v>
      </c>
      <c r="AY20" s="7">
        <v>1399143.1418144405</v>
      </c>
      <c r="AZ20" s="57">
        <v>-245390</v>
      </c>
      <c r="BB20" s="39">
        <f>AX20+AZ20</f>
        <v>7253999.0342439292</v>
      </c>
      <c r="BD20" s="71">
        <f>BB20-CM20</f>
        <v>-314340.01477829926</v>
      </c>
      <c r="BE20" s="35">
        <f>BD20/CM20</f>
        <v>-4.1533553497303956E-2</v>
      </c>
      <c r="BF20" s="65">
        <f>BD20/AW20</f>
        <v>-62.993990937534925</v>
      </c>
      <c r="BH20" s="54">
        <v>312975.89903999999</v>
      </c>
      <c r="BI20" s="55">
        <v>819199.53600000008</v>
      </c>
      <c r="BJ20" s="56">
        <f>BI20-BH20</f>
        <v>506223.63696000009</v>
      </c>
      <c r="BL20" s="74">
        <f>BB20+BJ20</f>
        <v>7760222.671203929</v>
      </c>
      <c r="BN20" s="6">
        <v>18</v>
      </c>
      <c r="BO20" s="6" t="s">
        <v>4</v>
      </c>
      <c r="BP20" s="7">
        <v>4990</v>
      </c>
      <c r="BQ20" s="7">
        <v>7497899.7460277881</v>
      </c>
      <c r="BR20" s="7">
        <v>1399143.1418144405</v>
      </c>
      <c r="BS20" s="57">
        <v>-245390</v>
      </c>
      <c r="BU20" s="39">
        <f>BQ20+BS20</f>
        <v>7252509.7460277881</v>
      </c>
      <c r="BW20" s="71">
        <f>BU20-CM20</f>
        <v>-315829.30299444031</v>
      </c>
      <c r="BX20" s="35">
        <f>BW20/CM20</f>
        <v>-4.1730332236535182E-2</v>
      </c>
      <c r="BY20" s="65">
        <f>BW20/BP20</f>
        <v>-63.292445489867795</v>
      </c>
      <c r="CA20" s="54">
        <v>312975.89903999999</v>
      </c>
      <c r="CB20" s="55">
        <v>819199.53600000008</v>
      </c>
      <c r="CC20" s="56">
        <f>CB20-CA20</f>
        <v>506223.63696000009</v>
      </c>
      <c r="CE20" s="74">
        <f>BU20+CC20</f>
        <v>7758733.3829877879</v>
      </c>
      <c r="CF20" s="55"/>
      <c r="CG20" s="112" t="s">
        <v>4</v>
      </c>
      <c r="CH20" s="93">
        <v>5046</v>
      </c>
      <c r="CI20" s="93">
        <v>7813729.0490222285</v>
      </c>
      <c r="CJ20" s="93">
        <v>1426137.8073441957</v>
      </c>
      <c r="CK20" s="93">
        <v>-245390</v>
      </c>
      <c r="CM20" s="103">
        <v>7568339.0490222285</v>
      </c>
      <c r="CO20" s="93">
        <v>312975.89903999999</v>
      </c>
      <c r="CP20" s="93">
        <v>819199.53600000008</v>
      </c>
      <c r="CQ20" s="93">
        <v>506223.63696000009</v>
      </c>
      <c r="CS20" s="103">
        <v>8074562.6859822283</v>
      </c>
      <c r="CU20" s="116">
        <v>18</v>
      </c>
      <c r="CV20" s="57"/>
    </row>
    <row r="21" spans="1:100" x14ac:dyDescent="0.25">
      <c r="A21" s="6">
        <v>19</v>
      </c>
      <c r="B21" s="6" t="s">
        <v>5</v>
      </c>
      <c r="C21" s="7">
        <v>3991</v>
      </c>
      <c r="D21" s="7">
        <v>6473093.9180200929</v>
      </c>
      <c r="E21" s="7">
        <v>1844391.4977599562</v>
      </c>
      <c r="F21" s="57">
        <v>-647945</v>
      </c>
      <c r="H21" s="39">
        <f>D21+F21</f>
        <v>5825148.9180200929</v>
      </c>
      <c r="J21" s="71">
        <f t="shared" si="1"/>
        <v>-173852.49543612637</v>
      </c>
      <c r="K21" s="35">
        <f t="shared" si="2"/>
        <v>-2.898023911882433E-2</v>
      </c>
      <c r="L21" s="65">
        <f t="shared" si="3"/>
        <v>-43.561136415967518</v>
      </c>
      <c r="N21" s="54">
        <v>256733.41265999997</v>
      </c>
      <c r="O21" s="55">
        <v>171736.42340000003</v>
      </c>
      <c r="P21" s="56">
        <f>O21-N21</f>
        <v>-84996.989259999944</v>
      </c>
      <c r="R21" s="74">
        <f>H21+P21</f>
        <v>5740151.9287600927</v>
      </c>
      <c r="S21" s="55"/>
      <c r="T21" s="6">
        <v>19</v>
      </c>
      <c r="U21" s="6" t="s">
        <v>5</v>
      </c>
      <c r="V21" s="7">
        <v>3991</v>
      </c>
      <c r="W21" s="7">
        <v>6481368.3629166577</v>
      </c>
      <c r="X21" s="7">
        <v>1856187.5694356891</v>
      </c>
      <c r="Y21" s="57">
        <v>-647945</v>
      </c>
      <c r="AA21" s="39">
        <f>W21+Y21</f>
        <v>5833423.3629166577</v>
      </c>
      <c r="AC21" s="71">
        <f>AA21-CM21</f>
        <v>-165578.05053956155</v>
      </c>
      <c r="AD21" s="35">
        <f>AC21/CM21</f>
        <v>-2.7600935410376351E-2</v>
      </c>
      <c r="AE21" s="65">
        <f>AC21/V21</f>
        <v>-41.487860320611766</v>
      </c>
      <c r="AG21" s="54">
        <v>256733.41265999997</v>
      </c>
      <c r="AH21" s="55">
        <v>171736.42340000003</v>
      </c>
      <c r="AI21" s="56">
        <f>AH21-AG21</f>
        <v>-84996.989259999944</v>
      </c>
      <c r="AK21" s="74">
        <f>AA21+AI21</f>
        <v>5748426.3736566575</v>
      </c>
      <c r="AL21" s="55"/>
      <c r="AM21" s="65" t="e">
        <f>#REF!/#REF!</f>
        <v>#REF!</v>
      </c>
      <c r="AO21" s="54">
        <v>255384.47856000002</v>
      </c>
      <c r="AP21" s="55">
        <v>117475.0368</v>
      </c>
      <c r="AQ21" s="56">
        <f>AP21-AO21</f>
        <v>-137909.44176000002</v>
      </c>
      <c r="AS21" s="74" t="e">
        <f>#REF!+AQ21</f>
        <v>#REF!</v>
      </c>
      <c r="AU21" s="6">
        <v>19</v>
      </c>
      <c r="AV21" s="6" t="s">
        <v>5</v>
      </c>
      <c r="AW21" s="7">
        <v>3991</v>
      </c>
      <c r="AX21" s="7">
        <v>6353720.9062226107</v>
      </c>
      <c r="AY21" s="7">
        <v>1809124.0422651533</v>
      </c>
      <c r="AZ21" s="57">
        <v>-647945</v>
      </c>
      <c r="BB21" s="39">
        <f>AX21+AZ21</f>
        <v>5705775.9062226107</v>
      </c>
      <c r="BD21" s="71">
        <f>BB21-CM21</f>
        <v>-293225.50723360851</v>
      </c>
      <c r="BE21" s="35">
        <f>BD21/CM21</f>
        <v>-4.8879052866345599E-2</v>
      </c>
      <c r="BF21" s="65">
        <f>BD21/AW21</f>
        <v>-73.471688106642077</v>
      </c>
      <c r="BH21" s="54">
        <v>255384.47856000002</v>
      </c>
      <c r="BI21" s="55">
        <v>117475.0368</v>
      </c>
      <c r="BJ21" s="56">
        <f>BI21-BH21</f>
        <v>-137909.44176000002</v>
      </c>
      <c r="BL21" s="74">
        <f>BB21+BJ21</f>
        <v>5567866.4644626109</v>
      </c>
      <c r="BN21" s="6">
        <v>19</v>
      </c>
      <c r="BO21" s="6" t="s">
        <v>5</v>
      </c>
      <c r="BP21" s="7">
        <v>3991</v>
      </c>
      <c r="BQ21" s="7">
        <v>6347099.6134902742</v>
      </c>
      <c r="BR21" s="7">
        <v>1809124.0422651533</v>
      </c>
      <c r="BS21" s="57">
        <v>-647945</v>
      </c>
      <c r="BU21" s="39">
        <f>BQ21+BS21</f>
        <v>5699154.6134902742</v>
      </c>
      <c r="BW21" s="71">
        <f>BU21-CM21</f>
        <v>-299846.79996594507</v>
      </c>
      <c r="BX21" s="35">
        <f>BW21/CM21</f>
        <v>-4.9982785350469454E-2</v>
      </c>
      <c r="BY21" s="65">
        <f>BW21/BP21</f>
        <v>-75.130744165859454</v>
      </c>
      <c r="CA21" s="54">
        <v>255384.47856000002</v>
      </c>
      <c r="CB21" s="55">
        <v>117475.0368</v>
      </c>
      <c r="CC21" s="56">
        <f>CB21-CA21</f>
        <v>-137909.44176000002</v>
      </c>
      <c r="CE21" s="74">
        <f>BU21+CC21</f>
        <v>5561245.1717302743</v>
      </c>
      <c r="CF21" s="55"/>
      <c r="CG21" s="112" t="s">
        <v>5</v>
      </c>
      <c r="CH21" s="93">
        <v>3984</v>
      </c>
      <c r="CI21" s="93">
        <v>6646946.4134562192</v>
      </c>
      <c r="CJ21" s="93">
        <v>1755077.788310806</v>
      </c>
      <c r="CK21" s="93">
        <v>-647945</v>
      </c>
      <c r="CM21" s="103">
        <v>5999001.4134562192</v>
      </c>
      <c r="CO21" s="93">
        <v>255384.47856000002</v>
      </c>
      <c r="CP21" s="93">
        <v>117475.0368</v>
      </c>
      <c r="CQ21" s="93">
        <v>-137909.44176000002</v>
      </c>
      <c r="CS21" s="103">
        <v>5861091.9716962194</v>
      </c>
      <c r="CU21" s="116">
        <v>19</v>
      </c>
      <c r="CV21" s="57"/>
    </row>
    <row r="22" spans="1:100" x14ac:dyDescent="0.25">
      <c r="A22" s="6">
        <v>46</v>
      </c>
      <c r="B22" s="6" t="s">
        <v>7</v>
      </c>
      <c r="C22" s="7">
        <v>1416</v>
      </c>
      <c r="D22" s="7">
        <v>5525952.3567921221</v>
      </c>
      <c r="E22" s="7">
        <v>1201237.5715425489</v>
      </c>
      <c r="F22" s="57">
        <v>-353055</v>
      </c>
      <c r="H22" s="39">
        <f>D22+F22</f>
        <v>5172897.3567921221</v>
      </c>
      <c r="J22" s="71">
        <f t="shared" si="1"/>
        <v>-162085.73711704742</v>
      </c>
      <c r="K22" s="35">
        <f t="shared" si="2"/>
        <v>-3.0381677741790236E-2</v>
      </c>
      <c r="L22" s="65">
        <f t="shared" si="3"/>
        <v>-114.46732847249112</v>
      </c>
      <c r="N22" s="54">
        <v>48207.641680000001</v>
      </c>
      <c r="O22" s="55">
        <v>179656.6274</v>
      </c>
      <c r="P22" s="56">
        <f>O22-N22</f>
        <v>131448.98572</v>
      </c>
      <c r="R22" s="74">
        <f>H22+P22</f>
        <v>5304346.3425121224</v>
      </c>
      <c r="S22" s="55"/>
      <c r="T22" s="6">
        <v>46</v>
      </c>
      <c r="U22" s="6" t="s">
        <v>7</v>
      </c>
      <c r="V22" s="7">
        <v>1416</v>
      </c>
      <c r="W22" s="7">
        <v>5532962.4688728871</v>
      </c>
      <c r="X22" s="7">
        <v>1203725.1250396522</v>
      </c>
      <c r="Y22" s="57">
        <v>-353055</v>
      </c>
      <c r="AA22" s="39">
        <f>W22+Y22</f>
        <v>5179907.4688728871</v>
      </c>
      <c r="AC22" s="71">
        <f>AA22-CM22</f>
        <v>-155075.62503628246</v>
      </c>
      <c r="AD22" s="35">
        <f>AC22/CM22</f>
        <v>-2.9067688183178841E-2</v>
      </c>
      <c r="AE22" s="65">
        <f>AC22/V22</f>
        <v>-109.5166843476571</v>
      </c>
      <c r="AG22" s="54">
        <v>48207.641680000001</v>
      </c>
      <c r="AH22" s="55">
        <v>179656.6274</v>
      </c>
      <c r="AI22" s="56">
        <f>AH22-AG22</f>
        <v>131448.98572</v>
      </c>
      <c r="AK22" s="74">
        <f>AA22+AI22</f>
        <v>5311356.4545928873</v>
      </c>
      <c r="AL22" s="55"/>
      <c r="AM22" s="65" t="e">
        <f>#REF!/#REF!</f>
        <v>#REF!</v>
      </c>
      <c r="AO22" s="54">
        <v>42874.48128</v>
      </c>
      <c r="AP22" s="55">
        <v>127763.8704</v>
      </c>
      <c r="AQ22" s="56">
        <f>AP22-AO22</f>
        <v>84889.389120000007</v>
      </c>
      <c r="AS22" s="74" t="e">
        <f>#REF!+AQ22</f>
        <v>#REF!</v>
      </c>
      <c r="AU22" s="6">
        <v>46</v>
      </c>
      <c r="AV22" s="6" t="s">
        <v>7</v>
      </c>
      <c r="AW22" s="7">
        <v>1416</v>
      </c>
      <c r="AX22" s="7">
        <v>5494363.9441994587</v>
      </c>
      <c r="AY22" s="7">
        <v>1172379.188040545</v>
      </c>
      <c r="AZ22" s="57">
        <v>-353055</v>
      </c>
      <c r="BB22" s="39">
        <f>AX22+AZ22</f>
        <v>5141308.9441994587</v>
      </c>
      <c r="BD22" s="71">
        <f>BB22-CM22</f>
        <v>-193674.14970971085</v>
      </c>
      <c r="BE22" s="35">
        <f>BD22/CM22</f>
        <v>-3.6302673560638696E-2</v>
      </c>
      <c r="BF22" s="65">
        <f>BD22/AW22</f>
        <v>-136.77552945601047</v>
      </c>
      <c r="BH22" s="54">
        <v>42874.48128</v>
      </c>
      <c r="BI22" s="55">
        <v>127763.8704</v>
      </c>
      <c r="BJ22" s="56">
        <f>BI22-BH22</f>
        <v>84889.389120000007</v>
      </c>
      <c r="BL22" s="74">
        <f>BB22+BJ22</f>
        <v>5226198.3333194591</v>
      </c>
      <c r="BN22" s="6">
        <v>46</v>
      </c>
      <c r="BO22" s="6" t="s">
        <v>7</v>
      </c>
      <c r="BP22" s="7">
        <v>1416</v>
      </c>
      <c r="BQ22" s="7">
        <v>5492854.3250714028</v>
      </c>
      <c r="BR22" s="7">
        <v>1172379.188040545</v>
      </c>
      <c r="BS22" s="57">
        <v>-353055</v>
      </c>
      <c r="BU22" s="39">
        <f>BQ22+BS22</f>
        <v>5139799.3250714028</v>
      </c>
      <c r="BW22" s="71">
        <f>BU22-CM22</f>
        <v>-195183.76883776672</v>
      </c>
      <c r="BX22" s="35">
        <f>BW22/CM22</f>
        <v>-3.6585639617228341E-2</v>
      </c>
      <c r="BY22" s="65">
        <f>BW22/BP22</f>
        <v>-137.84164465943977</v>
      </c>
      <c r="CA22" s="54">
        <v>42874.48128</v>
      </c>
      <c r="CB22" s="55">
        <v>127763.8704</v>
      </c>
      <c r="CC22" s="56">
        <f>CB22-CA22</f>
        <v>84889.389120000007</v>
      </c>
      <c r="CE22" s="74">
        <f>BU22+CC22</f>
        <v>5224688.7141914032</v>
      </c>
      <c r="CF22" s="55"/>
      <c r="CG22" s="112" t="s">
        <v>7</v>
      </c>
      <c r="CH22" s="93">
        <v>1453</v>
      </c>
      <c r="CI22" s="93">
        <v>5688038.0939091695</v>
      </c>
      <c r="CJ22" s="93">
        <v>1127235.5798361907</v>
      </c>
      <c r="CK22" s="93">
        <v>-353055</v>
      </c>
      <c r="CM22" s="103">
        <v>5334983.0939091695</v>
      </c>
      <c r="CO22" s="93">
        <v>42874.48128</v>
      </c>
      <c r="CP22" s="93">
        <v>127763.8704</v>
      </c>
      <c r="CQ22" s="93">
        <v>84889.389120000007</v>
      </c>
      <c r="CS22" s="103">
        <v>5419872.48302917</v>
      </c>
      <c r="CU22" s="116">
        <v>46</v>
      </c>
      <c r="CV22" s="57"/>
    </row>
    <row r="23" spans="1:100" x14ac:dyDescent="0.25">
      <c r="A23" s="6">
        <v>47</v>
      </c>
      <c r="B23" s="6" t="s">
        <v>8</v>
      </c>
      <c r="C23" s="7">
        <v>1893</v>
      </c>
      <c r="D23" s="7">
        <v>8715729.295651665</v>
      </c>
      <c r="E23" s="7">
        <v>1488222.0244775477</v>
      </c>
      <c r="F23" s="57">
        <v>64079</v>
      </c>
      <c r="H23" s="39">
        <f>D23+F23</f>
        <v>8779808.295651665</v>
      </c>
      <c r="J23" s="71">
        <f t="shared" si="1"/>
        <v>38733.681746393442</v>
      </c>
      <c r="K23" s="35">
        <f t="shared" si="2"/>
        <v>4.4312265318930044E-3</v>
      </c>
      <c r="L23" s="65">
        <f t="shared" si="3"/>
        <v>20.461532882405411</v>
      </c>
      <c r="N23" s="54">
        <v>26400.68</v>
      </c>
      <c r="O23" s="55">
        <v>6600.17</v>
      </c>
      <c r="P23" s="56">
        <f>O23-N23</f>
        <v>-19800.510000000002</v>
      </c>
      <c r="R23" s="74">
        <f>H23+P23</f>
        <v>8760007.7856516652</v>
      </c>
      <c r="S23" s="55"/>
      <c r="T23" s="6">
        <v>47</v>
      </c>
      <c r="U23" s="6" t="s">
        <v>8</v>
      </c>
      <c r="V23" s="7">
        <v>1893</v>
      </c>
      <c r="W23" s="7">
        <v>8749962.4259709455</v>
      </c>
      <c r="X23" s="7">
        <v>1517598.3653304614</v>
      </c>
      <c r="Y23" s="57">
        <v>64079</v>
      </c>
      <c r="AA23" s="39">
        <f>W23+Y23</f>
        <v>8814041.4259709455</v>
      </c>
      <c r="AC23" s="71">
        <f>AA23-CM23</f>
        <v>72966.812065673992</v>
      </c>
      <c r="AD23" s="35">
        <f>AC23/CM23</f>
        <v>8.3475791351327253E-3</v>
      </c>
      <c r="AE23" s="65">
        <f>AC23/V23</f>
        <v>38.545595385987319</v>
      </c>
      <c r="AG23" s="54">
        <v>26400.68</v>
      </c>
      <c r="AH23" s="55">
        <v>6600.17</v>
      </c>
      <c r="AI23" s="56">
        <f>AH23-AG23</f>
        <v>-19800.510000000002</v>
      </c>
      <c r="AK23" s="74">
        <f>AA23+AI23</f>
        <v>8794240.9159709457</v>
      </c>
      <c r="AL23" s="55"/>
      <c r="AM23" s="65" t="e">
        <f>#REF!/#REF!</f>
        <v>#REF!</v>
      </c>
      <c r="AO23" s="54">
        <v>13023.84</v>
      </c>
      <c r="AP23" s="55">
        <v>6511.92</v>
      </c>
      <c r="AQ23" s="56">
        <f>AP23-AO23</f>
        <v>-6511.92</v>
      </c>
      <c r="AS23" s="74" t="e">
        <f>#REF!+AQ23</f>
        <v>#REF!</v>
      </c>
      <c r="AU23" s="6">
        <v>47</v>
      </c>
      <c r="AV23" s="6" t="s">
        <v>8</v>
      </c>
      <c r="AW23" s="7">
        <v>1893</v>
      </c>
      <c r="AX23" s="7">
        <v>8849879.6444913112</v>
      </c>
      <c r="AY23" s="7">
        <v>1604521.143704372</v>
      </c>
      <c r="AZ23" s="57">
        <v>64079</v>
      </c>
      <c r="BB23" s="39">
        <f>AX23+AZ23</f>
        <v>8913958.6444913112</v>
      </c>
      <c r="BD23" s="71">
        <f>BB23-CM23</f>
        <v>172884.03058603965</v>
      </c>
      <c r="BE23" s="35">
        <f>BD23/CM23</f>
        <v>1.977834971354853E-2</v>
      </c>
      <c r="BF23" s="65">
        <f>BD23/AW23</f>
        <v>91.328066870596743</v>
      </c>
      <c r="BH23" s="54">
        <v>13023.84</v>
      </c>
      <c r="BI23" s="55">
        <v>6511.92</v>
      </c>
      <c r="BJ23" s="56">
        <f>BI23-BH23</f>
        <v>-6511.92</v>
      </c>
      <c r="BL23" s="74">
        <f>BB23+BJ23</f>
        <v>8907446.7244913112</v>
      </c>
      <c r="BN23" s="6">
        <v>47</v>
      </c>
      <c r="BO23" s="6" t="s">
        <v>8</v>
      </c>
      <c r="BP23" s="7">
        <v>1893</v>
      </c>
      <c r="BQ23" s="7">
        <v>8847319.4599619098</v>
      </c>
      <c r="BR23" s="7">
        <v>1604521.143704372</v>
      </c>
      <c r="BS23" s="57">
        <v>64079</v>
      </c>
      <c r="BU23" s="39">
        <f>BQ23+BS23</f>
        <v>8911398.4599619098</v>
      </c>
      <c r="BW23" s="71">
        <f>BU23-CM23</f>
        <v>170323.84605663829</v>
      </c>
      <c r="BX23" s="35">
        <f>BW23/CM23</f>
        <v>1.9485458433873531E-2</v>
      </c>
      <c r="BY23" s="65">
        <f>BW23/BP23</f>
        <v>89.975618624742893</v>
      </c>
      <c r="CA23" s="54">
        <v>13023.84</v>
      </c>
      <c r="CB23" s="55">
        <v>6511.92</v>
      </c>
      <c r="CC23" s="56">
        <f>CB23-CA23</f>
        <v>-6511.92</v>
      </c>
      <c r="CE23" s="74">
        <f>BU23+CC23</f>
        <v>8904886.5399619099</v>
      </c>
      <c r="CF23" s="55"/>
      <c r="CG23" s="112" t="s">
        <v>8</v>
      </c>
      <c r="CH23" s="93">
        <v>1872</v>
      </c>
      <c r="CI23" s="93">
        <v>8676995.6139052715</v>
      </c>
      <c r="CJ23" s="93">
        <v>1572747.5985844694</v>
      </c>
      <c r="CK23" s="93">
        <v>64079</v>
      </c>
      <c r="CM23" s="103">
        <v>8741074.6139052715</v>
      </c>
      <c r="CO23" s="93">
        <v>13023.84</v>
      </c>
      <c r="CP23" s="93">
        <v>6511.92</v>
      </c>
      <c r="CQ23" s="93">
        <v>-6511.92</v>
      </c>
      <c r="CS23" s="103">
        <v>8734562.6939052716</v>
      </c>
      <c r="CU23" s="116">
        <v>47</v>
      </c>
      <c r="CV23" s="57"/>
    </row>
    <row r="24" spans="1:100" x14ac:dyDescent="0.25">
      <c r="A24" s="6">
        <v>49</v>
      </c>
      <c r="B24" s="6" t="s">
        <v>9</v>
      </c>
      <c r="C24" s="7">
        <v>279044</v>
      </c>
      <c r="D24" s="7">
        <v>64575569.085501611</v>
      </c>
      <c r="E24" s="7">
        <v>-171818904.52791807</v>
      </c>
      <c r="F24" s="57">
        <v>-16243523</v>
      </c>
      <c r="H24" s="39">
        <f>D24+F24</f>
        <v>48332046.085501611</v>
      </c>
      <c r="J24" s="71">
        <f t="shared" si="1"/>
        <v>6256787.2053185105</v>
      </c>
      <c r="K24" s="35">
        <f t="shared" si="2"/>
        <v>0.14870466330666776</v>
      </c>
      <c r="L24" s="65">
        <f t="shared" si="3"/>
        <v>22.422224471117495</v>
      </c>
      <c r="N24" s="54">
        <v>16650779.512668004</v>
      </c>
      <c r="O24" s="55">
        <v>3000899.2938999999</v>
      </c>
      <c r="P24" s="56">
        <f>O24-N24</f>
        <v>-13649880.218768004</v>
      </c>
      <c r="R24" s="74">
        <f>H24+P24</f>
        <v>34682165.866733611</v>
      </c>
      <c r="S24" s="55"/>
      <c r="T24" s="6">
        <v>49</v>
      </c>
      <c r="U24" s="6" t="s">
        <v>9</v>
      </c>
      <c r="V24" s="7">
        <v>279044</v>
      </c>
      <c r="W24" s="7">
        <v>64181827.675123483</v>
      </c>
      <c r="X24" s="7">
        <v>-171979024.37952468</v>
      </c>
      <c r="Y24" s="57">
        <v>-16243523</v>
      </c>
      <c r="AA24" s="39">
        <f>W24+Y24</f>
        <v>47938304.675123483</v>
      </c>
      <c r="AC24" s="71">
        <f>AA24-CM24</f>
        <v>5863045.7949403822</v>
      </c>
      <c r="AD24" s="35">
        <f>AC24/CM24</f>
        <v>0.13934663626518529</v>
      </c>
      <c r="AE24" s="65">
        <f>AC24/V24</f>
        <v>21.011187464845623</v>
      </c>
      <c r="AG24" s="54">
        <v>16650779.512668004</v>
      </c>
      <c r="AH24" s="55">
        <v>3000899.2938999999</v>
      </c>
      <c r="AI24" s="56">
        <f>AH24-AG24</f>
        <v>-13649880.218768004</v>
      </c>
      <c r="AK24" s="74">
        <f>AA24+AI24</f>
        <v>34288424.456355482</v>
      </c>
      <c r="AL24" s="55"/>
      <c r="AM24" s="65" t="e">
        <f>#REF!/#REF!</f>
        <v>#REF!</v>
      </c>
      <c r="AO24" s="54">
        <v>16107679.535328005</v>
      </c>
      <c r="AP24" s="55">
        <v>2281516.2911999994</v>
      </c>
      <c r="AQ24" s="56">
        <f>AP24-AO24</f>
        <v>-13826163.244128006</v>
      </c>
      <c r="AS24" s="74" t="e">
        <f>#REF!+AQ24</f>
        <v>#REF!</v>
      </c>
      <c r="AU24" s="6">
        <v>49</v>
      </c>
      <c r="AV24" s="6" t="s">
        <v>9</v>
      </c>
      <c r="AW24" s="7">
        <v>279044</v>
      </c>
      <c r="AX24" s="7">
        <v>60874953.929913223</v>
      </c>
      <c r="AY24" s="7">
        <v>-170954421.38466436</v>
      </c>
      <c r="AZ24" s="57">
        <v>-16243523</v>
      </c>
      <c r="BB24" s="39">
        <f>AX24+AZ24</f>
        <v>44631430.929913223</v>
      </c>
      <c r="BD24" s="71">
        <f>BB24-CM24</f>
        <v>2556172.0497301221</v>
      </c>
      <c r="BE24" s="35">
        <f>BD24/CM24</f>
        <v>6.0752378422894167E-2</v>
      </c>
      <c r="BF24" s="65">
        <f>BD24/AW24</f>
        <v>9.1604623275545158</v>
      </c>
      <c r="BH24" s="54">
        <v>16107679.535328005</v>
      </c>
      <c r="BI24" s="55">
        <v>2281516.2911999994</v>
      </c>
      <c r="BJ24" s="56">
        <f>BI24-BH24</f>
        <v>-13826163.244128006</v>
      </c>
      <c r="BL24" s="74">
        <f>BB24+BJ24</f>
        <v>30805267.685785219</v>
      </c>
      <c r="BN24" s="6">
        <v>49</v>
      </c>
      <c r="BO24" s="6" t="s">
        <v>9</v>
      </c>
      <c r="BP24" s="7">
        <v>279044</v>
      </c>
      <c r="BQ24" s="7">
        <v>57694941.59249416</v>
      </c>
      <c r="BR24" s="7">
        <v>-170954421.38466436</v>
      </c>
      <c r="BS24" s="57">
        <v>-16243523</v>
      </c>
      <c r="BU24" s="39">
        <f>BQ24+BS24</f>
        <v>41451418.59249416</v>
      </c>
      <c r="BW24" s="71">
        <f>BU24-CM24</f>
        <v>-623840.28768894076</v>
      </c>
      <c r="BX24" s="35">
        <f>BW24/CM24</f>
        <v>-1.4826772414293128E-2</v>
      </c>
      <c r="BY24" s="65">
        <f>BW24/BP24</f>
        <v>-2.235634121102553</v>
      </c>
      <c r="CA24" s="54">
        <v>16107679.535328005</v>
      </c>
      <c r="CB24" s="55">
        <v>2281516.2911999994</v>
      </c>
      <c r="CC24" s="56">
        <f>CB24-CA24</f>
        <v>-13826163.244128006</v>
      </c>
      <c r="CE24" s="74">
        <f>BU24+CC24</f>
        <v>27625255.348366156</v>
      </c>
      <c r="CF24" s="55"/>
      <c r="CG24" s="112" t="s">
        <v>9</v>
      </c>
      <c r="CH24" s="93">
        <v>274583</v>
      </c>
      <c r="CI24" s="93">
        <v>58318781.880183101</v>
      </c>
      <c r="CJ24" s="93">
        <v>-173399148.99325478</v>
      </c>
      <c r="CK24" s="93">
        <v>-16243523</v>
      </c>
      <c r="CM24" s="103">
        <v>42075258.880183101</v>
      </c>
      <c r="CO24" s="93">
        <v>16107679.535328005</v>
      </c>
      <c r="CP24" s="93">
        <v>2281516.2911999994</v>
      </c>
      <c r="CQ24" s="93">
        <v>-13826163.244128006</v>
      </c>
      <c r="CS24" s="103">
        <v>28249095.636055097</v>
      </c>
      <c r="CU24" s="116">
        <v>49</v>
      </c>
      <c r="CV24" s="57"/>
    </row>
    <row r="25" spans="1:100" x14ac:dyDescent="0.25">
      <c r="A25" s="6">
        <v>50</v>
      </c>
      <c r="B25" s="6" t="s">
        <v>10</v>
      </c>
      <c r="C25" s="7">
        <v>11910</v>
      </c>
      <c r="D25" s="7">
        <v>23927650.487591818</v>
      </c>
      <c r="E25" s="7">
        <v>4124389.7294870839</v>
      </c>
      <c r="F25" s="57">
        <v>-1209447</v>
      </c>
      <c r="H25" s="39">
        <f>D25+F25</f>
        <v>22718203.487591818</v>
      </c>
      <c r="J25" s="71">
        <f t="shared" si="1"/>
        <v>-176337.40200344473</v>
      </c>
      <c r="K25" s="35">
        <f t="shared" si="2"/>
        <v>-7.7021593424301286E-3</v>
      </c>
      <c r="L25" s="65">
        <f t="shared" si="3"/>
        <v>-14.805827204319456</v>
      </c>
      <c r="N25" s="54">
        <v>189451.27968000001</v>
      </c>
      <c r="O25" s="55">
        <v>380433.79880000005</v>
      </c>
      <c r="P25" s="56">
        <f>O25-N25</f>
        <v>190982.51912000004</v>
      </c>
      <c r="R25" s="74">
        <f>H25+P25</f>
        <v>22909186.006711818</v>
      </c>
      <c r="S25" s="55"/>
      <c r="T25" s="6">
        <v>50</v>
      </c>
      <c r="U25" s="6" t="s">
        <v>10</v>
      </c>
      <c r="V25" s="7">
        <v>11910</v>
      </c>
      <c r="W25" s="7">
        <v>23927891.511834659</v>
      </c>
      <c r="X25" s="7">
        <v>4142603.0622640969</v>
      </c>
      <c r="Y25" s="57">
        <v>-1209447</v>
      </c>
      <c r="AA25" s="39">
        <f>W25+Y25</f>
        <v>22718444.511834659</v>
      </c>
      <c r="AC25" s="71">
        <f>AA25-CM25</f>
        <v>-176096.37776060402</v>
      </c>
      <c r="AD25" s="35">
        <f>AC25/CM25</f>
        <v>-7.6916317566618443E-3</v>
      </c>
      <c r="AE25" s="65">
        <f>AC25/V25</f>
        <v>-14.785590072258945</v>
      </c>
      <c r="AG25" s="54">
        <v>189451.27968000001</v>
      </c>
      <c r="AH25" s="55">
        <v>380433.79880000005</v>
      </c>
      <c r="AI25" s="56">
        <f>AH25-AG25</f>
        <v>190982.51912000004</v>
      </c>
      <c r="AK25" s="74">
        <f>AA25+AI25</f>
        <v>22909427.030954659</v>
      </c>
      <c r="AL25" s="55"/>
      <c r="AM25" s="65" t="e">
        <f>#REF!/#REF!</f>
        <v>#REF!</v>
      </c>
      <c r="AO25" s="54">
        <v>195409.69535999998</v>
      </c>
      <c r="AP25" s="55">
        <v>368835.14879999997</v>
      </c>
      <c r="AQ25" s="56">
        <f>AP25-AO25</f>
        <v>173425.45343999998</v>
      </c>
      <c r="AS25" s="74" t="e">
        <f>#REF!+AQ25</f>
        <v>#REF!</v>
      </c>
      <c r="AU25" s="6">
        <v>50</v>
      </c>
      <c r="AV25" s="6" t="s">
        <v>10</v>
      </c>
      <c r="AW25" s="7">
        <v>11910</v>
      </c>
      <c r="AX25" s="7">
        <v>23650673.494699873</v>
      </c>
      <c r="AY25" s="7">
        <v>4056643.8795504547</v>
      </c>
      <c r="AZ25" s="57">
        <v>-1209447</v>
      </c>
      <c r="BB25" s="39">
        <f>AX25+AZ25</f>
        <v>22441226.494699873</v>
      </c>
      <c r="BD25" s="71">
        <f>BB25-CM25</f>
        <v>-453314.39489538968</v>
      </c>
      <c r="BE25" s="35">
        <f>BD25/CM25</f>
        <v>-1.9800108553450164E-2</v>
      </c>
      <c r="BF25" s="65">
        <f>BD25/AW25</f>
        <v>-38.06166203991517</v>
      </c>
      <c r="BH25" s="54">
        <v>195409.69535999998</v>
      </c>
      <c r="BI25" s="55">
        <v>368835.14879999997</v>
      </c>
      <c r="BJ25" s="56">
        <f>BI25-BH25</f>
        <v>173425.45343999998</v>
      </c>
      <c r="BL25" s="74">
        <f>BB25+BJ25</f>
        <v>22614651.948139872</v>
      </c>
      <c r="BN25" s="6">
        <v>50</v>
      </c>
      <c r="BO25" s="6" t="s">
        <v>10</v>
      </c>
      <c r="BP25" s="7">
        <v>11910</v>
      </c>
      <c r="BQ25" s="7">
        <v>23647668.402764279</v>
      </c>
      <c r="BR25" s="7">
        <v>4056643.8795504547</v>
      </c>
      <c r="BS25" s="57">
        <v>-1209447</v>
      </c>
      <c r="BU25" s="39">
        <f>BQ25+BS25</f>
        <v>22438221.402764279</v>
      </c>
      <c r="BW25" s="71">
        <f>BU25-CM25</f>
        <v>-456319.48683098331</v>
      </c>
      <c r="BX25" s="35">
        <f>BW25/CM25</f>
        <v>-1.9931366566008055E-2</v>
      </c>
      <c r="BY25" s="65">
        <f>BW25/BP25</f>
        <v>-38.313978743155609</v>
      </c>
      <c r="CA25" s="54">
        <v>195409.69535999998</v>
      </c>
      <c r="CB25" s="55">
        <v>368835.14879999997</v>
      </c>
      <c r="CC25" s="56">
        <f>CB25-CA25</f>
        <v>173425.45343999998</v>
      </c>
      <c r="CE25" s="74">
        <f>BU25+CC25</f>
        <v>22611646.856204279</v>
      </c>
      <c r="CF25" s="55"/>
      <c r="CG25" s="112" t="s">
        <v>10</v>
      </c>
      <c r="CH25" s="93">
        <v>12004</v>
      </c>
      <c r="CI25" s="93">
        <v>24103987.889595263</v>
      </c>
      <c r="CJ25" s="93">
        <v>4092048.4319960959</v>
      </c>
      <c r="CK25" s="93">
        <v>-1209447</v>
      </c>
      <c r="CM25" s="103">
        <v>22894540.889595263</v>
      </c>
      <c r="CO25" s="93">
        <v>195409.69535999998</v>
      </c>
      <c r="CP25" s="93">
        <v>368835.14879999997</v>
      </c>
      <c r="CQ25" s="93">
        <v>173425.45343999998</v>
      </c>
      <c r="CS25" s="103">
        <v>23067966.343035262</v>
      </c>
      <c r="CU25" s="116">
        <v>50</v>
      </c>
      <c r="CV25" s="57"/>
    </row>
    <row r="26" spans="1:100" x14ac:dyDescent="0.25">
      <c r="A26" s="6">
        <v>51</v>
      </c>
      <c r="B26" s="6" t="s">
        <v>11</v>
      </c>
      <c r="C26" s="7">
        <v>9521</v>
      </c>
      <c r="D26" s="7">
        <v>11734158.074913137</v>
      </c>
      <c r="E26" s="7">
        <v>-2708116.024128031</v>
      </c>
      <c r="F26" s="57">
        <v>-885295</v>
      </c>
      <c r="H26" s="39">
        <f>D26+F26</f>
        <v>10848863.074913137</v>
      </c>
      <c r="J26" s="71">
        <f t="shared" si="1"/>
        <v>-736385.8308397755</v>
      </c>
      <c r="K26" s="35">
        <f t="shared" si="2"/>
        <v>-6.3562365973346233E-2</v>
      </c>
      <c r="L26" s="65">
        <f t="shared" si="3"/>
        <v>-77.343328520089855</v>
      </c>
      <c r="N26" s="54">
        <v>352237.87255999999</v>
      </c>
      <c r="O26" s="55">
        <v>237738.12340000004</v>
      </c>
      <c r="P26" s="56">
        <f>O26-N26</f>
        <v>-114499.74915999995</v>
      </c>
      <c r="R26" s="74">
        <f>H26+P26</f>
        <v>10734363.325753137</v>
      </c>
      <c r="S26" s="55"/>
      <c r="T26" s="6">
        <v>51</v>
      </c>
      <c r="U26" s="6" t="s">
        <v>11</v>
      </c>
      <c r="V26" s="7">
        <v>9521</v>
      </c>
      <c r="W26" s="7">
        <v>11479094.46988152</v>
      </c>
      <c r="X26" s="7">
        <v>-2863871.0650641997</v>
      </c>
      <c r="Y26" s="57">
        <v>-885295</v>
      </c>
      <c r="AA26" s="39">
        <f>W26+Y26</f>
        <v>10593799.46988152</v>
      </c>
      <c r="AC26" s="71">
        <f>AA26-CM26</f>
        <v>-991449.43587139249</v>
      </c>
      <c r="AD26" s="35">
        <f>AC26/CM26</f>
        <v>-8.5578604649492365E-2</v>
      </c>
      <c r="AE26" s="65">
        <f>AC26/V26</f>
        <v>-104.13290997493881</v>
      </c>
      <c r="AG26" s="54">
        <v>352237.87255999999</v>
      </c>
      <c r="AH26" s="55">
        <v>237738.12340000004</v>
      </c>
      <c r="AI26" s="56">
        <f>AH26-AG26</f>
        <v>-114499.74915999995</v>
      </c>
      <c r="AK26" s="74">
        <f>AA26+AI26</f>
        <v>10479299.72072152</v>
      </c>
      <c r="AL26" s="55"/>
      <c r="AM26" s="65" t="e">
        <f>#REF!/#REF!</f>
        <v>#REF!</v>
      </c>
      <c r="AO26" s="54">
        <v>282083.35056000005</v>
      </c>
      <c r="AP26" s="55">
        <v>241201.51680000004</v>
      </c>
      <c r="AQ26" s="56">
        <f>AP26-AO26</f>
        <v>-40881.833760000009</v>
      </c>
      <c r="AS26" s="74" t="e">
        <f>#REF!+AQ26</f>
        <v>#REF!</v>
      </c>
      <c r="AU26" s="6">
        <v>51</v>
      </c>
      <c r="AV26" s="6" t="s">
        <v>11</v>
      </c>
      <c r="AW26" s="7">
        <v>9521</v>
      </c>
      <c r="AX26" s="7">
        <v>11407608.125428747</v>
      </c>
      <c r="AY26" s="7">
        <v>-2768790.9391019815</v>
      </c>
      <c r="AZ26" s="57">
        <v>-885295</v>
      </c>
      <c r="BB26" s="39">
        <f>AX26+AZ26</f>
        <v>10522313.125428747</v>
      </c>
      <c r="BD26" s="71">
        <f>BB26-CM26</f>
        <v>-1062935.7803241648</v>
      </c>
      <c r="BE26" s="35">
        <f>BD26/CM26</f>
        <v>-9.1749067194951711E-2</v>
      </c>
      <c r="BF26" s="65">
        <f>BD26/AW26</f>
        <v>-111.6411910854075</v>
      </c>
      <c r="BH26" s="54">
        <v>282083.35056000005</v>
      </c>
      <c r="BI26" s="55">
        <v>241201.51680000004</v>
      </c>
      <c r="BJ26" s="56">
        <f>BI26-BH26</f>
        <v>-40881.833760000009</v>
      </c>
      <c r="BL26" s="74">
        <f>BB26+BJ26</f>
        <v>10481431.291668747</v>
      </c>
      <c r="BN26" s="6">
        <v>51</v>
      </c>
      <c r="BO26" s="6" t="s">
        <v>11</v>
      </c>
      <c r="BP26" s="7">
        <v>9521</v>
      </c>
      <c r="BQ26" s="7">
        <v>11410781.032688366</v>
      </c>
      <c r="BR26" s="7">
        <v>-2768790.9391019815</v>
      </c>
      <c r="BS26" s="57">
        <v>-885295</v>
      </c>
      <c r="BU26" s="39">
        <f>BQ26+BS26</f>
        <v>10525486.032688366</v>
      </c>
      <c r="BW26" s="71">
        <f>BU26-CM26</f>
        <v>-1059762.8730645459</v>
      </c>
      <c r="BX26" s="35">
        <f>BW26/CM26</f>
        <v>-9.1475192435295644E-2</v>
      </c>
      <c r="BY26" s="65">
        <f>BW26/BP26</f>
        <v>-111.30793751334376</v>
      </c>
      <c r="CA26" s="54">
        <v>282083.35056000005</v>
      </c>
      <c r="CB26" s="55">
        <v>241201.51680000004</v>
      </c>
      <c r="CC26" s="56">
        <f>CB26-CA26</f>
        <v>-40881.833760000009</v>
      </c>
      <c r="CE26" s="74">
        <f>BU26+CC26</f>
        <v>10484604.198928365</v>
      </c>
      <c r="CF26" s="55"/>
      <c r="CG26" s="112" t="s">
        <v>11</v>
      </c>
      <c r="CH26" s="93">
        <v>9418</v>
      </c>
      <c r="CI26" s="93">
        <v>12470543.905752912</v>
      </c>
      <c r="CJ26" s="93">
        <v>-2553061.4909729874</v>
      </c>
      <c r="CK26" s="93">
        <v>-885295</v>
      </c>
      <c r="CM26" s="103">
        <v>11585248.905752912</v>
      </c>
      <c r="CO26" s="93">
        <v>282083.35056000005</v>
      </c>
      <c r="CP26" s="93">
        <v>241201.51680000004</v>
      </c>
      <c r="CQ26" s="93">
        <v>-40881.833760000009</v>
      </c>
      <c r="CS26" s="103">
        <v>11544367.071992911</v>
      </c>
      <c r="CU26" s="116">
        <v>51</v>
      </c>
      <c r="CV26" s="57"/>
    </row>
    <row r="27" spans="1:100" x14ac:dyDescent="0.25">
      <c r="A27" s="6">
        <v>52</v>
      </c>
      <c r="B27" s="6" t="s">
        <v>12</v>
      </c>
      <c r="C27" s="7">
        <v>2499</v>
      </c>
      <c r="D27" s="7">
        <v>8524487.8077388033</v>
      </c>
      <c r="E27" s="7">
        <v>2043900.1087721554</v>
      </c>
      <c r="F27" s="57">
        <v>117525</v>
      </c>
      <c r="H27" s="39">
        <f>D27+F27</f>
        <v>8642012.8077388033</v>
      </c>
      <c r="J27" s="71">
        <f t="shared" si="1"/>
        <v>281594.64102226589</v>
      </c>
      <c r="K27" s="35">
        <f t="shared" si="2"/>
        <v>3.3681884734344469E-2</v>
      </c>
      <c r="L27" s="65">
        <f t="shared" si="3"/>
        <v>112.68292958073864</v>
      </c>
      <c r="N27" s="54">
        <v>17226.4437</v>
      </c>
      <c r="O27" s="55">
        <v>48973.261399999996</v>
      </c>
      <c r="P27" s="56">
        <f>O27-N27</f>
        <v>31746.817699999996</v>
      </c>
      <c r="R27" s="74">
        <f>H27+P27</f>
        <v>8673759.6254388038</v>
      </c>
      <c r="S27" s="55"/>
      <c r="T27" s="6">
        <v>52</v>
      </c>
      <c r="U27" s="6" t="s">
        <v>12</v>
      </c>
      <c r="V27" s="7">
        <v>2499</v>
      </c>
      <c r="W27" s="7">
        <v>8526639.5508422498</v>
      </c>
      <c r="X27" s="7">
        <v>2042170.2934246308</v>
      </c>
      <c r="Y27" s="57">
        <v>117525</v>
      </c>
      <c r="AA27" s="39">
        <f>W27+Y27</f>
        <v>8644164.5508422498</v>
      </c>
      <c r="AC27" s="71">
        <f>AA27-CM27</f>
        <v>283746.38412571233</v>
      </c>
      <c r="AD27" s="35">
        <f>AC27/CM27</f>
        <v>3.3939257399268417E-2</v>
      </c>
      <c r="AE27" s="65">
        <f>AC27/V27</f>
        <v>113.54397123878044</v>
      </c>
      <c r="AG27" s="54">
        <v>17226.4437</v>
      </c>
      <c r="AH27" s="55">
        <v>48973.261399999996</v>
      </c>
      <c r="AI27" s="56">
        <f>AH27-AG27</f>
        <v>31746.817699999996</v>
      </c>
      <c r="AK27" s="74">
        <f>AA27+AI27</f>
        <v>8675911.3685422502</v>
      </c>
      <c r="AL27" s="55"/>
      <c r="AM27" s="65" t="e">
        <f>#REF!/#REF!</f>
        <v>#REF!</v>
      </c>
      <c r="AO27" s="54">
        <v>33861.983999999997</v>
      </c>
      <c r="AP27" s="55">
        <v>41741.407200000001</v>
      </c>
      <c r="AQ27" s="56">
        <f>AP27-AO27</f>
        <v>7879.4232000000047</v>
      </c>
      <c r="AS27" s="74" t="e">
        <f>#REF!+AQ27</f>
        <v>#REF!</v>
      </c>
      <c r="AU27" s="6">
        <v>52</v>
      </c>
      <c r="AV27" s="6" t="s">
        <v>12</v>
      </c>
      <c r="AW27" s="7">
        <v>2499</v>
      </c>
      <c r="AX27" s="7">
        <v>8478877.839024689</v>
      </c>
      <c r="AY27" s="7">
        <v>2015994.7059220311</v>
      </c>
      <c r="AZ27" s="57">
        <v>117525</v>
      </c>
      <c r="BB27" s="39">
        <f>AX27+AZ27</f>
        <v>8596402.839024689</v>
      </c>
      <c r="BD27" s="71">
        <f>BB27-CM27</f>
        <v>235984.67230815161</v>
      </c>
      <c r="BE27" s="35">
        <f>BD27/CM27</f>
        <v>2.8226419731924964E-2</v>
      </c>
      <c r="BF27" s="65">
        <f>BD27/AW27</f>
        <v>94.431641579892599</v>
      </c>
      <c r="BH27" s="54">
        <v>33861.983999999997</v>
      </c>
      <c r="BI27" s="55">
        <v>41741.407200000001</v>
      </c>
      <c r="BJ27" s="56">
        <f>BI27-BH27</f>
        <v>7879.4232000000047</v>
      </c>
      <c r="BL27" s="74">
        <f>BB27+BJ27</f>
        <v>8604282.2622246891</v>
      </c>
      <c r="BN27" s="6">
        <v>52</v>
      </c>
      <c r="BO27" s="6" t="s">
        <v>12</v>
      </c>
      <c r="BP27" s="7">
        <v>2499</v>
      </c>
      <c r="BQ27" s="7">
        <v>8482190.9561315626</v>
      </c>
      <c r="BR27" s="7">
        <v>2015994.7059220311</v>
      </c>
      <c r="BS27" s="57">
        <v>117525</v>
      </c>
      <c r="BU27" s="39">
        <f>BQ27+BS27</f>
        <v>8599715.9561315626</v>
      </c>
      <c r="BW27" s="71">
        <f>BU27-CM27</f>
        <v>239297.78941502515</v>
      </c>
      <c r="BX27" s="35">
        <f>BW27/CM27</f>
        <v>2.8622705783747506E-2</v>
      </c>
      <c r="BY27" s="65">
        <f>BW27/BP27</f>
        <v>95.757418733503457</v>
      </c>
      <c r="CA27" s="54">
        <v>33861.983999999997</v>
      </c>
      <c r="CB27" s="55">
        <v>41741.407200000001</v>
      </c>
      <c r="CC27" s="56">
        <f>CB27-CA27</f>
        <v>7879.4232000000047</v>
      </c>
      <c r="CE27" s="74">
        <f>BU27+CC27</f>
        <v>8607595.3793315627</v>
      </c>
      <c r="CF27" s="55"/>
      <c r="CG27" s="112" t="s">
        <v>12</v>
      </c>
      <c r="CH27" s="93">
        <v>2535</v>
      </c>
      <c r="CI27" s="93">
        <v>8242893.1667165374</v>
      </c>
      <c r="CJ27" s="93">
        <v>1827507.7530716273</v>
      </c>
      <c r="CK27" s="93">
        <v>117525</v>
      </c>
      <c r="CM27" s="103">
        <v>8360418.1667165374</v>
      </c>
      <c r="CO27" s="93">
        <v>33861.983999999997</v>
      </c>
      <c r="CP27" s="93">
        <v>41741.407200000001</v>
      </c>
      <c r="CQ27" s="93">
        <v>7879.4232000000047</v>
      </c>
      <c r="CS27" s="103">
        <v>8368297.5899165375</v>
      </c>
      <c r="CU27" s="116">
        <v>52</v>
      </c>
      <c r="CV27" s="57"/>
    </row>
    <row r="28" spans="1:100" x14ac:dyDescent="0.25">
      <c r="A28" s="6">
        <v>61</v>
      </c>
      <c r="B28" s="6" t="s">
        <v>13</v>
      </c>
      <c r="C28" s="7">
        <v>17185</v>
      </c>
      <c r="D28" s="7">
        <v>39426838.7538407</v>
      </c>
      <c r="E28" s="7">
        <v>8528618.0117161795</v>
      </c>
      <c r="F28" s="57">
        <v>635702</v>
      </c>
      <c r="H28" s="39">
        <f>D28+F28</f>
        <v>40062540.7538407</v>
      </c>
      <c r="J28" s="71">
        <f t="shared" si="1"/>
        <v>63282.59235047549</v>
      </c>
      <c r="K28" s="35">
        <f t="shared" si="2"/>
        <v>1.5820941502210555E-3</v>
      </c>
      <c r="L28" s="65">
        <f t="shared" si="3"/>
        <v>3.6824319086689257</v>
      </c>
      <c r="N28" s="54">
        <v>337713.53845800005</v>
      </c>
      <c r="O28" s="55">
        <v>579494.92599999998</v>
      </c>
      <c r="P28" s="56">
        <f>O28-N28</f>
        <v>241781.38754199992</v>
      </c>
      <c r="R28" s="74">
        <f>H28+P28</f>
        <v>40304322.141382702</v>
      </c>
      <c r="S28" s="55"/>
      <c r="T28" s="6">
        <v>61</v>
      </c>
      <c r="U28" s="6" t="s">
        <v>13</v>
      </c>
      <c r="V28" s="7">
        <v>17185</v>
      </c>
      <c r="W28" s="7">
        <v>39434734.653676063</v>
      </c>
      <c r="X28" s="7">
        <v>8565062.5558066107</v>
      </c>
      <c r="Y28" s="57">
        <v>635702</v>
      </c>
      <c r="AA28" s="39">
        <f>W28+Y28</f>
        <v>40070436.653676063</v>
      </c>
      <c r="AC28" s="71">
        <f>AA28-CM28</f>
        <v>71178.492185838521</v>
      </c>
      <c r="AD28" s="35">
        <f>AC28/CM28</f>
        <v>1.7794953070996323E-3</v>
      </c>
      <c r="AE28" s="65">
        <f>AC28/V28</f>
        <v>4.1418965484922037</v>
      </c>
      <c r="AG28" s="54">
        <v>337713.53845800005</v>
      </c>
      <c r="AH28" s="55">
        <v>579494.92599999998</v>
      </c>
      <c r="AI28" s="56">
        <f>AH28-AG28</f>
        <v>241781.38754199992</v>
      </c>
      <c r="AK28" s="74">
        <f>AA28+AI28</f>
        <v>40312218.041218065</v>
      </c>
      <c r="AL28" s="55"/>
      <c r="AM28" s="65" t="e">
        <f>#REF!/#REF!</f>
        <v>#REF!</v>
      </c>
      <c r="AO28" s="54">
        <v>256413.36192</v>
      </c>
      <c r="AP28" s="55">
        <v>547001.28</v>
      </c>
      <c r="AQ28" s="56">
        <f>AP28-AO28</f>
        <v>290587.91808000003</v>
      </c>
      <c r="AS28" s="74" t="e">
        <f>#REF!+AQ28</f>
        <v>#REF!</v>
      </c>
      <c r="AU28" s="6">
        <v>61</v>
      </c>
      <c r="AV28" s="6" t="s">
        <v>13</v>
      </c>
      <c r="AW28" s="7">
        <v>17185</v>
      </c>
      <c r="AX28" s="7">
        <v>39367833.64440386</v>
      </c>
      <c r="AY28" s="7">
        <v>8768816.1063379459</v>
      </c>
      <c r="AZ28" s="57">
        <v>635702</v>
      </c>
      <c r="BB28" s="39">
        <f>AX28+AZ28</f>
        <v>40003535.64440386</v>
      </c>
      <c r="BD28" s="71">
        <f>BB28-CM28</f>
        <v>4277.4829136356711</v>
      </c>
      <c r="BE28" s="35">
        <f>BD28/CM28</f>
        <v>1.0693905612864265E-4</v>
      </c>
      <c r="BF28" s="65">
        <f>BD28/AW28</f>
        <v>0.24890793794795876</v>
      </c>
      <c r="BH28" s="54">
        <v>256413.36192</v>
      </c>
      <c r="BI28" s="55">
        <v>547001.28</v>
      </c>
      <c r="BJ28" s="56">
        <f>BI28-BH28</f>
        <v>290587.91808000003</v>
      </c>
      <c r="BL28" s="74">
        <f>BB28+BJ28</f>
        <v>40294123.562483862</v>
      </c>
      <c r="BN28" s="6">
        <v>61</v>
      </c>
      <c r="BO28" s="6" t="s">
        <v>13</v>
      </c>
      <c r="BP28" s="7">
        <v>17185</v>
      </c>
      <c r="BQ28" s="7">
        <v>39255136.895329528</v>
      </c>
      <c r="BR28" s="7">
        <v>8768816.1063379459</v>
      </c>
      <c r="BS28" s="57">
        <v>635702</v>
      </c>
      <c r="BU28" s="39">
        <f>BQ28+BS28</f>
        <v>39890838.895329528</v>
      </c>
      <c r="BW28" s="71">
        <f>BU28-CM28</f>
        <v>-108419.26616069674</v>
      </c>
      <c r="BX28" s="35">
        <f>BW28/CM28</f>
        <v>-2.7105319234414882E-3</v>
      </c>
      <c r="BY28" s="65">
        <f>BW28/BP28</f>
        <v>-6.3089476962872704</v>
      </c>
      <c r="CA28" s="54">
        <v>256413.36192</v>
      </c>
      <c r="CB28" s="55">
        <v>547001.28</v>
      </c>
      <c r="CC28" s="56">
        <f>CB28-CA28</f>
        <v>290587.91808000003</v>
      </c>
      <c r="CE28" s="74">
        <f>BU28+CC28</f>
        <v>40181426.81340953</v>
      </c>
      <c r="CF28" s="55"/>
      <c r="CG28" s="112" t="s">
        <v>13</v>
      </c>
      <c r="CH28" s="93">
        <v>17332</v>
      </c>
      <c r="CI28" s="93">
        <v>39363556.161490224</v>
      </c>
      <c r="CJ28" s="93">
        <v>8641080.2200160008</v>
      </c>
      <c r="CK28" s="93">
        <v>635702</v>
      </c>
      <c r="CM28" s="103">
        <v>39999258.161490224</v>
      </c>
      <c r="CO28" s="93">
        <v>256413.36192</v>
      </c>
      <c r="CP28" s="93">
        <v>547001.28</v>
      </c>
      <c r="CQ28" s="93">
        <v>290587.91808000003</v>
      </c>
      <c r="CS28" s="103">
        <v>40289846.079570226</v>
      </c>
      <c r="CU28" s="116">
        <v>61</v>
      </c>
      <c r="CV28" s="57"/>
    </row>
    <row r="29" spans="1:100" x14ac:dyDescent="0.25">
      <c r="A29" s="6">
        <v>69</v>
      </c>
      <c r="B29" s="6" t="s">
        <v>14</v>
      </c>
      <c r="C29" s="7">
        <v>7251</v>
      </c>
      <c r="D29" s="7">
        <v>22543097.401708394</v>
      </c>
      <c r="E29" s="7">
        <v>6461492.2918444481</v>
      </c>
      <c r="F29" s="57">
        <v>335289</v>
      </c>
      <c r="H29" s="39">
        <f>D29+F29</f>
        <v>22878386.401708394</v>
      </c>
      <c r="J29" s="71">
        <f t="shared" si="1"/>
        <v>-670756.3532310985</v>
      </c>
      <c r="K29" s="35">
        <f t="shared" si="2"/>
        <v>-2.8483259888108056E-2</v>
      </c>
      <c r="L29" s="65">
        <f t="shared" si="3"/>
        <v>-92.505358327278785</v>
      </c>
      <c r="N29" s="54">
        <v>77776.403279999999</v>
      </c>
      <c r="O29" s="55">
        <v>287833.41370000003</v>
      </c>
      <c r="P29" s="56">
        <f>O29-N29</f>
        <v>210057.01042000004</v>
      </c>
      <c r="R29" s="74">
        <f>H29+P29</f>
        <v>23088443.412128393</v>
      </c>
      <c r="S29" s="55"/>
      <c r="T29" s="6">
        <v>69</v>
      </c>
      <c r="U29" s="6" t="s">
        <v>14</v>
      </c>
      <c r="V29" s="7">
        <v>7251</v>
      </c>
      <c r="W29" s="7">
        <v>22689815.158263531</v>
      </c>
      <c r="X29" s="7">
        <v>6617652.0700408584</v>
      </c>
      <c r="Y29" s="57">
        <v>335289</v>
      </c>
      <c r="AA29" s="39">
        <f>W29+Y29</f>
        <v>23025104.158263531</v>
      </c>
      <c r="AC29" s="71">
        <f>AA29-CM29</f>
        <v>-524038.59667596221</v>
      </c>
      <c r="AD29" s="35">
        <f>AC29/CM29</f>
        <v>-2.2252979742374859E-2</v>
      </c>
      <c r="AE29" s="65">
        <f>AC29/V29</f>
        <v>-72.27121730464242</v>
      </c>
      <c r="AG29" s="54">
        <v>77776.403279999999</v>
      </c>
      <c r="AH29" s="55">
        <v>287833.41370000003</v>
      </c>
      <c r="AI29" s="56">
        <f>AH29-AG29</f>
        <v>210057.01042000004</v>
      </c>
      <c r="AK29" s="74">
        <f>AA29+AI29</f>
        <v>23235161.168683529</v>
      </c>
      <c r="AL29" s="55"/>
      <c r="AM29" s="65" t="e">
        <f>#REF!/#REF!</f>
        <v>#REF!</v>
      </c>
      <c r="AO29" s="54">
        <v>49777.116479999997</v>
      </c>
      <c r="AP29" s="55">
        <v>282682.4472</v>
      </c>
      <c r="AQ29" s="56">
        <f>AP29-AO29</f>
        <v>232905.33072</v>
      </c>
      <c r="AS29" s="74" t="e">
        <f>#REF!+AQ29</f>
        <v>#REF!</v>
      </c>
      <c r="AU29" s="6">
        <v>69</v>
      </c>
      <c r="AV29" s="6" t="s">
        <v>14</v>
      </c>
      <c r="AW29" s="7">
        <v>7251</v>
      </c>
      <c r="AX29" s="7">
        <v>22614128.437891282</v>
      </c>
      <c r="AY29" s="7">
        <v>6624818.7573282924</v>
      </c>
      <c r="AZ29" s="57">
        <v>335289</v>
      </c>
      <c r="BB29" s="39">
        <f>AX29+AZ29</f>
        <v>22949417.437891282</v>
      </c>
      <c r="BD29" s="71">
        <f>BB29-CM29</f>
        <v>-599725.31704821065</v>
      </c>
      <c r="BE29" s="35">
        <f>BD29/CM29</f>
        <v>-2.5466970211576671E-2</v>
      </c>
      <c r="BF29" s="65">
        <f>BD29/AW29</f>
        <v>-82.709325203173449</v>
      </c>
      <c r="BH29" s="54">
        <v>49777.116479999997</v>
      </c>
      <c r="BI29" s="55">
        <v>282682.4472</v>
      </c>
      <c r="BJ29" s="56">
        <f>BI29-BH29</f>
        <v>232905.33072</v>
      </c>
      <c r="BL29" s="74">
        <f>BB29+BJ29</f>
        <v>23182322.768611282</v>
      </c>
      <c r="BN29" s="6">
        <v>69</v>
      </c>
      <c r="BO29" s="6" t="s">
        <v>14</v>
      </c>
      <c r="BP29" s="7">
        <v>7251</v>
      </c>
      <c r="BQ29" s="7">
        <v>22604559.54850943</v>
      </c>
      <c r="BR29" s="7">
        <v>6624818.7573282924</v>
      </c>
      <c r="BS29" s="57">
        <v>335289</v>
      </c>
      <c r="BU29" s="39">
        <f>BQ29+BS29</f>
        <v>22939848.54850943</v>
      </c>
      <c r="BW29" s="71">
        <f>BU29-CM29</f>
        <v>-609294.20643006265</v>
      </c>
      <c r="BX29" s="35">
        <f>BW29/CM29</f>
        <v>-2.5873307269423284E-2</v>
      </c>
      <c r="BY29" s="65">
        <f>BW29/BP29</f>
        <v>-84.028989991733923</v>
      </c>
      <c r="CA29" s="54">
        <v>49777.116479999997</v>
      </c>
      <c r="CB29" s="55">
        <v>282682.4472</v>
      </c>
      <c r="CC29" s="56">
        <f>CB29-CA29</f>
        <v>232905.33072</v>
      </c>
      <c r="CE29" s="74">
        <f>BU29+CC29</f>
        <v>23172753.87922943</v>
      </c>
      <c r="CF29" s="55"/>
      <c r="CG29" s="112" t="s">
        <v>14</v>
      </c>
      <c r="CH29" s="93">
        <v>7332</v>
      </c>
      <c r="CI29" s="93">
        <v>23213853.754939493</v>
      </c>
      <c r="CJ29" s="93">
        <v>6768100.2613345459</v>
      </c>
      <c r="CK29" s="93">
        <v>335289</v>
      </c>
      <c r="CM29" s="103">
        <v>23549142.754939493</v>
      </c>
      <c r="CO29" s="93">
        <v>49777.116479999997</v>
      </c>
      <c r="CP29" s="93">
        <v>282682.4472</v>
      </c>
      <c r="CQ29" s="93">
        <v>232905.33072</v>
      </c>
      <c r="CS29" s="103">
        <v>23782048.085659493</v>
      </c>
      <c r="CU29" s="116">
        <v>69</v>
      </c>
      <c r="CV29" s="57"/>
    </row>
    <row r="30" spans="1:100" x14ac:dyDescent="0.25">
      <c r="A30" s="6">
        <v>71</v>
      </c>
      <c r="B30" s="6" t="s">
        <v>15</v>
      </c>
      <c r="C30" s="7">
        <v>6970</v>
      </c>
      <c r="D30" s="7">
        <v>24138100.655967064</v>
      </c>
      <c r="E30" s="7">
        <v>7255676.6575755579</v>
      </c>
      <c r="F30" s="57">
        <v>1150048</v>
      </c>
      <c r="H30" s="39">
        <f>D30+F30</f>
        <v>25288148.655967064</v>
      </c>
      <c r="J30" s="71">
        <f t="shared" si="1"/>
        <v>-229193.54863396659</v>
      </c>
      <c r="K30" s="35">
        <f t="shared" si="2"/>
        <v>-8.9818738486267865E-3</v>
      </c>
      <c r="L30" s="65">
        <f t="shared" si="3"/>
        <v>-32.882862070870388</v>
      </c>
      <c r="N30" s="54">
        <v>105668.72169999999</v>
      </c>
      <c r="O30" s="55">
        <v>249486.42599999998</v>
      </c>
      <c r="P30" s="56">
        <f>O30-N30</f>
        <v>143817.70429999998</v>
      </c>
      <c r="R30" s="74">
        <f>H30+P30</f>
        <v>25431966.360267065</v>
      </c>
      <c r="S30" s="55"/>
      <c r="T30" s="6">
        <v>71</v>
      </c>
      <c r="U30" s="6" t="s">
        <v>15</v>
      </c>
      <c r="V30" s="7">
        <v>6970</v>
      </c>
      <c r="W30" s="7">
        <v>24176212.216076318</v>
      </c>
      <c r="X30" s="7">
        <v>7283876.2830436938</v>
      </c>
      <c r="Y30" s="57">
        <v>1150048</v>
      </c>
      <c r="AA30" s="39">
        <f>W30+Y30</f>
        <v>25326260.216076318</v>
      </c>
      <c r="AC30" s="71">
        <f>AA30-CM30</f>
        <v>-191081.98852471262</v>
      </c>
      <c r="AD30" s="35">
        <f>AC30/CM30</f>
        <v>-7.4883186106372256E-3</v>
      </c>
      <c r="AE30" s="65">
        <f>AC30/V30</f>
        <v>-27.414919444004681</v>
      </c>
      <c r="AG30" s="54">
        <v>105668.72169999999</v>
      </c>
      <c r="AH30" s="55">
        <v>249486.42599999998</v>
      </c>
      <c r="AI30" s="56">
        <f>AH30-AG30</f>
        <v>143817.70429999998</v>
      </c>
      <c r="AK30" s="74">
        <f>AA30+AI30</f>
        <v>25470077.920376319</v>
      </c>
      <c r="AL30" s="55"/>
      <c r="AM30" s="65" t="e">
        <f>#REF!/#REF!</f>
        <v>#REF!</v>
      </c>
      <c r="AO30" s="54">
        <v>131605.9032</v>
      </c>
      <c r="AP30" s="55">
        <v>148536.8952</v>
      </c>
      <c r="AQ30" s="56">
        <f>AP30-AO30</f>
        <v>16930.991999999998</v>
      </c>
      <c r="AS30" s="74" t="e">
        <f>#REF!+AQ30</f>
        <v>#REF!</v>
      </c>
      <c r="AU30" s="6">
        <v>71</v>
      </c>
      <c r="AV30" s="6" t="s">
        <v>15</v>
      </c>
      <c r="AW30" s="7">
        <v>6970</v>
      </c>
      <c r="AX30" s="7">
        <v>24122350.414726593</v>
      </c>
      <c r="AY30" s="7">
        <v>7275081.2087298203</v>
      </c>
      <c r="AZ30" s="57">
        <v>1150048</v>
      </c>
      <c r="BB30" s="39">
        <f>AX30+AZ30</f>
        <v>25272398.414726593</v>
      </c>
      <c r="BD30" s="71">
        <f>BB30-CM30</f>
        <v>-244943.7898744382</v>
      </c>
      <c r="BE30" s="35">
        <f>BD30/CM30</f>
        <v>-9.5991105935112793E-3</v>
      </c>
      <c r="BF30" s="65">
        <f>BD30/AW30</f>
        <v>-35.142581043678362</v>
      </c>
      <c r="BH30" s="54">
        <v>131605.9032</v>
      </c>
      <c r="BI30" s="55">
        <v>148536.8952</v>
      </c>
      <c r="BJ30" s="56">
        <f>BI30-BH30</f>
        <v>16930.991999999998</v>
      </c>
      <c r="BL30" s="74">
        <f>BB30+BJ30</f>
        <v>25289329.406726591</v>
      </c>
      <c r="BN30" s="6">
        <v>71</v>
      </c>
      <c r="BO30" s="6" t="s">
        <v>15</v>
      </c>
      <c r="BP30" s="7">
        <v>6970</v>
      </c>
      <c r="BQ30" s="7">
        <v>24094286.765521564</v>
      </c>
      <c r="BR30" s="7">
        <v>7275081.2087298203</v>
      </c>
      <c r="BS30" s="57">
        <v>1150048</v>
      </c>
      <c r="BU30" s="39">
        <f>BQ30+BS30</f>
        <v>25244334.765521564</v>
      </c>
      <c r="BW30" s="71">
        <f>BU30-CM30</f>
        <v>-273007.43907946721</v>
      </c>
      <c r="BX30" s="35">
        <f>BW30/CM30</f>
        <v>-1.0698897905999052E-2</v>
      </c>
      <c r="BY30" s="65">
        <f>BW30/BP30</f>
        <v>-39.168929566638049</v>
      </c>
      <c r="CA30" s="54">
        <v>131605.9032</v>
      </c>
      <c r="CB30" s="55">
        <v>148536.8952</v>
      </c>
      <c r="CC30" s="56">
        <f>CB30-CA30</f>
        <v>16930.991999999998</v>
      </c>
      <c r="CE30" s="74">
        <f>BU30+CC30</f>
        <v>25261265.757521562</v>
      </c>
      <c r="CF30" s="55"/>
      <c r="CG30" s="112" t="s">
        <v>15</v>
      </c>
      <c r="CH30" s="93">
        <v>7098</v>
      </c>
      <c r="CI30" s="93">
        <v>24367294.204601031</v>
      </c>
      <c r="CJ30" s="93">
        <v>7198116.4800254554</v>
      </c>
      <c r="CK30" s="93">
        <v>1150048</v>
      </c>
      <c r="CM30" s="103">
        <v>25517342.204601031</v>
      </c>
      <c r="CO30" s="93">
        <v>131605.9032</v>
      </c>
      <c r="CP30" s="93">
        <v>148536.8952</v>
      </c>
      <c r="CQ30" s="93">
        <v>16930.991999999998</v>
      </c>
      <c r="CS30" s="103">
        <v>25534273.196601029</v>
      </c>
      <c r="CU30" s="116">
        <v>71</v>
      </c>
      <c r="CV30" s="57"/>
    </row>
    <row r="31" spans="1:100" x14ac:dyDescent="0.25">
      <c r="A31" s="6">
        <v>72</v>
      </c>
      <c r="B31" s="6" t="s">
        <v>16</v>
      </c>
      <c r="C31" s="6">
        <v>967</v>
      </c>
      <c r="D31" s="7">
        <v>3553847.0403664079</v>
      </c>
      <c r="E31" s="7">
        <v>432911.26248216594</v>
      </c>
      <c r="F31" s="57">
        <v>-227387</v>
      </c>
      <c r="H31" s="39">
        <f>D31+F31</f>
        <v>3326460.0403664079</v>
      </c>
      <c r="J31" s="71">
        <f t="shared" si="1"/>
        <v>-118639.93896164326</v>
      </c>
      <c r="K31" s="35">
        <f t="shared" si="2"/>
        <v>-3.4437299257940077E-2</v>
      </c>
      <c r="L31" s="65">
        <f t="shared" si="3"/>
        <v>-122.68866490345735</v>
      </c>
      <c r="N31" s="54">
        <v>0</v>
      </c>
      <c r="O31" s="55">
        <v>0</v>
      </c>
      <c r="P31" s="56">
        <f>O31-N31</f>
        <v>0</v>
      </c>
      <c r="R31" s="74">
        <f>H31+P31</f>
        <v>3326460.0403664079</v>
      </c>
      <c r="S31" s="55"/>
      <c r="T31" s="6">
        <v>72</v>
      </c>
      <c r="U31" s="6" t="s">
        <v>16</v>
      </c>
      <c r="V31" s="6">
        <v>967</v>
      </c>
      <c r="W31" s="7">
        <v>3552165.316948222</v>
      </c>
      <c r="X31" s="7">
        <v>438676.21955489588</v>
      </c>
      <c r="Y31" s="57">
        <v>-227387</v>
      </c>
      <c r="AA31" s="39">
        <f>W31+Y31</f>
        <v>3324778.316948222</v>
      </c>
      <c r="AC31" s="71">
        <f>AA31-CM31</f>
        <v>-120321.66237982921</v>
      </c>
      <c r="AD31" s="35">
        <f>AC31/CM31</f>
        <v>-3.4925448637719167E-2</v>
      </c>
      <c r="AE31" s="65">
        <f>AC31/V31</f>
        <v>-124.42777908979237</v>
      </c>
      <c r="AG31" s="54">
        <v>0</v>
      </c>
      <c r="AH31" s="55">
        <v>0</v>
      </c>
      <c r="AI31" s="56">
        <f>AH31-AG31</f>
        <v>0</v>
      </c>
      <c r="AK31" s="74">
        <f>AA31+AI31</f>
        <v>3324778.316948222</v>
      </c>
      <c r="AL31" s="55"/>
      <c r="AM31" s="65" t="e">
        <f>#REF!/#REF!</f>
        <v>#REF!</v>
      </c>
      <c r="AO31" s="54">
        <v>10419.072</v>
      </c>
      <c r="AP31" s="55">
        <v>0</v>
      </c>
      <c r="AQ31" s="56">
        <f>AP31-AO31</f>
        <v>-10419.072</v>
      </c>
      <c r="AS31" s="74" t="e">
        <f>#REF!+AQ31</f>
        <v>#REF!</v>
      </c>
      <c r="AU31" s="6">
        <v>72</v>
      </c>
      <c r="AV31" s="6" t="s">
        <v>16</v>
      </c>
      <c r="AW31" s="6">
        <v>967</v>
      </c>
      <c r="AX31" s="7">
        <v>3514445.3221968454</v>
      </c>
      <c r="AY31" s="7">
        <v>399405.24616163212</v>
      </c>
      <c r="AZ31" s="57">
        <v>-227387</v>
      </c>
      <c r="BB31" s="39">
        <f>AX31+AZ31</f>
        <v>3287058.3221968454</v>
      </c>
      <c r="BD31" s="71">
        <f>BB31-CM31</f>
        <v>-158041.65713120578</v>
      </c>
      <c r="BE31" s="35">
        <f>BD31/CM31</f>
        <v>-4.5874331102005055E-2</v>
      </c>
      <c r="BF31" s="65">
        <f>BD31/AW31</f>
        <v>-163.43501254519728</v>
      </c>
      <c r="BH31" s="54">
        <v>10419.072</v>
      </c>
      <c r="BI31" s="55">
        <v>0</v>
      </c>
      <c r="BJ31" s="56">
        <f>BI31-BH31</f>
        <v>-10419.072</v>
      </c>
      <c r="BL31" s="74">
        <f>BB31+BJ31</f>
        <v>3276639.2501968453</v>
      </c>
      <c r="BN31" s="6">
        <v>72</v>
      </c>
      <c r="BO31" s="6" t="s">
        <v>16</v>
      </c>
      <c r="BP31" s="6">
        <v>967</v>
      </c>
      <c r="BQ31" s="7">
        <v>3516099.4081649347</v>
      </c>
      <c r="BR31" s="7">
        <v>399405.24616163212</v>
      </c>
      <c r="BS31" s="57">
        <v>-227387</v>
      </c>
      <c r="BU31" s="39">
        <f>BQ31+BS31</f>
        <v>3288712.4081649347</v>
      </c>
      <c r="BW31" s="71">
        <f>BU31-CM31</f>
        <v>-156387.57116311649</v>
      </c>
      <c r="BX31" s="35">
        <f>BW31/CM31</f>
        <v>-4.5394203971293477E-2</v>
      </c>
      <c r="BY31" s="65">
        <f>BW31/BP31</f>
        <v>-161.72447896909668</v>
      </c>
      <c r="CA31" s="54">
        <v>10419.072</v>
      </c>
      <c r="CB31" s="55">
        <v>0</v>
      </c>
      <c r="CC31" s="56">
        <f>CB31-CA31</f>
        <v>-10419.072</v>
      </c>
      <c r="CE31" s="74">
        <f>BU31+CC31</f>
        <v>3278293.3361649346</v>
      </c>
      <c r="CF31" s="55"/>
      <c r="CG31" s="112" t="s">
        <v>16</v>
      </c>
      <c r="CH31" s="93">
        <v>994</v>
      </c>
      <c r="CI31" s="93">
        <v>3672486.9793280512</v>
      </c>
      <c r="CJ31" s="93">
        <v>414390.15956800029</v>
      </c>
      <c r="CK31" s="93">
        <v>-227387</v>
      </c>
      <c r="CM31" s="103">
        <v>3445099.9793280512</v>
      </c>
      <c r="CO31" s="93">
        <v>10419.072</v>
      </c>
      <c r="CP31" s="93">
        <v>0</v>
      </c>
      <c r="CQ31" s="93">
        <v>-10419.072</v>
      </c>
      <c r="CS31" s="103">
        <v>3434680.907328051</v>
      </c>
      <c r="CU31" s="116">
        <v>72</v>
      </c>
      <c r="CV31" s="57"/>
    </row>
    <row r="32" spans="1:100" x14ac:dyDescent="0.25">
      <c r="A32" s="6">
        <v>74</v>
      </c>
      <c r="B32" s="6" t="s">
        <v>17</v>
      </c>
      <c r="C32" s="7">
        <v>1171</v>
      </c>
      <c r="D32" s="7">
        <v>4348200.448813688</v>
      </c>
      <c r="E32" s="7">
        <v>1163762.6187946054</v>
      </c>
      <c r="F32" s="57">
        <v>-303068</v>
      </c>
      <c r="H32" s="39">
        <f>D32+F32</f>
        <v>4045132.448813688</v>
      </c>
      <c r="J32" s="71">
        <f t="shared" si="1"/>
        <v>-281878.85525612906</v>
      </c>
      <c r="K32" s="35">
        <f t="shared" si="2"/>
        <v>-6.5144007132822798E-2</v>
      </c>
      <c r="L32" s="65">
        <f t="shared" si="3"/>
        <v>-240.71635803256112</v>
      </c>
      <c r="N32" s="54">
        <v>0</v>
      </c>
      <c r="O32" s="55">
        <v>6600.17</v>
      </c>
      <c r="P32" s="56">
        <f>O32-N32</f>
        <v>6600.17</v>
      </c>
      <c r="R32" s="74">
        <f>H32+P32</f>
        <v>4051732.6188136879</v>
      </c>
      <c r="S32" s="55"/>
      <c r="T32" s="6">
        <v>74</v>
      </c>
      <c r="U32" s="6" t="s">
        <v>17</v>
      </c>
      <c r="V32" s="7">
        <v>1171</v>
      </c>
      <c r="W32" s="7">
        <v>4347185.9312275629</v>
      </c>
      <c r="X32" s="7">
        <v>1163371.0554941914</v>
      </c>
      <c r="Y32" s="57">
        <v>-303068</v>
      </c>
      <c r="AA32" s="39">
        <f>W32+Y32</f>
        <v>4044117.9312275629</v>
      </c>
      <c r="AC32" s="71">
        <f>AA32-CM32</f>
        <v>-282893.37284225412</v>
      </c>
      <c r="AD32" s="35">
        <f>AC32/CM32</f>
        <v>-6.5378468638659606E-2</v>
      </c>
      <c r="AE32" s="65">
        <f>AC32/V32</f>
        <v>-241.58272659458081</v>
      </c>
      <c r="AG32" s="54">
        <v>0</v>
      </c>
      <c r="AH32" s="55">
        <v>6600.17</v>
      </c>
      <c r="AI32" s="56">
        <f>AH32-AG32</f>
        <v>6600.17</v>
      </c>
      <c r="AK32" s="74">
        <f>AA32+AI32</f>
        <v>4050718.1012275629</v>
      </c>
      <c r="AL32" s="55"/>
      <c r="AM32" s="65" t="e">
        <f>#REF!/#REF!</f>
        <v>#REF!</v>
      </c>
      <c r="AO32" s="54">
        <v>0</v>
      </c>
      <c r="AP32" s="55">
        <v>13023.84</v>
      </c>
      <c r="AQ32" s="56">
        <f>AP32-AO32</f>
        <v>13023.84</v>
      </c>
      <c r="AS32" s="74" t="e">
        <f>#REF!+AQ32</f>
        <v>#REF!</v>
      </c>
      <c r="AU32" s="6">
        <v>74</v>
      </c>
      <c r="AV32" s="6" t="s">
        <v>17</v>
      </c>
      <c r="AW32" s="7">
        <v>1171</v>
      </c>
      <c r="AX32" s="7">
        <v>4301948.9781786129</v>
      </c>
      <c r="AY32" s="7">
        <v>1130319.1675469496</v>
      </c>
      <c r="AZ32" s="57">
        <v>-303068</v>
      </c>
      <c r="BB32" s="39">
        <f>AX32+AZ32</f>
        <v>3998880.9781786129</v>
      </c>
      <c r="BD32" s="71">
        <f>BB32-CM32</f>
        <v>-328130.32589120418</v>
      </c>
      <c r="BE32" s="35">
        <f>BD32/CM32</f>
        <v>-7.5833017949959516E-2</v>
      </c>
      <c r="BF32" s="65">
        <f>BD32/AW32</f>
        <v>-280.21377104287291</v>
      </c>
      <c r="BH32" s="54">
        <v>0</v>
      </c>
      <c r="BI32" s="55">
        <v>13023.84</v>
      </c>
      <c r="BJ32" s="56">
        <f>BI32-BH32</f>
        <v>13023.84</v>
      </c>
      <c r="BL32" s="74">
        <f>BB32+BJ32</f>
        <v>4011904.8181786127</v>
      </c>
      <c r="BN32" s="6">
        <v>74</v>
      </c>
      <c r="BO32" s="6" t="s">
        <v>17</v>
      </c>
      <c r="BP32" s="7">
        <v>1171</v>
      </c>
      <c r="BQ32" s="7">
        <v>4305209.6084201606</v>
      </c>
      <c r="BR32" s="7">
        <v>1130319.1675469496</v>
      </c>
      <c r="BS32" s="57">
        <v>-303068</v>
      </c>
      <c r="BU32" s="39">
        <f>BQ32+BS32</f>
        <v>4002141.6084201606</v>
      </c>
      <c r="BW32" s="71">
        <f>BU32-CM32</f>
        <v>-324869.69564965647</v>
      </c>
      <c r="BX32" s="35">
        <f>BW32/CM32</f>
        <v>-7.5079465437055085E-2</v>
      </c>
      <c r="BY32" s="65">
        <f>BW32/BP32</f>
        <v>-277.42928748903199</v>
      </c>
      <c r="CA32" s="54">
        <v>0</v>
      </c>
      <c r="CB32" s="55">
        <v>13023.84</v>
      </c>
      <c r="CC32" s="56">
        <f>CB32-CA32</f>
        <v>13023.84</v>
      </c>
      <c r="CE32" s="74">
        <f>BU32+CC32</f>
        <v>4015165.4484201605</v>
      </c>
      <c r="CF32" s="55"/>
      <c r="CG32" s="112" t="s">
        <v>17</v>
      </c>
      <c r="CH32" s="93">
        <v>1219</v>
      </c>
      <c r="CI32" s="93">
        <v>4630079.3040698171</v>
      </c>
      <c r="CJ32" s="93">
        <v>1127621.0204167441</v>
      </c>
      <c r="CK32" s="93">
        <v>-303068</v>
      </c>
      <c r="CM32" s="103">
        <v>4327011.3040698171</v>
      </c>
      <c r="CO32" s="93">
        <v>0</v>
      </c>
      <c r="CP32" s="93">
        <v>13023.84</v>
      </c>
      <c r="CQ32" s="93">
        <v>13023.84</v>
      </c>
      <c r="CS32" s="103">
        <v>4340035.1440698169</v>
      </c>
      <c r="CU32" s="116">
        <v>74</v>
      </c>
      <c r="CV32" s="57"/>
    </row>
    <row r="33" spans="1:100" x14ac:dyDescent="0.25">
      <c r="A33" s="6">
        <v>75</v>
      </c>
      <c r="B33" s="6" t="s">
        <v>18</v>
      </c>
      <c r="C33" s="7">
        <v>20493</v>
      </c>
      <c r="D33" s="7">
        <v>39182660.386371486</v>
      </c>
      <c r="E33" s="7">
        <v>4739426.5770683242</v>
      </c>
      <c r="F33" s="57">
        <v>-1959658</v>
      </c>
      <c r="H33" s="39">
        <f>D33+F33</f>
        <v>37223002.386371486</v>
      </c>
      <c r="J33" s="71">
        <f t="shared" si="1"/>
        <v>-104428.32449103147</v>
      </c>
      <c r="K33" s="35">
        <f t="shared" si="2"/>
        <v>-2.7976295850612124E-3</v>
      </c>
      <c r="L33" s="65">
        <f t="shared" si="3"/>
        <v>-5.0958046401713499</v>
      </c>
      <c r="N33" s="54">
        <v>220155.27052000002</v>
      </c>
      <c r="O33" s="55">
        <v>166588.29080000002</v>
      </c>
      <c r="P33" s="56">
        <f>O33-N33</f>
        <v>-53566.979720000003</v>
      </c>
      <c r="R33" s="74">
        <f>H33+P33</f>
        <v>37169435.406651489</v>
      </c>
      <c r="S33" s="55"/>
      <c r="T33" s="6">
        <v>75</v>
      </c>
      <c r="U33" s="6" t="s">
        <v>18</v>
      </c>
      <c r="V33" s="7">
        <v>20493</v>
      </c>
      <c r="W33" s="7">
        <v>39234597.341256574</v>
      </c>
      <c r="X33" s="7">
        <v>4794145.2242786111</v>
      </c>
      <c r="Y33" s="57">
        <v>-1959658</v>
      </c>
      <c r="AA33" s="39">
        <f>W33+Y33</f>
        <v>37274939.341256574</v>
      </c>
      <c r="AC33" s="71">
        <f>AA33-CM33</f>
        <v>-52491.369605943561</v>
      </c>
      <c r="AD33" s="35">
        <f>AC33/CM33</f>
        <v>-1.4062411638384809E-3</v>
      </c>
      <c r="AE33" s="65">
        <f>AC33/V33</f>
        <v>-2.5614292493018866</v>
      </c>
      <c r="AG33" s="54">
        <v>220155.27052000002</v>
      </c>
      <c r="AH33" s="55">
        <v>166588.29080000002</v>
      </c>
      <c r="AI33" s="56">
        <f>AH33-AG33</f>
        <v>-53566.979720000003</v>
      </c>
      <c r="AK33" s="74">
        <f>AA33+AI33</f>
        <v>37221372.361536577</v>
      </c>
      <c r="AL33" s="55"/>
      <c r="AM33" s="65" t="e">
        <f>#REF!/#REF!</f>
        <v>#REF!</v>
      </c>
      <c r="AO33" s="54">
        <v>227305.07952</v>
      </c>
      <c r="AP33" s="55">
        <v>188910.79919999998</v>
      </c>
      <c r="AQ33" s="56">
        <f>AP33-AO33</f>
        <v>-38394.28032000002</v>
      </c>
      <c r="AS33" s="74" t="e">
        <f>#REF!+AQ33</f>
        <v>#REF!</v>
      </c>
      <c r="AU33" s="6">
        <v>75</v>
      </c>
      <c r="AV33" s="6" t="s">
        <v>18</v>
      </c>
      <c r="AW33" s="7">
        <v>20493</v>
      </c>
      <c r="AX33" s="7">
        <v>38739968.917506784</v>
      </c>
      <c r="AY33" s="7">
        <v>4639698.0439833486</v>
      </c>
      <c r="AZ33" s="57">
        <v>-1959658</v>
      </c>
      <c r="BB33" s="39">
        <f>AX33+AZ33</f>
        <v>36780310.917506784</v>
      </c>
      <c r="BD33" s="71">
        <f>BB33-CM33</f>
        <v>-547119.79335573316</v>
      </c>
      <c r="BE33" s="35">
        <f>BD33/CM33</f>
        <v>-1.4657311873236371E-2</v>
      </c>
      <c r="BF33" s="65">
        <f>BD33/AW33</f>
        <v>-26.697886759173041</v>
      </c>
      <c r="BH33" s="54">
        <v>227305.07952</v>
      </c>
      <c r="BI33" s="55">
        <v>188910.79919999998</v>
      </c>
      <c r="BJ33" s="56">
        <f>BI33-BH33</f>
        <v>-38394.28032000002</v>
      </c>
      <c r="BL33" s="74">
        <f>BB33+BJ33</f>
        <v>36741916.637186781</v>
      </c>
      <c r="BN33" s="6">
        <v>75</v>
      </c>
      <c r="BO33" s="6" t="s">
        <v>18</v>
      </c>
      <c r="BP33" s="7">
        <v>20493</v>
      </c>
      <c r="BQ33" s="7">
        <v>38683465.902930044</v>
      </c>
      <c r="BR33" s="7">
        <v>4639698.0439833486</v>
      </c>
      <c r="BS33" s="57">
        <v>-1959658</v>
      </c>
      <c r="BU33" s="39">
        <f>BQ33+BS33</f>
        <v>36723807.902930044</v>
      </c>
      <c r="BW33" s="71">
        <f>BU33-CM33</f>
        <v>-603622.80793247372</v>
      </c>
      <c r="BX33" s="35">
        <f>BW33/CM33</f>
        <v>-1.6171024805005284E-2</v>
      </c>
      <c r="BY33" s="65">
        <f>BW33/BP33</f>
        <v>-29.455072850850229</v>
      </c>
      <c r="CA33" s="54">
        <v>227305.07952</v>
      </c>
      <c r="CB33" s="55">
        <v>188910.79919999998</v>
      </c>
      <c r="CC33" s="56">
        <f>CB33-CA33</f>
        <v>-38394.28032000002</v>
      </c>
      <c r="CE33" s="74">
        <f>BU33+CC33</f>
        <v>36685413.62261004</v>
      </c>
      <c r="CF33" s="55"/>
      <c r="CG33" s="112" t="s">
        <v>18</v>
      </c>
      <c r="CH33" s="93">
        <v>20636</v>
      </c>
      <c r="CI33" s="93">
        <v>39287088.710862517</v>
      </c>
      <c r="CJ33" s="93">
        <v>4746524.2464495189</v>
      </c>
      <c r="CK33" s="93">
        <v>-1959658</v>
      </c>
      <c r="CM33" s="103">
        <v>37327430.710862517</v>
      </c>
      <c r="CO33" s="93">
        <v>227305.07952</v>
      </c>
      <c r="CP33" s="93">
        <v>188910.79919999998</v>
      </c>
      <c r="CQ33" s="93">
        <v>-38394.28032000002</v>
      </c>
      <c r="CS33" s="103">
        <v>37289036.430542514</v>
      </c>
      <c r="CU33" s="116">
        <v>75</v>
      </c>
      <c r="CV33" s="57"/>
    </row>
    <row r="34" spans="1:100" x14ac:dyDescent="0.25">
      <c r="A34" s="6">
        <v>77</v>
      </c>
      <c r="B34" s="6" t="s">
        <v>19</v>
      </c>
      <c r="C34" s="7">
        <v>5019</v>
      </c>
      <c r="D34" s="7">
        <v>18233869.541718658</v>
      </c>
      <c r="E34" s="7">
        <v>5349253.7306978134</v>
      </c>
      <c r="F34" s="57">
        <v>-77279</v>
      </c>
      <c r="H34" s="39">
        <f>D34+F34</f>
        <v>18156590.541718658</v>
      </c>
      <c r="J34" s="71">
        <f t="shared" si="1"/>
        <v>-670540.03567516059</v>
      </c>
      <c r="K34" s="35">
        <f t="shared" si="2"/>
        <v>-3.5615625701363854E-2</v>
      </c>
      <c r="L34" s="65">
        <f t="shared" si="3"/>
        <v>-133.60032589662495</v>
      </c>
      <c r="N34" s="54">
        <v>105945.92883999999</v>
      </c>
      <c r="O34" s="55">
        <v>178204.59000000005</v>
      </c>
      <c r="P34" s="56">
        <f>O34-N34</f>
        <v>72258.661160000061</v>
      </c>
      <c r="R34" s="74">
        <f>H34+P34</f>
        <v>18228849.202878658</v>
      </c>
      <c r="S34" s="55"/>
      <c r="T34" s="6">
        <v>77</v>
      </c>
      <c r="U34" s="6" t="s">
        <v>19</v>
      </c>
      <c r="V34" s="7">
        <v>5019</v>
      </c>
      <c r="W34" s="7">
        <v>18258715.034215394</v>
      </c>
      <c r="X34" s="7">
        <v>5377119.0213565314</v>
      </c>
      <c r="Y34" s="57">
        <v>-77279</v>
      </c>
      <c r="AA34" s="39">
        <f>W34+Y34</f>
        <v>18181436.034215394</v>
      </c>
      <c r="AC34" s="71">
        <f>AA34-CM34</f>
        <v>-645694.54317842424</v>
      </c>
      <c r="AD34" s="35">
        <f>AC34/CM34</f>
        <v>-3.4295961379995153E-2</v>
      </c>
      <c r="AE34" s="65">
        <f>AC34/V34</f>
        <v>-128.65003848942504</v>
      </c>
      <c r="AG34" s="54">
        <v>105945.92883999999</v>
      </c>
      <c r="AH34" s="55">
        <v>178204.59000000005</v>
      </c>
      <c r="AI34" s="56">
        <f>AH34-AG34</f>
        <v>72258.661160000061</v>
      </c>
      <c r="AK34" s="74">
        <f>AA34+AI34</f>
        <v>18253694.695375394</v>
      </c>
      <c r="AL34" s="55"/>
      <c r="AM34" s="65" t="e">
        <f>#REF!/#REF!</f>
        <v>#REF!</v>
      </c>
      <c r="AO34" s="54">
        <v>164321.78927999997</v>
      </c>
      <c r="AP34" s="55">
        <v>186240.91200000001</v>
      </c>
      <c r="AQ34" s="56">
        <f>AP34-AO34</f>
        <v>21919.122720000043</v>
      </c>
      <c r="AS34" s="74" t="e">
        <f>#REF!+AQ34</f>
        <v>#REF!</v>
      </c>
      <c r="AU34" s="6">
        <v>77</v>
      </c>
      <c r="AV34" s="6" t="s">
        <v>19</v>
      </c>
      <c r="AW34" s="7">
        <v>5019</v>
      </c>
      <c r="AX34" s="7">
        <v>18162022.774537235</v>
      </c>
      <c r="AY34" s="7">
        <v>5337022.2131688977</v>
      </c>
      <c r="AZ34" s="57">
        <v>-77279</v>
      </c>
      <c r="BB34" s="39">
        <f>AX34+AZ34</f>
        <v>18084743.774537235</v>
      </c>
      <c r="BD34" s="71">
        <f>BB34-CM34</f>
        <v>-742386.80285658315</v>
      </c>
      <c r="BE34" s="35">
        <f>BD34/CM34</f>
        <v>-3.943175513681222E-2</v>
      </c>
      <c r="BF34" s="65">
        <f>BD34/AW34</f>
        <v>-147.9152824978249</v>
      </c>
      <c r="BH34" s="54">
        <v>164321.78927999997</v>
      </c>
      <c r="BI34" s="55">
        <v>186240.91200000001</v>
      </c>
      <c r="BJ34" s="56">
        <f>BI34-BH34</f>
        <v>21919.122720000043</v>
      </c>
      <c r="BL34" s="74">
        <f>BB34+BJ34</f>
        <v>18106662.897257235</v>
      </c>
      <c r="BN34" s="6">
        <v>77</v>
      </c>
      <c r="BO34" s="6" t="s">
        <v>19</v>
      </c>
      <c r="BP34" s="7">
        <v>5019</v>
      </c>
      <c r="BQ34" s="7">
        <v>18152952.470751666</v>
      </c>
      <c r="BR34" s="7">
        <v>5337022.2131688977</v>
      </c>
      <c r="BS34" s="57">
        <v>-77279</v>
      </c>
      <c r="BU34" s="39">
        <f>BQ34+BS34</f>
        <v>18075673.470751666</v>
      </c>
      <c r="BW34" s="71">
        <f>BU34-CM34</f>
        <v>-751457.10664215311</v>
      </c>
      <c r="BX34" s="35">
        <f>BW34/CM34</f>
        <v>-3.9913522857511034E-2</v>
      </c>
      <c r="BY34" s="65">
        <f>BW34/BP34</f>
        <v>-149.72247591993488</v>
      </c>
      <c r="CA34" s="54">
        <v>164321.78927999997</v>
      </c>
      <c r="CB34" s="55">
        <v>186240.91200000001</v>
      </c>
      <c r="CC34" s="56">
        <f>CB34-CA34</f>
        <v>21919.122720000043</v>
      </c>
      <c r="CE34" s="74">
        <f>BU34+CC34</f>
        <v>18097592.593471665</v>
      </c>
      <c r="CF34" s="55"/>
      <c r="CG34" s="112" t="s">
        <v>19</v>
      </c>
      <c r="CH34" s="93">
        <v>5159</v>
      </c>
      <c r="CI34" s="93">
        <v>18904409.577393819</v>
      </c>
      <c r="CJ34" s="93">
        <v>5423520.71958909</v>
      </c>
      <c r="CK34" s="93">
        <v>-77279</v>
      </c>
      <c r="CM34" s="103">
        <v>18827130.577393819</v>
      </c>
      <c r="CO34" s="93">
        <v>164321.78927999997</v>
      </c>
      <c r="CP34" s="93">
        <v>186240.91200000001</v>
      </c>
      <c r="CQ34" s="93">
        <v>21919.122720000043</v>
      </c>
      <c r="CS34" s="103">
        <v>18849049.700113818</v>
      </c>
      <c r="CU34" s="116">
        <v>77</v>
      </c>
      <c r="CV34" s="57"/>
    </row>
    <row r="35" spans="1:100" x14ac:dyDescent="0.25">
      <c r="A35" s="6">
        <v>78</v>
      </c>
      <c r="B35" s="6" t="s">
        <v>20</v>
      </c>
      <c r="C35" s="7">
        <v>8517</v>
      </c>
      <c r="D35" s="7">
        <v>12657756.543244423</v>
      </c>
      <c r="E35" s="7">
        <v>-286510.78587353561</v>
      </c>
      <c r="F35" s="57">
        <v>-670557</v>
      </c>
      <c r="H35" s="39">
        <f>D35+F35</f>
        <v>11987199.543244423</v>
      </c>
      <c r="J35" s="71">
        <f t="shared" si="1"/>
        <v>-365027.75584431365</v>
      </c>
      <c r="K35" s="35">
        <f t="shared" si="2"/>
        <v>-2.9551573736927825E-2</v>
      </c>
      <c r="L35" s="65">
        <f t="shared" si="3"/>
        <v>-42.858724415206488</v>
      </c>
      <c r="N35" s="54">
        <v>156565.27263799999</v>
      </c>
      <c r="O35" s="55">
        <v>281497.25049999997</v>
      </c>
      <c r="P35" s="56">
        <f>O35-N35</f>
        <v>124931.97786199997</v>
      </c>
      <c r="R35" s="74">
        <f>H35+P35</f>
        <v>12112131.521106424</v>
      </c>
      <c r="S35" s="55"/>
      <c r="T35" s="6">
        <v>78</v>
      </c>
      <c r="U35" s="6" t="s">
        <v>20</v>
      </c>
      <c r="V35" s="7">
        <v>8517</v>
      </c>
      <c r="W35" s="7">
        <v>12655332.743907688</v>
      </c>
      <c r="X35" s="7">
        <v>-277439.06451832107</v>
      </c>
      <c r="Y35" s="57">
        <v>-670557</v>
      </c>
      <c r="AA35" s="39">
        <f>W35+Y35</f>
        <v>11984775.743907688</v>
      </c>
      <c r="AC35" s="71">
        <f>AA35-CM35</f>
        <v>-367451.55518104881</v>
      </c>
      <c r="AD35" s="35">
        <f>AC35/CM35</f>
        <v>-2.9747797403967532E-2</v>
      </c>
      <c r="AE35" s="65">
        <f>AC35/V35</f>
        <v>-43.143308110960291</v>
      </c>
      <c r="AG35" s="54">
        <v>156565.27263799999</v>
      </c>
      <c r="AH35" s="55">
        <v>281497.25049999997</v>
      </c>
      <c r="AI35" s="56">
        <f>AH35-AG35</f>
        <v>124931.97786199997</v>
      </c>
      <c r="AK35" s="74">
        <f>AA35+AI35</f>
        <v>12109707.721769689</v>
      </c>
      <c r="AL35" s="55"/>
      <c r="AM35" s="65" t="e">
        <f>#REF!/#REF!</f>
        <v>#REF!</v>
      </c>
      <c r="AO35" s="54">
        <v>114609.79199999999</v>
      </c>
      <c r="AP35" s="55">
        <v>89864.495999999999</v>
      </c>
      <c r="AQ35" s="56">
        <f>AP35-AO35</f>
        <v>-24745.295999999988</v>
      </c>
      <c r="AS35" s="74" t="e">
        <f>#REF!+AQ35</f>
        <v>#REF!</v>
      </c>
      <c r="AU35" s="6">
        <v>78</v>
      </c>
      <c r="AV35" s="6" t="s">
        <v>20</v>
      </c>
      <c r="AW35" s="7">
        <v>8517</v>
      </c>
      <c r="AX35" s="7">
        <v>12465488.122157667</v>
      </c>
      <c r="AY35" s="7">
        <v>-300950.27562485408</v>
      </c>
      <c r="AZ35" s="57">
        <v>-670557</v>
      </c>
      <c r="BB35" s="39">
        <f>AX35+AZ35</f>
        <v>11794931.122157667</v>
      </c>
      <c r="BD35" s="71">
        <f>BB35-CM35</f>
        <v>-557296.17693107016</v>
      </c>
      <c r="BE35" s="35">
        <f>BD35/CM35</f>
        <v>-4.5117059736439896E-2</v>
      </c>
      <c r="BF35" s="65">
        <f>BD35/AW35</f>
        <v>-65.433389330875912</v>
      </c>
      <c r="BH35" s="54">
        <v>114609.79199999999</v>
      </c>
      <c r="BI35" s="55">
        <v>89864.495999999999</v>
      </c>
      <c r="BJ35" s="56">
        <f>BI35-BH35</f>
        <v>-24745.295999999988</v>
      </c>
      <c r="BL35" s="74">
        <f>BB35+BJ35</f>
        <v>11770185.826157667</v>
      </c>
      <c r="BN35" s="6">
        <v>78</v>
      </c>
      <c r="BO35" s="6" t="s">
        <v>20</v>
      </c>
      <c r="BP35" s="7">
        <v>8517</v>
      </c>
      <c r="BQ35" s="7">
        <v>12429343.157443155</v>
      </c>
      <c r="BR35" s="7">
        <v>-300950.27562485408</v>
      </c>
      <c r="BS35" s="57">
        <v>-670557</v>
      </c>
      <c r="BU35" s="39">
        <f>BQ35+BS35</f>
        <v>11758786.157443155</v>
      </c>
      <c r="BW35" s="71">
        <f>BU35-CM35</f>
        <v>-593441.14164558239</v>
      </c>
      <c r="BX35" s="35">
        <f>BW35/CM35</f>
        <v>-4.8043249794258759E-2</v>
      </c>
      <c r="BY35" s="65">
        <f>BW35/BP35</f>
        <v>-69.677250398682915</v>
      </c>
      <c r="CA35" s="54">
        <v>114609.79199999999</v>
      </c>
      <c r="CB35" s="55">
        <v>89864.495999999999</v>
      </c>
      <c r="CC35" s="56">
        <f>CB35-CA35</f>
        <v>-24745.295999999988</v>
      </c>
      <c r="CE35" s="74">
        <f>BU35+CC35</f>
        <v>11734040.861443155</v>
      </c>
      <c r="CF35" s="55"/>
      <c r="CG35" s="112" t="s">
        <v>20</v>
      </c>
      <c r="CH35" s="93">
        <v>8663</v>
      </c>
      <c r="CI35" s="93">
        <v>13022784.299088737</v>
      </c>
      <c r="CJ35" s="93">
        <v>-123730.67614889234</v>
      </c>
      <c r="CK35" s="93">
        <v>-670557</v>
      </c>
      <c r="CM35" s="103">
        <v>12352227.299088737</v>
      </c>
      <c r="CO35" s="93">
        <v>114609.79199999999</v>
      </c>
      <c r="CP35" s="93">
        <v>89864.495999999999</v>
      </c>
      <c r="CQ35" s="93">
        <v>-24745.295999999988</v>
      </c>
      <c r="CS35" s="103">
        <v>12327482.003088737</v>
      </c>
      <c r="CU35" s="116">
        <v>78</v>
      </c>
      <c r="CV35" s="57"/>
    </row>
    <row r="36" spans="1:100" x14ac:dyDescent="0.25">
      <c r="A36" s="6">
        <v>79</v>
      </c>
      <c r="B36" s="6" t="s">
        <v>21</v>
      </c>
      <c r="C36" s="7">
        <v>7151</v>
      </c>
      <c r="D36" s="7">
        <v>10639821.09884317</v>
      </c>
      <c r="E36" s="7">
        <v>-1828441.9235179478</v>
      </c>
      <c r="F36" s="57">
        <v>-648482</v>
      </c>
      <c r="H36" s="39">
        <f>D36+F36</f>
        <v>9991339.0988431703</v>
      </c>
      <c r="J36" s="71">
        <f t="shared" si="1"/>
        <v>-1119801.6862461977</v>
      </c>
      <c r="K36" s="35">
        <f t="shared" si="2"/>
        <v>-0.1007818826082124</v>
      </c>
      <c r="L36" s="65">
        <f t="shared" si="3"/>
        <v>-156.59371923454029</v>
      </c>
      <c r="N36" s="54">
        <v>227521.06023999996</v>
      </c>
      <c r="O36" s="55">
        <v>220445.67799999999</v>
      </c>
      <c r="P36" s="56">
        <f>O36-N36</f>
        <v>-7075.3822399999772</v>
      </c>
      <c r="R36" s="74">
        <f>H36+P36</f>
        <v>9984263.7166031711</v>
      </c>
      <c r="S36" s="55"/>
      <c r="T36" s="6">
        <v>79</v>
      </c>
      <c r="U36" s="6" t="s">
        <v>21</v>
      </c>
      <c r="V36" s="7">
        <v>7151</v>
      </c>
      <c r="W36" s="7">
        <v>10562385.580924157</v>
      </c>
      <c r="X36" s="7">
        <v>-1871082.4395743636</v>
      </c>
      <c r="Y36" s="57">
        <v>-648482</v>
      </c>
      <c r="AA36" s="39">
        <f>W36+Y36</f>
        <v>9913903.5809241571</v>
      </c>
      <c r="AC36" s="71">
        <f>AA36-CM36</f>
        <v>-1197237.2041652109</v>
      </c>
      <c r="AD36" s="35">
        <f>AC36/CM36</f>
        <v>-0.10775106060863232</v>
      </c>
      <c r="AE36" s="65">
        <f>AC36/V36</f>
        <v>-167.42234710742707</v>
      </c>
      <c r="AG36" s="54">
        <v>227521.06023999996</v>
      </c>
      <c r="AH36" s="55">
        <v>220445.67799999999</v>
      </c>
      <c r="AI36" s="56">
        <f>AH36-AG36</f>
        <v>-7075.3822399999772</v>
      </c>
      <c r="AK36" s="74">
        <f>AA36+AI36</f>
        <v>9906828.1986841578</v>
      </c>
      <c r="AL36" s="55"/>
      <c r="AM36" s="65" t="e">
        <f>#REF!/#REF!</f>
        <v>#REF!</v>
      </c>
      <c r="AO36" s="54">
        <v>292254.96960000001</v>
      </c>
      <c r="AP36" s="55">
        <v>208381.43999999997</v>
      </c>
      <c r="AQ36" s="56">
        <f>AP36-AO36</f>
        <v>-83873.529600000038</v>
      </c>
      <c r="AS36" s="74" t="e">
        <f>#REF!+AQ36</f>
        <v>#REF!</v>
      </c>
      <c r="AU36" s="6">
        <v>79</v>
      </c>
      <c r="AV36" s="6" t="s">
        <v>21</v>
      </c>
      <c r="AW36" s="7">
        <v>7151</v>
      </c>
      <c r="AX36" s="7">
        <v>10584017.695074581</v>
      </c>
      <c r="AY36" s="7">
        <v>-1734636.4777475707</v>
      </c>
      <c r="AZ36" s="57">
        <v>-648482</v>
      </c>
      <c r="BB36" s="39">
        <f>AX36+AZ36</f>
        <v>9935535.6950745806</v>
      </c>
      <c r="BD36" s="71">
        <f>BB36-CM36</f>
        <v>-1175605.0900147874</v>
      </c>
      <c r="BE36" s="35">
        <f>BD36/CM36</f>
        <v>-0.10580417553455848</v>
      </c>
      <c r="BF36" s="65">
        <f>BD36/AW36</f>
        <v>-164.39729968043454</v>
      </c>
      <c r="BH36" s="54">
        <v>292254.96960000001</v>
      </c>
      <c r="BI36" s="55">
        <v>208381.43999999997</v>
      </c>
      <c r="BJ36" s="56">
        <f>BI36-BH36</f>
        <v>-83873.529600000038</v>
      </c>
      <c r="BL36" s="74">
        <f>BB36+BJ36</f>
        <v>9851662.1654745806</v>
      </c>
      <c r="BN36" s="6">
        <v>79</v>
      </c>
      <c r="BO36" s="6" t="s">
        <v>21</v>
      </c>
      <c r="BP36" s="7">
        <v>7151</v>
      </c>
      <c r="BQ36" s="7">
        <v>10549283.083778847</v>
      </c>
      <c r="BR36" s="7">
        <v>-1734636.4777475707</v>
      </c>
      <c r="BS36" s="57">
        <v>-648482</v>
      </c>
      <c r="BU36" s="39">
        <f>BQ36+BS36</f>
        <v>9900801.083778847</v>
      </c>
      <c r="BW36" s="71">
        <f>BU36-CM36</f>
        <v>-1210339.701310521</v>
      </c>
      <c r="BX36" s="35">
        <f>BW36/CM36</f>
        <v>-0.10893028220241259</v>
      </c>
      <c r="BY36" s="65">
        <f>BW36/BP36</f>
        <v>-169.25460793043226</v>
      </c>
      <c r="CA36" s="54">
        <v>292254.96960000001</v>
      </c>
      <c r="CB36" s="55">
        <v>208381.43999999997</v>
      </c>
      <c r="CC36" s="56">
        <f>CB36-CA36</f>
        <v>-83873.529600000038</v>
      </c>
      <c r="CE36" s="74">
        <f>BU36+CC36</f>
        <v>9816927.554178847</v>
      </c>
      <c r="CF36" s="55"/>
      <c r="CG36" s="112" t="s">
        <v>21</v>
      </c>
      <c r="CH36" s="93">
        <v>7240</v>
      </c>
      <c r="CI36" s="93">
        <v>11759622.785089368</v>
      </c>
      <c r="CJ36" s="93">
        <v>-679844.3795915728</v>
      </c>
      <c r="CK36" s="93">
        <v>-648482</v>
      </c>
      <c r="CM36" s="103">
        <v>11111140.785089368</v>
      </c>
      <c r="CO36" s="93">
        <v>292254.96960000001</v>
      </c>
      <c r="CP36" s="93">
        <v>208381.43999999997</v>
      </c>
      <c r="CQ36" s="93">
        <v>-83873.529600000038</v>
      </c>
      <c r="CS36" s="103">
        <v>11027267.255489368</v>
      </c>
      <c r="CU36" s="116">
        <v>79</v>
      </c>
      <c r="CV36" s="57"/>
    </row>
    <row r="37" spans="1:100" x14ac:dyDescent="0.25">
      <c r="A37" s="6">
        <v>81</v>
      </c>
      <c r="B37" s="6" t="s">
        <v>22</v>
      </c>
      <c r="C37" s="7">
        <v>2882</v>
      </c>
      <c r="D37" s="7">
        <v>9064210.3381472379</v>
      </c>
      <c r="E37" s="7">
        <v>2322812.6259733681</v>
      </c>
      <c r="F37" s="57">
        <v>-343640</v>
      </c>
      <c r="H37" s="39">
        <f>D37+F37</f>
        <v>8720570.3381472379</v>
      </c>
      <c r="J37" s="71">
        <f t="shared" si="1"/>
        <v>-167399.40798394941</v>
      </c>
      <c r="K37" s="35">
        <f t="shared" si="2"/>
        <v>-1.8834380940238472E-2</v>
      </c>
      <c r="L37" s="65">
        <f t="shared" si="3"/>
        <v>-58.084458009697919</v>
      </c>
      <c r="N37" s="54">
        <v>167947.92581999997</v>
      </c>
      <c r="O37" s="55">
        <v>104282.68600000002</v>
      </c>
      <c r="P37" s="56">
        <f>O37-N37</f>
        <v>-63665.239819999959</v>
      </c>
      <c r="R37" s="74">
        <f>H37+P37</f>
        <v>8656905.0983272381</v>
      </c>
      <c r="S37" s="55"/>
      <c r="T37" s="6">
        <v>81</v>
      </c>
      <c r="U37" s="6" t="s">
        <v>22</v>
      </c>
      <c r="V37" s="7">
        <v>2882</v>
      </c>
      <c r="W37" s="7">
        <v>9083408.9743850604</v>
      </c>
      <c r="X37" s="7">
        <v>2329857.1110301679</v>
      </c>
      <c r="Y37" s="57">
        <v>-343640</v>
      </c>
      <c r="AA37" s="39">
        <f>W37+Y37</f>
        <v>8739768.9743850604</v>
      </c>
      <c r="AC37" s="71">
        <f>AA37-CM37</f>
        <v>-148200.77174612693</v>
      </c>
      <c r="AD37" s="35">
        <f>AC37/CM37</f>
        <v>-1.6674311004561723E-2</v>
      </c>
      <c r="AE37" s="65">
        <f>AC37/V37</f>
        <v>-51.422890959794216</v>
      </c>
      <c r="AG37" s="54">
        <v>167947.92581999997</v>
      </c>
      <c r="AH37" s="55">
        <v>104282.68600000002</v>
      </c>
      <c r="AI37" s="56">
        <f>AH37-AG37</f>
        <v>-63665.239819999959</v>
      </c>
      <c r="AK37" s="74">
        <f>AA37+AI37</f>
        <v>8676103.7345650606</v>
      </c>
      <c r="AL37" s="55"/>
      <c r="AM37" s="65" t="e">
        <f>#REF!/#REF!</f>
        <v>#REF!</v>
      </c>
      <c r="AO37" s="54">
        <v>143314.33536</v>
      </c>
      <c r="AP37" s="55">
        <v>84654.959999999992</v>
      </c>
      <c r="AQ37" s="56">
        <f>AP37-AO37</f>
        <v>-58659.375360000005</v>
      </c>
      <c r="AS37" s="74" t="e">
        <f>#REF!+AQ37</f>
        <v>#REF!</v>
      </c>
      <c r="AU37" s="6">
        <v>81</v>
      </c>
      <c r="AV37" s="6" t="s">
        <v>22</v>
      </c>
      <c r="AW37" s="7">
        <v>2882</v>
      </c>
      <c r="AX37" s="7">
        <v>9093652.0698242337</v>
      </c>
      <c r="AY37" s="7">
        <v>2378770.7413459374</v>
      </c>
      <c r="AZ37" s="57">
        <v>-343640</v>
      </c>
      <c r="BB37" s="39">
        <f>AX37+AZ37</f>
        <v>8750012.0698242337</v>
      </c>
      <c r="BD37" s="71">
        <f>BB37-CM37</f>
        <v>-137957.67630695365</v>
      </c>
      <c r="BE37" s="35">
        <f>BD37/CM37</f>
        <v>-1.5521843598421873E-2</v>
      </c>
      <c r="BF37" s="65">
        <f>BD37/AW37</f>
        <v>-47.868728767159489</v>
      </c>
      <c r="BH37" s="54">
        <v>143314.33536</v>
      </c>
      <c r="BI37" s="55">
        <v>84654.959999999992</v>
      </c>
      <c r="BJ37" s="56">
        <f>BI37-BH37</f>
        <v>-58659.375360000005</v>
      </c>
      <c r="BL37" s="74">
        <f>BB37+BJ37</f>
        <v>8691352.6944642328</v>
      </c>
      <c r="BN37" s="6">
        <v>81</v>
      </c>
      <c r="BO37" s="6" t="s">
        <v>22</v>
      </c>
      <c r="BP37" s="7">
        <v>2882</v>
      </c>
      <c r="BQ37" s="7">
        <v>9086171.3340588771</v>
      </c>
      <c r="BR37" s="7">
        <v>2378770.7413459374</v>
      </c>
      <c r="BS37" s="57">
        <v>-343640</v>
      </c>
      <c r="BU37" s="39">
        <f>BQ37+BS37</f>
        <v>8742531.3340588771</v>
      </c>
      <c r="BW37" s="71">
        <f>BU37-CM37</f>
        <v>-145438.41207231022</v>
      </c>
      <c r="BX37" s="35">
        <f>BW37/CM37</f>
        <v>-1.6363513403678899E-2</v>
      </c>
      <c r="BY37" s="65">
        <f>BW37/BP37</f>
        <v>-50.464403911280442</v>
      </c>
      <c r="CA37" s="54">
        <v>143314.33536</v>
      </c>
      <c r="CB37" s="55">
        <v>84654.959999999992</v>
      </c>
      <c r="CC37" s="56">
        <f>CB37-CA37</f>
        <v>-58659.375360000005</v>
      </c>
      <c r="CE37" s="74">
        <f>BU37+CC37</f>
        <v>8683871.9586988762</v>
      </c>
      <c r="CF37" s="55"/>
      <c r="CG37" s="112" t="s">
        <v>22</v>
      </c>
      <c r="CH37" s="93">
        <v>2924</v>
      </c>
      <c r="CI37" s="93">
        <v>9231609.7461311873</v>
      </c>
      <c r="CJ37" s="93">
        <v>2403090.2864930234</v>
      </c>
      <c r="CK37" s="93">
        <v>-343640</v>
      </c>
      <c r="CM37" s="103">
        <v>8887969.7461311873</v>
      </c>
      <c r="CO37" s="93">
        <v>143314.33536</v>
      </c>
      <c r="CP37" s="93">
        <v>84654.959999999992</v>
      </c>
      <c r="CQ37" s="93">
        <v>-58659.375360000005</v>
      </c>
      <c r="CS37" s="103">
        <v>8829310.3707711864</v>
      </c>
      <c r="CU37" s="116">
        <v>81</v>
      </c>
      <c r="CV37" s="57"/>
    </row>
    <row r="38" spans="1:100" x14ac:dyDescent="0.25">
      <c r="A38" s="6">
        <v>82</v>
      </c>
      <c r="B38" s="6" t="s">
        <v>23</v>
      </c>
      <c r="C38" s="7">
        <v>9610</v>
      </c>
      <c r="D38" s="7">
        <v>11316604.61430807</v>
      </c>
      <c r="E38" s="7">
        <v>1448714.1744299545</v>
      </c>
      <c r="F38" s="57">
        <v>-2107459</v>
      </c>
      <c r="H38" s="39">
        <f>D38+F38</f>
        <v>9209145.6143080704</v>
      </c>
      <c r="J38" s="71">
        <f t="shared" si="1"/>
        <v>-129440.49436701462</v>
      </c>
      <c r="K38" s="35">
        <f t="shared" si="2"/>
        <v>-1.3860823561585066E-2</v>
      </c>
      <c r="L38" s="65">
        <f t="shared" si="3"/>
        <v>-13.469354252550948</v>
      </c>
      <c r="N38" s="54">
        <v>208618.17335999999</v>
      </c>
      <c r="O38" s="55">
        <v>205925.30400000003</v>
      </c>
      <c r="P38" s="56">
        <f>O38-N38</f>
        <v>-2692.8693599999533</v>
      </c>
      <c r="R38" s="74">
        <f>H38+P38</f>
        <v>9206452.7449480705</v>
      </c>
      <c r="S38" s="55"/>
      <c r="T38" s="6">
        <v>82</v>
      </c>
      <c r="U38" s="6" t="s">
        <v>23</v>
      </c>
      <c r="V38" s="7">
        <v>9610</v>
      </c>
      <c r="W38" s="7">
        <v>11342674.235420544</v>
      </c>
      <c r="X38" s="7">
        <v>1477358.0844333032</v>
      </c>
      <c r="Y38" s="57">
        <v>-2107459</v>
      </c>
      <c r="AA38" s="39">
        <f>W38+Y38</f>
        <v>9235215.2354205437</v>
      </c>
      <c r="AC38" s="71">
        <f>AA38-CM38</f>
        <v>-103370.87325454131</v>
      </c>
      <c r="AD38" s="35">
        <f>AC38/CM38</f>
        <v>-1.1069220977521948E-2</v>
      </c>
      <c r="AE38" s="65">
        <f>AC38/V38</f>
        <v>-10.75659451139868</v>
      </c>
      <c r="AG38" s="54">
        <v>208618.17335999999</v>
      </c>
      <c r="AH38" s="55">
        <v>205925.30400000003</v>
      </c>
      <c r="AI38" s="56">
        <f>AH38-AG38</f>
        <v>-2692.8693599999533</v>
      </c>
      <c r="AK38" s="74">
        <f>AA38+AI38</f>
        <v>9232522.3660605438</v>
      </c>
      <c r="AL38" s="55"/>
      <c r="AM38" s="65" t="e">
        <f>#REF!/#REF!</f>
        <v>#REF!</v>
      </c>
      <c r="AO38" s="54">
        <v>192870.04655999999</v>
      </c>
      <c r="AP38" s="55">
        <v>152378.92800000001</v>
      </c>
      <c r="AQ38" s="56">
        <f>AP38-AO38</f>
        <v>-40491.118559999974</v>
      </c>
      <c r="AS38" s="74" t="e">
        <f>#REF!+AQ38</f>
        <v>#REF!</v>
      </c>
      <c r="AU38" s="6">
        <v>82</v>
      </c>
      <c r="AV38" s="6" t="s">
        <v>23</v>
      </c>
      <c r="AW38" s="7">
        <v>9610</v>
      </c>
      <c r="AX38" s="7">
        <v>11181233.716616346</v>
      </c>
      <c r="AY38" s="7">
        <v>1522944.9697623751</v>
      </c>
      <c r="AZ38" s="57">
        <v>-2107459</v>
      </c>
      <c r="BB38" s="39">
        <f>AX38+AZ38</f>
        <v>9073774.7166163456</v>
      </c>
      <c r="BD38" s="71">
        <f>BB38-CM38</f>
        <v>-264811.39205873944</v>
      </c>
      <c r="BE38" s="35">
        <f>BD38/CM38</f>
        <v>-2.8356690078891359E-2</v>
      </c>
      <c r="BF38" s="65">
        <f>BD38/AW38</f>
        <v>-27.555816031086309</v>
      </c>
      <c r="BH38" s="54">
        <v>192870.04655999999</v>
      </c>
      <c r="BI38" s="55">
        <v>152378.92800000001</v>
      </c>
      <c r="BJ38" s="56">
        <f>BI38-BH38</f>
        <v>-40491.118559999974</v>
      </c>
      <c r="BL38" s="74">
        <f>BB38+BJ38</f>
        <v>9033283.5980563462</v>
      </c>
      <c r="BN38" s="6">
        <v>82</v>
      </c>
      <c r="BO38" s="6" t="s">
        <v>23</v>
      </c>
      <c r="BP38" s="7">
        <v>9610</v>
      </c>
      <c r="BQ38" s="7">
        <v>11176276.837349132</v>
      </c>
      <c r="BR38" s="7">
        <v>1522944.9697623751</v>
      </c>
      <c r="BS38" s="57">
        <v>-2107459</v>
      </c>
      <c r="BU38" s="39">
        <f>BQ38+BS38</f>
        <v>9068817.8373491317</v>
      </c>
      <c r="BW38" s="71">
        <f>BU38-CM38</f>
        <v>-269768.2713259533</v>
      </c>
      <c r="BX38" s="35">
        <f>BW38/CM38</f>
        <v>-2.8887485555800778E-2</v>
      </c>
      <c r="BY38" s="65">
        <f>BW38/BP38</f>
        <v>-28.071620325281302</v>
      </c>
      <c r="CA38" s="54">
        <v>192870.04655999999</v>
      </c>
      <c r="CB38" s="55">
        <v>152378.92800000001</v>
      </c>
      <c r="CC38" s="56">
        <f>CB38-CA38</f>
        <v>-40491.118559999974</v>
      </c>
      <c r="CE38" s="74">
        <f>BU38+CC38</f>
        <v>9028326.7187891323</v>
      </c>
      <c r="CF38" s="55"/>
      <c r="CG38" s="112" t="s">
        <v>23</v>
      </c>
      <c r="CH38" s="93">
        <v>9682</v>
      </c>
      <c r="CI38" s="93">
        <v>11446045.108675085</v>
      </c>
      <c r="CJ38" s="93">
        <v>1631945.5436959965</v>
      </c>
      <c r="CK38" s="93">
        <v>-2107459</v>
      </c>
      <c r="CM38" s="103">
        <v>9338586.108675085</v>
      </c>
      <c r="CO38" s="93">
        <v>192870.04655999999</v>
      </c>
      <c r="CP38" s="93">
        <v>152378.92800000001</v>
      </c>
      <c r="CQ38" s="93">
        <v>-40491.118559999974</v>
      </c>
      <c r="CS38" s="103">
        <v>9298094.9901150856</v>
      </c>
      <c r="CU38" s="116">
        <v>82</v>
      </c>
      <c r="CV38" s="57"/>
    </row>
    <row r="39" spans="1:100" x14ac:dyDescent="0.25">
      <c r="A39" s="6">
        <v>86</v>
      </c>
      <c r="B39" s="6" t="s">
        <v>24</v>
      </c>
      <c r="C39" s="7">
        <v>8504</v>
      </c>
      <c r="D39" s="7">
        <v>14392053.83422683</v>
      </c>
      <c r="E39" s="7">
        <v>3236005.010464434</v>
      </c>
      <c r="F39" s="57">
        <v>-1148230</v>
      </c>
      <c r="H39" s="39">
        <f>D39+F39</f>
        <v>13243823.83422683</v>
      </c>
      <c r="J39" s="71">
        <f t="shared" si="1"/>
        <v>-159191.0463602785</v>
      </c>
      <c r="K39" s="35">
        <f t="shared" si="2"/>
        <v>-1.1877256555974611E-2</v>
      </c>
      <c r="L39" s="65">
        <f t="shared" si="3"/>
        <v>-18.719549195705373</v>
      </c>
      <c r="N39" s="54">
        <v>1366076.7859199999</v>
      </c>
      <c r="O39" s="55">
        <v>286513.37969999999</v>
      </c>
      <c r="P39" s="56">
        <f>O39-N39</f>
        <v>-1079563.40622</v>
      </c>
      <c r="R39" s="74">
        <f>H39+P39</f>
        <v>12164260.42800683</v>
      </c>
      <c r="S39" s="55"/>
      <c r="T39" s="6">
        <v>86</v>
      </c>
      <c r="U39" s="6" t="s">
        <v>24</v>
      </c>
      <c r="V39" s="7">
        <v>8504</v>
      </c>
      <c r="W39" s="7">
        <v>14398823.33192654</v>
      </c>
      <c r="X39" s="7">
        <v>3267135.9442551984</v>
      </c>
      <c r="Y39" s="57">
        <v>-1148230</v>
      </c>
      <c r="AA39" s="39">
        <f>W39+Y39</f>
        <v>13250593.33192654</v>
      </c>
      <c r="AC39" s="71">
        <f>AA39-CM39</f>
        <v>-152421.54866056889</v>
      </c>
      <c r="AD39" s="35">
        <f>AC39/CM39</f>
        <v>-1.1372183797343675E-2</v>
      </c>
      <c r="AE39" s="65">
        <f>AC39/V39</f>
        <v>-17.923512307216473</v>
      </c>
      <c r="AG39" s="54">
        <v>1366076.7859199999</v>
      </c>
      <c r="AH39" s="55">
        <v>286513.37969999999</v>
      </c>
      <c r="AI39" s="56">
        <f>AH39-AG39</f>
        <v>-1079563.40622</v>
      </c>
      <c r="AK39" s="74">
        <f>AA39+AI39</f>
        <v>12171029.925706539</v>
      </c>
      <c r="AL39" s="55"/>
      <c r="AM39" s="65" t="e">
        <f>#REF!/#REF!</f>
        <v>#REF!</v>
      </c>
      <c r="AO39" s="54">
        <v>1191238.54944</v>
      </c>
      <c r="AP39" s="55">
        <v>271026.11039999995</v>
      </c>
      <c r="AQ39" s="56">
        <f>AP39-AO39</f>
        <v>-920212.43904000008</v>
      </c>
      <c r="AS39" s="74" t="e">
        <f>#REF!+AQ39</f>
        <v>#REF!</v>
      </c>
      <c r="AU39" s="6">
        <v>86</v>
      </c>
      <c r="AV39" s="6" t="s">
        <v>24</v>
      </c>
      <c r="AW39" s="7">
        <v>8504</v>
      </c>
      <c r="AX39" s="7">
        <v>14389380.952332817</v>
      </c>
      <c r="AY39" s="7">
        <v>3421438.7432915275</v>
      </c>
      <c r="AZ39" s="57">
        <v>-1148230</v>
      </c>
      <c r="BB39" s="39">
        <f>AX39+AZ39</f>
        <v>13241150.952332817</v>
      </c>
      <c r="BD39" s="71">
        <f>BB39-CM39</f>
        <v>-161863.92825429142</v>
      </c>
      <c r="BE39" s="35">
        <f>BD39/CM39</f>
        <v>-1.2076680485428298E-2</v>
      </c>
      <c r="BF39" s="65">
        <f>BD39/AW39</f>
        <v>-19.03385797910294</v>
      </c>
      <c r="BH39" s="54">
        <v>1191238.54944</v>
      </c>
      <c r="BI39" s="55">
        <v>271026.11039999995</v>
      </c>
      <c r="BJ39" s="56">
        <f>BI39-BH39</f>
        <v>-920212.43904000008</v>
      </c>
      <c r="BL39" s="74">
        <f>BB39+BJ39</f>
        <v>12320938.513292817</v>
      </c>
      <c r="BN39" s="6">
        <v>86</v>
      </c>
      <c r="BO39" s="6" t="s">
        <v>24</v>
      </c>
      <c r="BP39" s="7">
        <v>8504</v>
      </c>
      <c r="BQ39" s="7">
        <v>14380847.758694386</v>
      </c>
      <c r="BR39" s="7">
        <v>3421438.7432915275</v>
      </c>
      <c r="BS39" s="57">
        <v>-1148230</v>
      </c>
      <c r="BU39" s="39">
        <f>BQ39+BS39</f>
        <v>13232617.758694386</v>
      </c>
      <c r="BW39" s="71">
        <f>BU39-CM39</f>
        <v>-170397.12189272232</v>
      </c>
      <c r="BX39" s="35">
        <f>BW39/CM39</f>
        <v>-1.2713342737500431E-2</v>
      </c>
      <c r="BY39" s="65">
        <f>BW39/BP39</f>
        <v>-20.037290909304129</v>
      </c>
      <c r="CA39" s="54">
        <v>1191238.54944</v>
      </c>
      <c r="CB39" s="55">
        <v>271026.11039999995</v>
      </c>
      <c r="CC39" s="56">
        <f>CB39-CA39</f>
        <v>-920212.43904000008</v>
      </c>
      <c r="CE39" s="74">
        <f>BU39+CC39</f>
        <v>12312405.319654386</v>
      </c>
      <c r="CF39" s="55"/>
      <c r="CG39" s="112" t="s">
        <v>24</v>
      </c>
      <c r="CH39" s="93">
        <v>8641</v>
      </c>
      <c r="CI39" s="93">
        <v>14551244.880587108</v>
      </c>
      <c r="CJ39" s="93">
        <v>3159904.8769116262</v>
      </c>
      <c r="CK39" s="93">
        <v>-1148230</v>
      </c>
      <c r="CM39" s="103">
        <v>13403014.880587108</v>
      </c>
      <c r="CO39" s="93">
        <v>1191238.54944</v>
      </c>
      <c r="CP39" s="93">
        <v>271026.11039999995</v>
      </c>
      <c r="CQ39" s="93">
        <v>-920212.43904000008</v>
      </c>
      <c r="CS39" s="103">
        <v>12482802.441547109</v>
      </c>
      <c r="CU39" s="116">
        <v>86</v>
      </c>
      <c r="CV39" s="57"/>
    </row>
    <row r="40" spans="1:100" x14ac:dyDescent="0.25">
      <c r="A40" s="6">
        <v>111</v>
      </c>
      <c r="B40" s="6" t="s">
        <v>37</v>
      </c>
      <c r="C40" s="7">
        <v>19128</v>
      </c>
      <c r="D40" s="7">
        <v>44835424.145116232</v>
      </c>
      <c r="E40" s="7">
        <v>8503754.9657544885</v>
      </c>
      <c r="F40" s="57">
        <v>-2049905</v>
      </c>
      <c r="H40" s="39">
        <f>D40+F40</f>
        <v>42785519.145116232</v>
      </c>
      <c r="J40" s="71">
        <f t="shared" si="1"/>
        <v>-215613.87003458291</v>
      </c>
      <c r="K40" s="35">
        <f t="shared" si="2"/>
        <v>-5.0141439286870548E-3</v>
      </c>
      <c r="L40" s="65">
        <f t="shared" si="3"/>
        <v>-11.272159663037584</v>
      </c>
      <c r="N40" s="54">
        <v>336278.66150000005</v>
      </c>
      <c r="O40" s="55">
        <v>421354.85280000005</v>
      </c>
      <c r="P40" s="56">
        <f>O40-N40</f>
        <v>85076.191300000006</v>
      </c>
      <c r="R40" s="74">
        <f>H40+P40</f>
        <v>42870595.33641623</v>
      </c>
      <c r="S40" s="55"/>
      <c r="T40" s="6">
        <v>111</v>
      </c>
      <c r="U40" s="6" t="s">
        <v>37</v>
      </c>
      <c r="V40" s="7">
        <v>19128</v>
      </c>
      <c r="W40" s="7">
        <v>44876472.753573447</v>
      </c>
      <c r="X40" s="7">
        <v>8593332.8677258734</v>
      </c>
      <c r="Y40" s="57">
        <v>-2049905</v>
      </c>
      <c r="AA40" s="39">
        <f>W40+Y40</f>
        <v>42826567.753573447</v>
      </c>
      <c r="AC40" s="71">
        <f>AA40-CM40</f>
        <v>-174565.26157736778</v>
      </c>
      <c r="AD40" s="35">
        <f>AC40/CM40</f>
        <v>-4.0595502801254631E-3</v>
      </c>
      <c r="AE40" s="65">
        <f>AC40/V40</f>
        <v>-9.1261638214851413</v>
      </c>
      <c r="AG40" s="54">
        <v>336278.66150000005</v>
      </c>
      <c r="AH40" s="55">
        <v>421354.85280000005</v>
      </c>
      <c r="AI40" s="56">
        <f>AH40-AG40</f>
        <v>85076.191300000006</v>
      </c>
      <c r="AK40" s="74">
        <f>AA40+AI40</f>
        <v>42911643.944873445</v>
      </c>
      <c r="AL40" s="55"/>
      <c r="AM40" s="65" t="e">
        <f>#REF!/#REF!</f>
        <v>#REF!</v>
      </c>
      <c r="AO40" s="54">
        <v>311517.22895999998</v>
      </c>
      <c r="AP40" s="55">
        <v>286784.95679999999</v>
      </c>
      <c r="AQ40" s="56">
        <f>AP40-AO40</f>
        <v>-24732.272159999993</v>
      </c>
      <c r="AS40" s="74" t="e">
        <f>#REF!+AQ40</f>
        <v>#REF!</v>
      </c>
      <c r="AU40" s="6">
        <v>111</v>
      </c>
      <c r="AV40" s="6" t="s">
        <v>37</v>
      </c>
      <c r="AW40" s="7">
        <v>19128</v>
      </c>
      <c r="AX40" s="7">
        <v>44645199.922016852</v>
      </c>
      <c r="AY40" s="7">
        <v>8646759.3089350089</v>
      </c>
      <c r="AZ40" s="57">
        <v>-2049905</v>
      </c>
      <c r="BB40" s="39">
        <f>AX40+AZ40</f>
        <v>42595294.922016852</v>
      </c>
      <c r="BD40" s="71">
        <f>BB40-CM40</f>
        <v>-405838.09313396364</v>
      </c>
      <c r="BE40" s="35">
        <f>BD40/CM40</f>
        <v>-9.4378465095552849E-3</v>
      </c>
      <c r="BF40" s="65">
        <f>BD40/AW40</f>
        <v>-21.216964300186305</v>
      </c>
      <c r="BH40" s="54">
        <v>311517.22895999998</v>
      </c>
      <c r="BI40" s="55">
        <v>286784.95679999999</v>
      </c>
      <c r="BJ40" s="56">
        <f>BI40-BH40</f>
        <v>-24732.272159999993</v>
      </c>
      <c r="BL40" s="74">
        <f>BB40+BJ40</f>
        <v>42570562.649856851</v>
      </c>
      <c r="BN40" s="6">
        <v>111</v>
      </c>
      <c r="BO40" s="6" t="s">
        <v>37</v>
      </c>
      <c r="BP40" s="7">
        <v>19128</v>
      </c>
      <c r="BQ40" s="7">
        <v>44514780.285297751</v>
      </c>
      <c r="BR40" s="7">
        <v>8646759.3089350089</v>
      </c>
      <c r="BS40" s="57">
        <v>-2049905</v>
      </c>
      <c r="BU40" s="39">
        <f>BQ40+BS40</f>
        <v>42464875.285297751</v>
      </c>
      <c r="BW40" s="71">
        <f>BU40-CM40</f>
        <v>-536257.72985306382</v>
      </c>
      <c r="BX40" s="35">
        <f>BW40/CM40</f>
        <v>-1.2470781401599844E-2</v>
      </c>
      <c r="BY40" s="65">
        <f>BW40/BP40</f>
        <v>-28.035222179687569</v>
      </c>
      <c r="CA40" s="54">
        <v>311517.22895999998</v>
      </c>
      <c r="CB40" s="55">
        <v>286784.95679999999</v>
      </c>
      <c r="CC40" s="56">
        <f>CB40-CA40</f>
        <v>-24732.272159999993</v>
      </c>
      <c r="CE40" s="74">
        <f>BU40+CC40</f>
        <v>42440143.01313775</v>
      </c>
      <c r="CF40" s="55"/>
      <c r="CG40" s="112" t="s">
        <v>37</v>
      </c>
      <c r="CH40" s="93">
        <v>19350</v>
      </c>
      <c r="CI40" s="93">
        <v>45051038.015150815</v>
      </c>
      <c r="CJ40" s="93">
        <v>8421615.5090692677</v>
      </c>
      <c r="CK40" s="93">
        <v>-2049905</v>
      </c>
      <c r="CM40" s="103">
        <v>43001133.015150815</v>
      </c>
      <c r="CO40" s="93">
        <v>311517.22895999998</v>
      </c>
      <c r="CP40" s="93">
        <v>286784.95679999999</v>
      </c>
      <c r="CQ40" s="93">
        <v>-24732.272159999993</v>
      </c>
      <c r="CS40" s="103">
        <v>42976400.742990814</v>
      </c>
      <c r="CU40" s="116">
        <v>111</v>
      </c>
      <c r="CV40" s="57"/>
    </row>
    <row r="41" spans="1:100" x14ac:dyDescent="0.25">
      <c r="A41" s="6">
        <v>90</v>
      </c>
      <c r="B41" s="6" t="s">
        <v>25</v>
      </c>
      <c r="C41" s="7">
        <v>3455</v>
      </c>
      <c r="D41" s="7">
        <v>13534899.753390051</v>
      </c>
      <c r="E41" s="7">
        <v>2444164.009589348</v>
      </c>
      <c r="F41" s="57">
        <v>-216121</v>
      </c>
      <c r="H41" s="39">
        <f>D41+F41</f>
        <v>13318778.753390051</v>
      </c>
      <c r="J41" s="71">
        <f t="shared" si="1"/>
        <v>-218479.28515297733</v>
      </c>
      <c r="K41" s="35">
        <f t="shared" si="2"/>
        <v>-1.6139109155703997E-2</v>
      </c>
      <c r="L41" s="65">
        <f t="shared" si="3"/>
        <v>-63.235683112294453</v>
      </c>
      <c r="N41" s="54">
        <v>6600.17</v>
      </c>
      <c r="O41" s="55">
        <v>54121.394</v>
      </c>
      <c r="P41" s="56">
        <f>O41-N41</f>
        <v>47521.224000000002</v>
      </c>
      <c r="R41" s="74">
        <f>H41+P41</f>
        <v>13366299.977390051</v>
      </c>
      <c r="S41" s="55"/>
      <c r="T41" s="6">
        <v>90</v>
      </c>
      <c r="U41" s="6" t="s">
        <v>25</v>
      </c>
      <c r="V41" s="7">
        <v>3455</v>
      </c>
      <c r="W41" s="7">
        <v>13526303.495678974</v>
      </c>
      <c r="X41" s="7">
        <v>2440676.5913283862</v>
      </c>
      <c r="Y41" s="57">
        <v>-216121</v>
      </c>
      <c r="AA41" s="39">
        <f>W41+Y41</f>
        <v>13310182.495678974</v>
      </c>
      <c r="AC41" s="71">
        <f>AA41-CM41</f>
        <v>-227075.54286405444</v>
      </c>
      <c r="AD41" s="35">
        <f>AC41/CM41</f>
        <v>-1.6774116458261282E-2</v>
      </c>
      <c r="AE41" s="65">
        <f>AC41/V41</f>
        <v>-65.723746125630811</v>
      </c>
      <c r="AG41" s="54">
        <v>6600.17</v>
      </c>
      <c r="AH41" s="55">
        <v>54121.394</v>
      </c>
      <c r="AI41" s="56">
        <f>AH41-AG41</f>
        <v>47521.224000000002</v>
      </c>
      <c r="AK41" s="74">
        <f>AA41+AI41</f>
        <v>13357703.719678974</v>
      </c>
      <c r="AL41" s="55"/>
      <c r="AM41" s="65" t="e">
        <f>#REF!/#REF!</f>
        <v>#REF!</v>
      </c>
      <c r="AO41" s="54">
        <v>6511.92</v>
      </c>
      <c r="AP41" s="55">
        <v>72933.504000000001</v>
      </c>
      <c r="AQ41" s="56">
        <f>AP41-AO41</f>
        <v>66421.584000000003</v>
      </c>
      <c r="AS41" s="74" t="e">
        <f>#REF!+AQ41</f>
        <v>#REF!</v>
      </c>
      <c r="AU41" s="6">
        <v>90</v>
      </c>
      <c r="AV41" s="6" t="s">
        <v>25</v>
      </c>
      <c r="AW41" s="7">
        <v>3455</v>
      </c>
      <c r="AX41" s="7">
        <v>13509658.861718232</v>
      </c>
      <c r="AY41" s="7">
        <v>2427880.8047501626</v>
      </c>
      <c r="AZ41" s="57">
        <v>-216121</v>
      </c>
      <c r="BB41" s="39">
        <f>AX41+AZ41</f>
        <v>13293537.861718232</v>
      </c>
      <c r="BD41" s="71">
        <f>BB41-CM41</f>
        <v>-243720.17682479694</v>
      </c>
      <c r="BE41" s="35">
        <f>BD41/CM41</f>
        <v>-1.8003658948575953E-2</v>
      </c>
      <c r="BF41" s="65">
        <f>BD41/AW41</f>
        <v>-70.541295752473786</v>
      </c>
      <c r="BH41" s="54">
        <v>6511.92</v>
      </c>
      <c r="BI41" s="55">
        <v>72933.504000000001</v>
      </c>
      <c r="BJ41" s="56">
        <f>BI41-BH41</f>
        <v>66421.584000000003</v>
      </c>
      <c r="BL41" s="74">
        <f>BB41+BJ41</f>
        <v>13359959.445718233</v>
      </c>
      <c r="BN41" s="6">
        <v>90</v>
      </c>
      <c r="BO41" s="6" t="s">
        <v>25</v>
      </c>
      <c r="BP41" s="7">
        <v>3455</v>
      </c>
      <c r="BQ41" s="7">
        <v>13493249.343105638</v>
      </c>
      <c r="BR41" s="7">
        <v>2427880.8047501626</v>
      </c>
      <c r="BS41" s="57">
        <v>-216121</v>
      </c>
      <c r="BU41" s="39">
        <f>BQ41+BS41</f>
        <v>13277128.343105638</v>
      </c>
      <c r="BW41" s="71">
        <f>BU41-CM41</f>
        <v>-260129.69543739036</v>
      </c>
      <c r="BX41" s="35">
        <f>BW41/CM41</f>
        <v>-1.9215833420383504E-2</v>
      </c>
      <c r="BY41" s="65">
        <f>BW41/BP41</f>
        <v>-75.290794627319926</v>
      </c>
      <c r="CA41" s="54">
        <v>6511.92</v>
      </c>
      <c r="CB41" s="55">
        <v>72933.504000000001</v>
      </c>
      <c r="CC41" s="56">
        <f>CB41-CA41</f>
        <v>66421.584000000003</v>
      </c>
      <c r="CE41" s="74">
        <f>BU41+CC41</f>
        <v>13343549.927105639</v>
      </c>
      <c r="CF41" s="55"/>
      <c r="CG41" s="112" t="s">
        <v>25</v>
      </c>
      <c r="CH41" s="93">
        <v>3514</v>
      </c>
      <c r="CI41" s="93">
        <v>13753379.038543029</v>
      </c>
      <c r="CJ41" s="93">
        <v>2264416.2060260247</v>
      </c>
      <c r="CK41" s="93">
        <v>-216121</v>
      </c>
      <c r="CM41" s="103">
        <v>13537258.038543029</v>
      </c>
      <c r="CO41" s="93">
        <v>6511.92</v>
      </c>
      <c r="CP41" s="93">
        <v>72933.504000000001</v>
      </c>
      <c r="CQ41" s="93">
        <v>66421.584000000003</v>
      </c>
      <c r="CS41" s="103">
        <v>13603679.622543029</v>
      </c>
      <c r="CU41" s="116">
        <v>90</v>
      </c>
      <c r="CV41" s="57"/>
    </row>
    <row r="42" spans="1:100" x14ac:dyDescent="0.25">
      <c r="A42" s="6">
        <v>91</v>
      </c>
      <c r="B42" s="6" t="s">
        <v>26</v>
      </c>
      <c r="C42" s="7">
        <v>643272</v>
      </c>
      <c r="D42" s="7">
        <v>185152348.39396346</v>
      </c>
      <c r="E42" s="7">
        <v>-340603759.24172866</v>
      </c>
      <c r="F42" s="57">
        <v>14284678</v>
      </c>
      <c r="H42" s="39">
        <f>D42+F42</f>
        <v>199437026.39396346</v>
      </c>
      <c r="J42" s="71">
        <f t="shared" si="1"/>
        <v>2809777.898358345</v>
      </c>
      <c r="K42" s="35">
        <f t="shared" si="2"/>
        <v>1.4289870401258996E-2</v>
      </c>
      <c r="L42" s="65">
        <f t="shared" si="3"/>
        <v>4.3679468379757633</v>
      </c>
      <c r="N42" s="54">
        <v>77274352.108712003</v>
      </c>
      <c r="O42" s="55">
        <v>4112103.9150999994</v>
      </c>
      <c r="P42" s="56">
        <f>O42-N42</f>
        <v>-73162248.193612009</v>
      </c>
      <c r="R42" s="74">
        <f>H42+P42</f>
        <v>126274778.20035145</v>
      </c>
      <c r="S42" s="55"/>
      <c r="T42" s="6">
        <v>91</v>
      </c>
      <c r="U42" s="6" t="s">
        <v>26</v>
      </c>
      <c r="V42" s="7">
        <v>643272</v>
      </c>
      <c r="W42" s="7">
        <v>182245594.33128673</v>
      </c>
      <c r="X42" s="7">
        <v>-342942239.04387003</v>
      </c>
      <c r="Y42" s="57">
        <v>14284678</v>
      </c>
      <c r="AA42" s="39">
        <f>W42+Y42</f>
        <v>196530272.33128673</v>
      </c>
      <c r="AC42" s="71">
        <f>AA42-CM42</f>
        <v>-96976.16431838274</v>
      </c>
      <c r="AD42" s="35">
        <f>AC42/CM42</f>
        <v>-4.931979929554387E-4</v>
      </c>
      <c r="AE42" s="65">
        <f>AC42/V42</f>
        <v>-0.15075452424228436</v>
      </c>
      <c r="AG42" s="54">
        <v>77274352.108712003</v>
      </c>
      <c r="AH42" s="55">
        <v>4112103.9150999994</v>
      </c>
      <c r="AI42" s="56">
        <f>AH42-AG42</f>
        <v>-73162248.193612009</v>
      </c>
      <c r="AK42" s="74">
        <f>AA42+AI42</f>
        <v>123368024.13767472</v>
      </c>
      <c r="AL42" s="55"/>
      <c r="AM42" s="65" t="e">
        <f>#REF!/#REF!</f>
        <v>#REF!</v>
      </c>
      <c r="AO42" s="54">
        <v>74255666.003424004</v>
      </c>
      <c r="AP42" s="55">
        <v>4158772.5887999996</v>
      </c>
      <c r="AQ42" s="56">
        <f>AP42-AO42</f>
        <v>-70096893.414624006</v>
      </c>
      <c r="AS42" s="74" t="e">
        <f>#REF!+AQ42</f>
        <v>#REF!</v>
      </c>
      <c r="AU42" s="6">
        <v>91</v>
      </c>
      <c r="AV42" s="6" t="s">
        <v>26</v>
      </c>
      <c r="AW42" s="7">
        <v>643272</v>
      </c>
      <c r="AX42" s="7">
        <v>170780384.19449544</v>
      </c>
      <c r="AY42" s="7">
        <v>-335950447.1925689</v>
      </c>
      <c r="AZ42" s="57">
        <v>14284678</v>
      </c>
      <c r="BB42" s="39">
        <f>AX42+AZ42</f>
        <v>185065062.19449544</v>
      </c>
      <c r="BD42" s="71">
        <f>BB42-CM42</f>
        <v>-11562186.301109672</v>
      </c>
      <c r="BE42" s="35">
        <f>BD42/CM42</f>
        <v>-5.8802563681137524E-2</v>
      </c>
      <c r="BF42" s="65">
        <f>BD42/AW42</f>
        <v>-17.974023898303784</v>
      </c>
      <c r="BH42" s="54">
        <v>74255666.003424004</v>
      </c>
      <c r="BI42" s="55">
        <v>4158772.5887999996</v>
      </c>
      <c r="BJ42" s="56">
        <f>BI42-BH42</f>
        <v>-70096893.414624006</v>
      </c>
      <c r="BL42" s="74">
        <f>BB42+BJ42</f>
        <v>114968168.77987143</v>
      </c>
      <c r="BN42" s="6">
        <v>91</v>
      </c>
      <c r="BO42" s="6" t="s">
        <v>26</v>
      </c>
      <c r="BP42" s="7">
        <v>643272</v>
      </c>
      <c r="BQ42" s="7">
        <v>166853034.26132178</v>
      </c>
      <c r="BR42" s="7">
        <v>-335950447.1925689</v>
      </c>
      <c r="BS42" s="57">
        <v>14284678</v>
      </c>
      <c r="BU42" s="39">
        <f>BQ42+BS42</f>
        <v>181137712.26132178</v>
      </c>
      <c r="BW42" s="71">
        <f>BU42-CM42</f>
        <v>-15489536.234283328</v>
      </c>
      <c r="BX42" s="35">
        <f>BW42/CM42</f>
        <v>-7.8776142944549932E-2</v>
      </c>
      <c r="BY42" s="65">
        <f>BW42/BP42</f>
        <v>-24.07929497053086</v>
      </c>
      <c r="CA42" s="54">
        <v>74255666.003424004</v>
      </c>
      <c r="CB42" s="55">
        <v>4158772.5887999996</v>
      </c>
      <c r="CC42" s="56">
        <f>CB42-CA42</f>
        <v>-70096893.414624006</v>
      </c>
      <c r="CE42" s="74">
        <f>BU42+CC42</f>
        <v>111040818.84669778</v>
      </c>
      <c r="CF42" s="55"/>
      <c r="CG42" s="112" t="s">
        <v>26</v>
      </c>
      <c r="CH42" s="93">
        <v>635181</v>
      </c>
      <c r="CI42" s="93">
        <v>182342570.49560511</v>
      </c>
      <c r="CJ42" s="93">
        <v>-319276692.50104439</v>
      </c>
      <c r="CK42" s="93">
        <v>14284678</v>
      </c>
      <c r="CM42" s="103">
        <v>196627248.49560511</v>
      </c>
      <c r="CO42" s="93">
        <v>74255666.003424004</v>
      </c>
      <c r="CP42" s="93">
        <v>4158772.5887999996</v>
      </c>
      <c r="CQ42" s="93">
        <v>-70096893.414624006</v>
      </c>
      <c r="CS42" s="103">
        <v>126530355.08098111</v>
      </c>
      <c r="CU42" s="116">
        <v>91</v>
      </c>
      <c r="CV42" s="57"/>
    </row>
    <row r="43" spans="1:100" x14ac:dyDescent="0.25">
      <c r="A43" s="6">
        <v>97</v>
      </c>
      <c r="B43" s="6" t="s">
        <v>28</v>
      </c>
      <c r="C43" s="7">
        <v>2236</v>
      </c>
      <c r="D43" s="7">
        <v>7217892.8653835077</v>
      </c>
      <c r="E43" s="7">
        <v>1581717.2433503026</v>
      </c>
      <c r="F43" s="57">
        <v>-471014</v>
      </c>
      <c r="H43" s="39">
        <f>D43+F43</f>
        <v>6746878.8653835077</v>
      </c>
      <c r="J43" s="71">
        <f t="shared" si="1"/>
        <v>-368232.48385953903</v>
      </c>
      <c r="K43" s="35">
        <f t="shared" si="2"/>
        <v>-5.1753579920954307E-2</v>
      </c>
      <c r="L43" s="65">
        <f t="shared" si="3"/>
        <v>-164.6835795436221</v>
      </c>
      <c r="N43" s="54">
        <v>59872.782138000002</v>
      </c>
      <c r="O43" s="55">
        <v>147843.80799999999</v>
      </c>
      <c r="P43" s="56">
        <f>O43-N43</f>
        <v>87971.02586199998</v>
      </c>
      <c r="R43" s="74">
        <f>H43+P43</f>
        <v>6834849.8912455076</v>
      </c>
      <c r="S43" s="55"/>
      <c r="T43" s="6">
        <v>97</v>
      </c>
      <c r="U43" s="6" t="s">
        <v>28</v>
      </c>
      <c r="V43" s="7">
        <v>2236</v>
      </c>
      <c r="W43" s="7">
        <v>7205031.3408281691</v>
      </c>
      <c r="X43" s="7">
        <v>1572861.6606854522</v>
      </c>
      <c r="Y43" s="57">
        <v>-471014</v>
      </c>
      <c r="AA43" s="39">
        <f>W43+Y43</f>
        <v>6734017.3408281691</v>
      </c>
      <c r="AC43" s="71">
        <f>AA43-CM43</f>
        <v>-381094.00841487758</v>
      </c>
      <c r="AD43" s="35">
        <f>AC43/CM43</f>
        <v>-5.3561214956308577E-2</v>
      </c>
      <c r="AE43" s="65">
        <f>AC43/V43</f>
        <v>-170.43560304779857</v>
      </c>
      <c r="AG43" s="54">
        <v>59872.782138000002</v>
      </c>
      <c r="AH43" s="55">
        <v>147843.80799999999</v>
      </c>
      <c r="AI43" s="56">
        <f>AH43-AG43</f>
        <v>87971.02586199998</v>
      </c>
      <c r="AK43" s="74">
        <f>AA43+AI43</f>
        <v>6821988.3666901691</v>
      </c>
      <c r="AL43" s="55"/>
      <c r="AM43" s="65" t="e">
        <f>#REF!/#REF!</f>
        <v>#REF!</v>
      </c>
      <c r="AO43" s="54">
        <v>75043.366079999993</v>
      </c>
      <c r="AP43" s="55">
        <v>142024.97519999999</v>
      </c>
      <c r="AQ43" s="56">
        <f>AP43-AO43</f>
        <v>66981.609119999994</v>
      </c>
      <c r="AS43" s="74" t="e">
        <f>#REF!+AQ43</f>
        <v>#REF!</v>
      </c>
      <c r="AU43" s="6">
        <v>97</v>
      </c>
      <c r="AV43" s="6" t="s">
        <v>28</v>
      </c>
      <c r="AW43" s="7">
        <v>2236</v>
      </c>
      <c r="AX43" s="7">
        <v>7280317.2716680635</v>
      </c>
      <c r="AY43" s="7">
        <v>1669135.7075546333</v>
      </c>
      <c r="AZ43" s="57">
        <v>-471014</v>
      </c>
      <c r="BB43" s="39">
        <f>AX43+AZ43</f>
        <v>6809303.2716680635</v>
      </c>
      <c r="BD43" s="71">
        <f>BB43-CM43</f>
        <v>-305808.07757498324</v>
      </c>
      <c r="BE43" s="35">
        <f>BD43/CM43</f>
        <v>-4.2980083172910168E-2</v>
      </c>
      <c r="BF43" s="65">
        <f>BD43/AW43</f>
        <v>-136.76568764534133</v>
      </c>
      <c r="BH43" s="54">
        <v>75043.366079999993</v>
      </c>
      <c r="BI43" s="55">
        <v>142024.97519999999</v>
      </c>
      <c r="BJ43" s="56">
        <f>BI43-BH43</f>
        <v>66981.609119999994</v>
      </c>
      <c r="BL43" s="74">
        <f>BB43+BJ43</f>
        <v>6876284.8807880636</v>
      </c>
      <c r="BN43" s="6">
        <v>97</v>
      </c>
      <c r="BO43" s="6" t="s">
        <v>28</v>
      </c>
      <c r="BP43" s="7">
        <v>2236</v>
      </c>
      <c r="BQ43" s="7">
        <v>7284880.8328208253</v>
      </c>
      <c r="BR43" s="7">
        <v>1669135.7075546333</v>
      </c>
      <c r="BS43" s="57">
        <v>-471014</v>
      </c>
      <c r="BU43" s="39">
        <f>BQ43+BS43</f>
        <v>6813866.8328208253</v>
      </c>
      <c r="BW43" s="71">
        <f>BU43-CM43</f>
        <v>-301244.51642222144</v>
      </c>
      <c r="BX43" s="35">
        <f>BW43/CM43</f>
        <v>-4.2338693189147326E-2</v>
      </c>
      <c r="BY43" s="65">
        <f>BW43/BP43</f>
        <v>-134.72473900814913</v>
      </c>
      <c r="CA43" s="54">
        <v>75043.366079999993</v>
      </c>
      <c r="CB43" s="55">
        <v>142024.97519999999</v>
      </c>
      <c r="CC43" s="56">
        <f>CB43-CA43</f>
        <v>66981.609119999994</v>
      </c>
      <c r="CE43" s="74">
        <f>BU43+CC43</f>
        <v>6880848.4419408254</v>
      </c>
      <c r="CF43" s="55"/>
      <c r="CG43" s="112" t="s">
        <v>28</v>
      </c>
      <c r="CH43" s="93">
        <v>2274</v>
      </c>
      <c r="CI43" s="93">
        <v>7586125.3492430467</v>
      </c>
      <c r="CJ43" s="93">
        <v>1574441.9140841027</v>
      </c>
      <c r="CK43" s="93">
        <v>-471014</v>
      </c>
      <c r="CM43" s="103">
        <v>7115111.3492430467</v>
      </c>
      <c r="CO43" s="93">
        <v>75043.366079999993</v>
      </c>
      <c r="CP43" s="93">
        <v>142024.97519999999</v>
      </c>
      <c r="CQ43" s="93">
        <v>66981.609119999994</v>
      </c>
      <c r="CS43" s="103">
        <v>7182092.9583630469</v>
      </c>
      <c r="CU43" s="116">
        <v>97</v>
      </c>
      <c r="CV43" s="57"/>
    </row>
    <row r="44" spans="1:100" x14ac:dyDescent="0.25">
      <c r="A44" s="6">
        <v>98</v>
      </c>
      <c r="B44" s="6" t="s">
        <v>29</v>
      </c>
      <c r="C44" s="7">
        <v>23782</v>
      </c>
      <c r="D44" s="7">
        <v>41279989.454321325</v>
      </c>
      <c r="E44" s="7">
        <v>6577877.5605688002</v>
      </c>
      <c r="F44" s="57">
        <v>-4557727</v>
      </c>
      <c r="H44" s="39">
        <f>D44+F44</f>
        <v>36722262.454321325</v>
      </c>
      <c r="J44" s="71">
        <f t="shared" si="1"/>
        <v>310097.2972792238</v>
      </c>
      <c r="K44" s="35">
        <f t="shared" si="2"/>
        <v>8.5163103029387167E-3</v>
      </c>
      <c r="L44" s="65">
        <f t="shared" si="3"/>
        <v>13.039159754403491</v>
      </c>
      <c r="N44" s="54">
        <v>3742015.2227579998</v>
      </c>
      <c r="O44" s="55">
        <v>829179.35710000014</v>
      </c>
      <c r="P44" s="56">
        <f>O44-N44</f>
        <v>-2912835.8656579996</v>
      </c>
      <c r="R44" s="74">
        <f>H44+P44</f>
        <v>33809426.588663325</v>
      </c>
      <c r="S44" s="55"/>
      <c r="T44" s="6">
        <v>98</v>
      </c>
      <c r="U44" s="6" t="s">
        <v>29</v>
      </c>
      <c r="V44" s="7">
        <v>23782</v>
      </c>
      <c r="W44" s="7">
        <v>41392591.31230031</v>
      </c>
      <c r="X44" s="7">
        <v>6691831.826501661</v>
      </c>
      <c r="Y44" s="57">
        <v>-4557727</v>
      </c>
      <c r="AA44" s="39">
        <f>W44+Y44</f>
        <v>36834864.31230031</v>
      </c>
      <c r="AC44" s="71">
        <f>AA44-CM44</f>
        <v>422699.15525820851</v>
      </c>
      <c r="AD44" s="35">
        <f>AC44/CM44</f>
        <v>1.1608734428044816E-2</v>
      </c>
      <c r="AE44" s="65">
        <f>AC44/V44</f>
        <v>17.773911162148202</v>
      </c>
      <c r="AG44" s="54">
        <v>3742015.2227579998</v>
      </c>
      <c r="AH44" s="55">
        <v>829179.35710000014</v>
      </c>
      <c r="AI44" s="56">
        <f>AH44-AG44</f>
        <v>-2912835.8656579996</v>
      </c>
      <c r="AK44" s="74">
        <f>AA44+AI44</f>
        <v>33922028.446642309</v>
      </c>
      <c r="AL44" s="55"/>
      <c r="AM44" s="65" t="e">
        <f>#REF!/#REF!</f>
        <v>#REF!</v>
      </c>
      <c r="AO44" s="54">
        <v>3898708.6445280006</v>
      </c>
      <c r="AP44" s="55">
        <v>865173.69120000047</v>
      </c>
      <c r="AQ44" s="56">
        <f>AP44-AO44</f>
        <v>-3033534.9533280004</v>
      </c>
      <c r="AS44" s="74" t="e">
        <f>#REF!+AQ44</f>
        <v>#REF!</v>
      </c>
      <c r="AU44" s="6">
        <v>98</v>
      </c>
      <c r="AV44" s="6" t="s">
        <v>29</v>
      </c>
      <c r="AW44" s="7">
        <v>23782</v>
      </c>
      <c r="AX44" s="7">
        <v>40743942.895234585</v>
      </c>
      <c r="AY44" s="7">
        <v>6455947.2978881188</v>
      </c>
      <c r="AZ44" s="57">
        <v>-4557727</v>
      </c>
      <c r="BB44" s="39">
        <f>AX44+AZ44</f>
        <v>36186215.895234585</v>
      </c>
      <c r="BD44" s="71">
        <f>BB44-CM44</f>
        <v>-225949.26180751622</v>
      </c>
      <c r="BE44" s="35">
        <f>BD44/CM44</f>
        <v>-6.2053234360829462E-3</v>
      </c>
      <c r="BF44" s="65">
        <f>BD44/AW44</f>
        <v>-9.5008519808054928</v>
      </c>
      <c r="BH44" s="54">
        <v>3898708.6445280006</v>
      </c>
      <c r="BI44" s="55">
        <v>865173.69120000047</v>
      </c>
      <c r="BJ44" s="56">
        <f>BI44-BH44</f>
        <v>-3033534.9533280004</v>
      </c>
      <c r="BL44" s="74">
        <f>BB44+BJ44</f>
        <v>33152680.941906586</v>
      </c>
      <c r="BN44" s="6">
        <v>98</v>
      </c>
      <c r="BO44" s="6" t="s">
        <v>29</v>
      </c>
      <c r="BP44" s="7">
        <v>23782</v>
      </c>
      <c r="BQ44" s="7">
        <v>40696412.425765872</v>
      </c>
      <c r="BR44" s="7">
        <v>6455947.2978881188</v>
      </c>
      <c r="BS44" s="57">
        <v>-4557727</v>
      </c>
      <c r="BU44" s="39">
        <f>BQ44+BS44</f>
        <v>36138685.425765872</v>
      </c>
      <c r="BW44" s="71">
        <f>BU44-CM44</f>
        <v>-273479.73127622902</v>
      </c>
      <c r="BX44" s="35">
        <f>BW44/CM44</f>
        <v>-7.5106693078189042E-3</v>
      </c>
      <c r="BY44" s="65">
        <f>BW44/BP44</f>
        <v>-11.499442068632959</v>
      </c>
      <c r="CA44" s="54">
        <v>3898708.6445280006</v>
      </c>
      <c r="CB44" s="55">
        <v>865173.69120000047</v>
      </c>
      <c r="CC44" s="56">
        <f>CB44-CA44</f>
        <v>-3033534.9533280004</v>
      </c>
      <c r="CE44" s="74">
        <f>BU44+CC44</f>
        <v>33105150.472437873</v>
      </c>
      <c r="CF44" s="55"/>
      <c r="CG44" s="112" t="s">
        <v>29</v>
      </c>
      <c r="CH44" s="93">
        <v>23791</v>
      </c>
      <c r="CI44" s="93">
        <v>40969892.157042101</v>
      </c>
      <c r="CJ44" s="93">
        <v>6257280.1694361866</v>
      </c>
      <c r="CK44" s="93">
        <v>-4557727</v>
      </c>
      <c r="CM44" s="103">
        <v>36412165.157042101</v>
      </c>
      <c r="CO44" s="93">
        <v>3898708.6445280006</v>
      </c>
      <c r="CP44" s="93">
        <v>865173.69120000047</v>
      </c>
      <c r="CQ44" s="93">
        <v>-3033534.9533280004</v>
      </c>
      <c r="CS44" s="103">
        <v>33378630.203714103</v>
      </c>
      <c r="CU44" s="116">
        <v>98</v>
      </c>
      <c r="CV44" s="57"/>
    </row>
    <row r="45" spans="1:100" x14ac:dyDescent="0.25">
      <c r="A45" s="6">
        <v>99</v>
      </c>
      <c r="B45" s="6" t="s">
        <v>30</v>
      </c>
      <c r="C45" s="7">
        <v>1707</v>
      </c>
      <c r="D45" s="7">
        <v>4958696.7866513655</v>
      </c>
      <c r="E45" s="7">
        <v>1431798.7705153292</v>
      </c>
      <c r="F45" s="57">
        <v>-399871</v>
      </c>
      <c r="H45" s="39">
        <f>D45+F45</f>
        <v>4558825.7866513655</v>
      </c>
      <c r="J45" s="71">
        <f t="shared" si="1"/>
        <v>74696.253373047337</v>
      </c>
      <c r="K45" s="35">
        <f t="shared" si="2"/>
        <v>1.665791606123327E-2</v>
      </c>
      <c r="L45" s="65">
        <f t="shared" si="3"/>
        <v>43.758789322230427</v>
      </c>
      <c r="N45" s="54">
        <v>108995.20738000001</v>
      </c>
      <c r="O45" s="55">
        <v>51481.326000000001</v>
      </c>
      <c r="P45" s="56">
        <f>O45-N45</f>
        <v>-57513.881380000006</v>
      </c>
      <c r="R45" s="74">
        <f>H45+P45</f>
        <v>4501311.9052713653</v>
      </c>
      <c r="S45" s="55"/>
      <c r="T45" s="6">
        <v>99</v>
      </c>
      <c r="U45" s="6" t="s">
        <v>30</v>
      </c>
      <c r="V45" s="7">
        <v>1707</v>
      </c>
      <c r="W45" s="7">
        <v>4940688.0901709879</v>
      </c>
      <c r="X45" s="7">
        <v>1420075.5131138123</v>
      </c>
      <c r="Y45" s="57">
        <v>-399871</v>
      </c>
      <c r="AA45" s="39">
        <f>W45+Y45</f>
        <v>4540817.0901709879</v>
      </c>
      <c r="AC45" s="71">
        <f>AA45-CM45</f>
        <v>56687.55689266976</v>
      </c>
      <c r="AD45" s="35">
        <f>AC45/CM45</f>
        <v>1.2641819660197428E-2</v>
      </c>
      <c r="AE45" s="65">
        <f>AC45/V45</f>
        <v>33.208879257568697</v>
      </c>
      <c r="AG45" s="54">
        <v>108995.20738000001</v>
      </c>
      <c r="AH45" s="55">
        <v>51481.326000000001</v>
      </c>
      <c r="AI45" s="56">
        <f>AH45-AG45</f>
        <v>-57513.881380000006</v>
      </c>
      <c r="AK45" s="74">
        <f>AA45+AI45</f>
        <v>4483303.2087909877</v>
      </c>
      <c r="AL45" s="55"/>
      <c r="AM45" s="65" t="e">
        <f>#REF!/#REF!</f>
        <v>#REF!</v>
      </c>
      <c r="AO45" s="54">
        <v>53527.982399999994</v>
      </c>
      <c r="AP45" s="55">
        <v>33927.103199999998</v>
      </c>
      <c r="AQ45" s="56">
        <f>AP45-AO45</f>
        <v>-19600.879199999996</v>
      </c>
      <c r="AS45" s="74" t="e">
        <f>#REF!+AQ45</f>
        <v>#REF!</v>
      </c>
      <c r="AU45" s="6">
        <v>99</v>
      </c>
      <c r="AV45" s="6" t="s">
        <v>30</v>
      </c>
      <c r="AW45" s="7">
        <v>1707</v>
      </c>
      <c r="AX45" s="7">
        <v>4793090.2649730248</v>
      </c>
      <c r="AY45" s="7">
        <v>1304690.3734256898</v>
      </c>
      <c r="AZ45" s="57">
        <v>-399871</v>
      </c>
      <c r="BB45" s="39">
        <f>AX45+AZ45</f>
        <v>4393219.2649730248</v>
      </c>
      <c r="BD45" s="71">
        <f>BB45-CM45</f>
        <v>-90910.268305293284</v>
      </c>
      <c r="BE45" s="35">
        <f>BD45/CM45</f>
        <v>-2.027378282242203E-2</v>
      </c>
      <c r="BF45" s="65">
        <f>BD45/AW45</f>
        <v>-53.257333512181184</v>
      </c>
      <c r="BH45" s="54">
        <v>53527.982399999994</v>
      </c>
      <c r="BI45" s="55">
        <v>33927.103199999998</v>
      </c>
      <c r="BJ45" s="56">
        <f>BI45-BH45</f>
        <v>-19600.879199999996</v>
      </c>
      <c r="BL45" s="74">
        <f>BB45+BJ45</f>
        <v>4373618.3857730245</v>
      </c>
      <c r="BN45" s="6">
        <v>99</v>
      </c>
      <c r="BO45" s="6" t="s">
        <v>30</v>
      </c>
      <c r="BP45" s="7">
        <v>1707</v>
      </c>
      <c r="BQ45" s="7">
        <v>4795180.4921078654</v>
      </c>
      <c r="BR45" s="7">
        <v>1304690.3734256898</v>
      </c>
      <c r="BS45" s="57">
        <v>-399871</v>
      </c>
      <c r="BU45" s="39">
        <f>BQ45+BS45</f>
        <v>4395309.4921078654</v>
      </c>
      <c r="BW45" s="71">
        <f>BU45-CM45</f>
        <v>-88820.041170452721</v>
      </c>
      <c r="BX45" s="35">
        <f>BW45/CM45</f>
        <v>-1.9807643938759494E-2</v>
      </c>
      <c r="BY45" s="65">
        <f>BW45/BP45</f>
        <v>-52.032830211161524</v>
      </c>
      <c r="CA45" s="54">
        <v>53527.982399999994</v>
      </c>
      <c r="CB45" s="55">
        <v>33927.103199999998</v>
      </c>
      <c r="CC45" s="56">
        <f>CB45-CA45</f>
        <v>-19600.879199999996</v>
      </c>
      <c r="CE45" s="74">
        <f>BU45+CC45</f>
        <v>4375708.6129078651</v>
      </c>
      <c r="CF45" s="55"/>
      <c r="CG45" s="112" t="s">
        <v>30</v>
      </c>
      <c r="CH45" s="93">
        <v>1759</v>
      </c>
      <c r="CI45" s="93">
        <v>4884000.5332783181</v>
      </c>
      <c r="CJ45" s="93">
        <v>1185194.0850902314</v>
      </c>
      <c r="CK45" s="93">
        <v>-399871</v>
      </c>
      <c r="CM45" s="103">
        <v>4484129.5332783181</v>
      </c>
      <c r="CO45" s="93">
        <v>53527.982399999994</v>
      </c>
      <c r="CP45" s="93">
        <v>33927.103199999998</v>
      </c>
      <c r="CQ45" s="93">
        <v>-19600.879199999996</v>
      </c>
      <c r="CS45" s="103">
        <v>4464528.6540783178</v>
      </c>
      <c r="CU45" s="116">
        <v>99</v>
      </c>
      <c r="CV45" s="57"/>
    </row>
    <row r="46" spans="1:100" x14ac:dyDescent="0.25">
      <c r="A46" s="6">
        <v>102</v>
      </c>
      <c r="B46" s="6" t="s">
        <v>31</v>
      </c>
      <c r="C46" s="7">
        <v>10207</v>
      </c>
      <c r="D46" s="7">
        <v>25076242.034627881</v>
      </c>
      <c r="E46" s="7">
        <v>7113394.5242339112</v>
      </c>
      <c r="F46" s="57">
        <v>517282</v>
      </c>
      <c r="H46" s="39">
        <f>D46+F46</f>
        <v>25593524.034627881</v>
      </c>
      <c r="J46" s="71">
        <f t="shared" si="1"/>
        <v>-660971.70639002696</v>
      </c>
      <c r="K46" s="35">
        <f t="shared" si="2"/>
        <v>-2.5175562803035598E-2</v>
      </c>
      <c r="L46" s="65">
        <f t="shared" si="3"/>
        <v>-64.756706808075535</v>
      </c>
      <c r="N46" s="54">
        <v>96481.285060000024</v>
      </c>
      <c r="O46" s="55">
        <v>285193.34570000001</v>
      </c>
      <c r="P46" s="56">
        <f>O46-N46</f>
        <v>188712.06063999998</v>
      </c>
      <c r="R46" s="74">
        <f>H46+P46</f>
        <v>25782236.095267881</v>
      </c>
      <c r="S46" s="55"/>
      <c r="T46" s="6">
        <v>102</v>
      </c>
      <c r="U46" s="6" t="s">
        <v>31</v>
      </c>
      <c r="V46" s="7">
        <v>10207</v>
      </c>
      <c r="W46" s="7">
        <v>25146348.845417336</v>
      </c>
      <c r="X46" s="7">
        <v>7173792.5596036119</v>
      </c>
      <c r="Y46" s="57">
        <v>517282</v>
      </c>
      <c r="AA46" s="39">
        <f>W46+Y46</f>
        <v>25663630.845417336</v>
      </c>
      <c r="AC46" s="71">
        <f>AA46-CM46</f>
        <v>-590864.89560057223</v>
      </c>
      <c r="AD46" s="35">
        <f>AC46/CM46</f>
        <v>-2.2505284482666813E-2</v>
      </c>
      <c r="AE46" s="65">
        <f>AC46/V46</f>
        <v>-57.888203742585702</v>
      </c>
      <c r="AG46" s="54">
        <v>96481.285060000024</v>
      </c>
      <c r="AH46" s="55">
        <v>285193.34570000001</v>
      </c>
      <c r="AI46" s="56">
        <f>AH46-AG46</f>
        <v>188712.06063999998</v>
      </c>
      <c r="AK46" s="74">
        <f>AA46+AI46</f>
        <v>25852342.906057335</v>
      </c>
      <c r="AL46" s="55"/>
      <c r="AM46" s="65" t="e">
        <f>#REF!/#REF!</f>
        <v>#REF!</v>
      </c>
      <c r="AO46" s="54">
        <v>68401.207680000007</v>
      </c>
      <c r="AP46" s="55">
        <v>330805.53600000002</v>
      </c>
      <c r="AQ46" s="56">
        <f>AP46-AO46</f>
        <v>262404.32832000003</v>
      </c>
      <c r="AS46" s="74" t="e">
        <f>#REF!+AQ46</f>
        <v>#REF!</v>
      </c>
      <c r="AU46" s="6">
        <v>102</v>
      </c>
      <c r="AV46" s="6" t="s">
        <v>31</v>
      </c>
      <c r="AW46" s="7">
        <v>10207</v>
      </c>
      <c r="AX46" s="7">
        <v>24916623.611624502</v>
      </c>
      <c r="AY46" s="7">
        <v>7126903.0320695424</v>
      </c>
      <c r="AZ46" s="57">
        <v>517282</v>
      </c>
      <c r="BB46" s="39">
        <f>AX46+AZ46</f>
        <v>25433905.611624502</v>
      </c>
      <c r="BD46" s="71">
        <f>BB46-CM46</f>
        <v>-820590.12939340621</v>
      </c>
      <c r="BE46" s="35">
        <f>BD46/CM46</f>
        <v>-3.125522339061277E-2</v>
      </c>
      <c r="BF46" s="65">
        <f>BD46/AW46</f>
        <v>-80.39483975638349</v>
      </c>
      <c r="BH46" s="54">
        <v>68401.207680000007</v>
      </c>
      <c r="BI46" s="55">
        <v>330805.53600000002</v>
      </c>
      <c r="BJ46" s="56">
        <f>BI46-BH46</f>
        <v>262404.32832000003</v>
      </c>
      <c r="BL46" s="74">
        <f>BB46+BJ46</f>
        <v>25696309.939944502</v>
      </c>
      <c r="BN46" s="6">
        <v>102</v>
      </c>
      <c r="BO46" s="6" t="s">
        <v>31</v>
      </c>
      <c r="BP46" s="7">
        <v>10207</v>
      </c>
      <c r="BQ46" s="7">
        <v>24897409.774684619</v>
      </c>
      <c r="BR46" s="7">
        <v>7126903.0320695424</v>
      </c>
      <c r="BS46" s="57">
        <v>517282</v>
      </c>
      <c r="BU46" s="39">
        <f>BQ46+BS46</f>
        <v>25414691.774684619</v>
      </c>
      <c r="BW46" s="71">
        <f>BU46-CM46</f>
        <v>-839803.9663332887</v>
      </c>
      <c r="BX46" s="35">
        <f>BW46/CM46</f>
        <v>-3.1987053745665614E-2</v>
      </c>
      <c r="BY46" s="65">
        <f>BW46/BP46</f>
        <v>-82.277257405044452</v>
      </c>
      <c r="CA46" s="54">
        <v>68401.207680000007</v>
      </c>
      <c r="CB46" s="55">
        <v>330805.53600000002</v>
      </c>
      <c r="CC46" s="56">
        <f>CB46-CA46</f>
        <v>262404.32832000003</v>
      </c>
      <c r="CE46" s="74">
        <f>BU46+CC46</f>
        <v>25677096.103004619</v>
      </c>
      <c r="CF46" s="55"/>
      <c r="CG46" s="112" t="s">
        <v>31</v>
      </c>
      <c r="CH46" s="93">
        <v>10403</v>
      </c>
      <c r="CI46" s="93">
        <v>25737213.741017908</v>
      </c>
      <c r="CJ46" s="93">
        <v>7073339.609201951</v>
      </c>
      <c r="CK46" s="93">
        <v>517282</v>
      </c>
      <c r="CM46" s="103">
        <v>26254495.741017908</v>
      </c>
      <c r="CO46" s="93">
        <v>68401.207680000007</v>
      </c>
      <c r="CP46" s="93">
        <v>330805.53600000002</v>
      </c>
      <c r="CQ46" s="93">
        <v>262404.32832000003</v>
      </c>
      <c r="CS46" s="103">
        <v>26516900.069337908</v>
      </c>
      <c r="CU46" s="116">
        <v>102</v>
      </c>
      <c r="CV46" s="57"/>
    </row>
    <row r="47" spans="1:100" x14ac:dyDescent="0.25">
      <c r="A47" s="6">
        <v>103</v>
      </c>
      <c r="B47" s="6" t="s">
        <v>32</v>
      </c>
      <c r="C47" s="7">
        <v>2290</v>
      </c>
      <c r="D47" s="7">
        <v>5728853.7620894983</v>
      </c>
      <c r="E47" s="7">
        <v>1900707.0342999457</v>
      </c>
      <c r="F47" s="57">
        <v>-379362</v>
      </c>
      <c r="H47" s="39">
        <f>D47+F47</f>
        <v>5349491.7620894983</v>
      </c>
      <c r="J47" s="71">
        <f t="shared" si="1"/>
        <v>-470687.85399086773</v>
      </c>
      <c r="K47" s="35">
        <f t="shared" si="2"/>
        <v>-8.0871705864613022E-2</v>
      </c>
      <c r="L47" s="65">
        <f t="shared" si="3"/>
        <v>-205.54054759426538</v>
      </c>
      <c r="N47" s="54">
        <v>27720.714000000004</v>
      </c>
      <c r="O47" s="55">
        <v>59533.5334</v>
      </c>
      <c r="P47" s="56">
        <f>O47-N47</f>
        <v>31812.819399999997</v>
      </c>
      <c r="R47" s="74">
        <f>H47+P47</f>
        <v>5381304.5814894987</v>
      </c>
      <c r="S47" s="55"/>
      <c r="T47" s="6">
        <v>103</v>
      </c>
      <c r="U47" s="6" t="s">
        <v>32</v>
      </c>
      <c r="V47" s="7">
        <v>2290</v>
      </c>
      <c r="W47" s="7">
        <v>5710343.3176222928</v>
      </c>
      <c r="X47" s="7">
        <v>1895476.5470460851</v>
      </c>
      <c r="Y47" s="57">
        <v>-379362</v>
      </c>
      <c r="AA47" s="39">
        <f>W47+Y47</f>
        <v>5330981.3176222928</v>
      </c>
      <c r="AC47" s="71">
        <f>AA47-CM47</f>
        <v>-489198.29845807329</v>
      </c>
      <c r="AD47" s="35">
        <f>AC47/CM47</f>
        <v>-8.405209645188351E-2</v>
      </c>
      <c r="AE47" s="65">
        <f>AC47/V47</f>
        <v>-213.62371111706258</v>
      </c>
      <c r="AG47" s="54">
        <v>27720.714000000004</v>
      </c>
      <c r="AH47" s="55">
        <v>59533.5334</v>
      </c>
      <c r="AI47" s="56">
        <f>AH47-AG47</f>
        <v>31812.819399999997</v>
      </c>
      <c r="AK47" s="74">
        <f>AA47+AI47</f>
        <v>5362794.1370222932</v>
      </c>
      <c r="AL47" s="55"/>
      <c r="AM47" s="65" t="e">
        <f>#REF!/#REF!</f>
        <v>#REF!</v>
      </c>
      <c r="AO47" s="54">
        <v>57356.99136</v>
      </c>
      <c r="AP47" s="55">
        <v>40373.903999999995</v>
      </c>
      <c r="AQ47" s="56">
        <f>AP47-AO47</f>
        <v>-16983.087360000005</v>
      </c>
      <c r="AS47" s="74" t="e">
        <f>#REF!+AQ47</f>
        <v>#REF!</v>
      </c>
      <c r="AU47" s="6">
        <v>103</v>
      </c>
      <c r="AV47" s="6" t="s">
        <v>32</v>
      </c>
      <c r="AW47" s="7">
        <v>2290</v>
      </c>
      <c r="AX47" s="7">
        <v>5598162.8984665833</v>
      </c>
      <c r="AY47" s="7">
        <v>1833133.8529355428</v>
      </c>
      <c r="AZ47" s="57">
        <v>-379362</v>
      </c>
      <c r="BB47" s="39">
        <f>AX47+AZ47</f>
        <v>5218800.8984665833</v>
      </c>
      <c r="BD47" s="71">
        <f>BB47-CM47</f>
        <v>-601378.71761378273</v>
      </c>
      <c r="BE47" s="35">
        <f>BD47/CM47</f>
        <v>-0.10332648771736443</v>
      </c>
      <c r="BF47" s="65">
        <f>BD47/AW47</f>
        <v>-262.61079371780903</v>
      </c>
      <c r="BH47" s="54">
        <v>57356.99136</v>
      </c>
      <c r="BI47" s="55">
        <v>40373.903999999995</v>
      </c>
      <c r="BJ47" s="56">
        <f>BI47-BH47</f>
        <v>-16983.087360000005</v>
      </c>
      <c r="BL47" s="74">
        <f>BB47+BJ47</f>
        <v>5201817.8111065831</v>
      </c>
      <c r="BN47" s="6">
        <v>103</v>
      </c>
      <c r="BO47" s="6" t="s">
        <v>32</v>
      </c>
      <c r="BP47" s="7">
        <v>2290</v>
      </c>
      <c r="BQ47" s="7">
        <v>5596028.2623523744</v>
      </c>
      <c r="BR47" s="7">
        <v>1833133.8529355428</v>
      </c>
      <c r="BS47" s="57">
        <v>-379362</v>
      </c>
      <c r="BU47" s="39">
        <f>BQ47+BS47</f>
        <v>5216666.2623523744</v>
      </c>
      <c r="BW47" s="71">
        <f>BU47-CM47</f>
        <v>-603513.35372799169</v>
      </c>
      <c r="BX47" s="35">
        <f>BW47/CM47</f>
        <v>-0.10369325236296252</v>
      </c>
      <c r="BY47" s="65">
        <f>BW47/BP47</f>
        <v>-263.54294922619727</v>
      </c>
      <c r="CA47" s="54">
        <v>57356.99136</v>
      </c>
      <c r="CB47" s="55">
        <v>40373.903999999995</v>
      </c>
      <c r="CC47" s="56">
        <f>CB47-CA47</f>
        <v>-16983.087360000005</v>
      </c>
      <c r="CE47" s="74">
        <f>BU47+CC47</f>
        <v>5199683.1749923741</v>
      </c>
      <c r="CF47" s="55"/>
      <c r="CG47" s="112" t="s">
        <v>32</v>
      </c>
      <c r="CH47" s="93">
        <v>2345</v>
      </c>
      <c r="CI47" s="93">
        <v>6199541.6160803661</v>
      </c>
      <c r="CJ47" s="93">
        <v>1907418.235207442</v>
      </c>
      <c r="CK47" s="93">
        <v>-379362</v>
      </c>
      <c r="CM47" s="103">
        <v>5820179.6160803661</v>
      </c>
      <c r="CO47" s="93">
        <v>57356.99136</v>
      </c>
      <c r="CP47" s="93">
        <v>40373.903999999995</v>
      </c>
      <c r="CQ47" s="93">
        <v>-16983.087360000005</v>
      </c>
      <c r="CS47" s="103">
        <v>5803196.5287203658</v>
      </c>
      <c r="CU47" s="116">
        <v>103</v>
      </c>
      <c r="CV47" s="57"/>
    </row>
    <row r="48" spans="1:100" x14ac:dyDescent="0.25">
      <c r="A48" s="6">
        <v>105</v>
      </c>
      <c r="B48" s="6" t="s">
        <v>33</v>
      </c>
      <c r="C48" s="7">
        <v>2326</v>
      </c>
      <c r="D48" s="7">
        <v>11387440.671590384</v>
      </c>
      <c r="E48" s="7">
        <v>2108700.901671493</v>
      </c>
      <c r="F48" s="57">
        <v>-484258</v>
      </c>
      <c r="H48" s="39">
        <f>D48+F48</f>
        <v>10903182.671590384</v>
      </c>
      <c r="J48" s="71">
        <f t="shared" si="1"/>
        <v>-439549.15507000871</v>
      </c>
      <c r="K48" s="35">
        <f t="shared" si="2"/>
        <v>-3.8751613084678199E-2</v>
      </c>
      <c r="L48" s="65">
        <f t="shared" si="3"/>
        <v>-188.97212169819807</v>
      </c>
      <c r="N48" s="54">
        <v>14586.375700000001</v>
      </c>
      <c r="O48" s="55">
        <v>13200.34</v>
      </c>
      <c r="P48" s="56">
        <f>O48-N48</f>
        <v>-1386.0357000000004</v>
      </c>
      <c r="R48" s="74">
        <f>H48+P48</f>
        <v>10901796.635890383</v>
      </c>
      <c r="S48" s="55"/>
      <c r="T48" s="6">
        <v>105</v>
      </c>
      <c r="U48" s="6" t="s">
        <v>33</v>
      </c>
      <c r="V48" s="7">
        <v>2326</v>
      </c>
      <c r="W48" s="7">
        <v>11396721.119979616</v>
      </c>
      <c r="X48" s="7">
        <v>2109978.5055136932</v>
      </c>
      <c r="Y48" s="57">
        <v>-484258</v>
      </c>
      <c r="AA48" s="39">
        <f>W48+Y48</f>
        <v>10912463.119979616</v>
      </c>
      <c r="AC48" s="71">
        <f>AA48-CM48</f>
        <v>-430268.70668077655</v>
      </c>
      <c r="AD48" s="35">
        <f>AC48/CM48</f>
        <v>-3.793342849466444E-2</v>
      </c>
      <c r="AE48" s="65">
        <f>AC48/V48</f>
        <v>-184.98224706826164</v>
      </c>
      <c r="AG48" s="54">
        <v>14586.375700000001</v>
      </c>
      <c r="AH48" s="55">
        <v>13200.34</v>
      </c>
      <c r="AI48" s="56">
        <f>AH48-AG48</f>
        <v>-1386.0357000000004</v>
      </c>
      <c r="AK48" s="74">
        <f>AA48+AI48</f>
        <v>10911077.084279615</v>
      </c>
      <c r="AL48" s="55"/>
      <c r="AM48" s="65" t="e">
        <f>#REF!/#REF!</f>
        <v>#REF!</v>
      </c>
      <c r="AO48" s="54">
        <v>27350.063999999998</v>
      </c>
      <c r="AP48" s="55">
        <v>19535.760000000002</v>
      </c>
      <c r="AQ48" s="56">
        <f>AP48-AO48</f>
        <v>-7814.3039999999964</v>
      </c>
      <c r="AS48" s="74" t="e">
        <f>#REF!+AQ48</f>
        <v>#REF!</v>
      </c>
      <c r="AU48" s="6">
        <v>105</v>
      </c>
      <c r="AV48" s="6" t="s">
        <v>33</v>
      </c>
      <c r="AW48" s="7">
        <v>2326</v>
      </c>
      <c r="AX48" s="7">
        <v>11371063.830958134</v>
      </c>
      <c r="AY48" s="7">
        <v>2075423.93471306</v>
      </c>
      <c r="AZ48" s="57">
        <v>-484258</v>
      </c>
      <c r="BB48" s="39">
        <f>AX48+AZ48</f>
        <v>10886805.830958134</v>
      </c>
      <c r="BD48" s="71">
        <f>BB48-CM48</f>
        <v>-455925.99570225924</v>
      </c>
      <c r="BE48" s="35">
        <f>BD48/CM48</f>
        <v>-4.0195431106872619E-2</v>
      </c>
      <c r="BF48" s="65">
        <f>BD48/AW48</f>
        <v>-196.01289583072193</v>
      </c>
      <c r="BH48" s="54">
        <v>27350.063999999998</v>
      </c>
      <c r="BI48" s="55">
        <v>19535.760000000002</v>
      </c>
      <c r="BJ48" s="56">
        <f>BI48-BH48</f>
        <v>-7814.3039999999964</v>
      </c>
      <c r="BL48" s="74">
        <f>BB48+BJ48</f>
        <v>10878991.526958134</v>
      </c>
      <c r="BN48" s="6">
        <v>105</v>
      </c>
      <c r="BO48" s="6" t="s">
        <v>33</v>
      </c>
      <c r="BP48" s="7">
        <v>2326</v>
      </c>
      <c r="BQ48" s="7">
        <v>11368828.772653641</v>
      </c>
      <c r="BR48" s="7">
        <v>2075423.93471306</v>
      </c>
      <c r="BS48" s="57">
        <v>-484258</v>
      </c>
      <c r="BU48" s="39">
        <f>BQ48+BS48</f>
        <v>10884570.772653641</v>
      </c>
      <c r="BW48" s="71">
        <f>BU48-CM48</f>
        <v>-458161.05400675163</v>
      </c>
      <c r="BX48" s="35">
        <f>BW48/CM48</f>
        <v>-4.0392478726321665E-2</v>
      </c>
      <c r="BY48" s="65">
        <f>BW48/BP48</f>
        <v>-196.97379793927414</v>
      </c>
      <c r="CA48" s="54">
        <v>27350.063999999998</v>
      </c>
      <c r="CB48" s="55">
        <v>19535.760000000002</v>
      </c>
      <c r="CC48" s="56">
        <f>CB48-CA48</f>
        <v>-7814.3039999999964</v>
      </c>
      <c r="CE48" s="74">
        <f>BU48+CC48</f>
        <v>10876756.468653642</v>
      </c>
      <c r="CF48" s="55"/>
      <c r="CG48" s="112" t="s">
        <v>33</v>
      </c>
      <c r="CH48" s="93">
        <v>2406</v>
      </c>
      <c r="CI48" s="93">
        <v>11826989.826660393</v>
      </c>
      <c r="CJ48" s="93">
        <v>2071529.1849305753</v>
      </c>
      <c r="CK48" s="93">
        <v>-484258</v>
      </c>
      <c r="CM48" s="103">
        <v>11342731.826660393</v>
      </c>
      <c r="CO48" s="93">
        <v>27350.063999999998</v>
      </c>
      <c r="CP48" s="93">
        <v>19535.760000000002</v>
      </c>
      <c r="CQ48" s="93">
        <v>-7814.3039999999964</v>
      </c>
      <c r="CS48" s="103">
        <v>11334917.522660393</v>
      </c>
      <c r="CU48" s="116">
        <v>105</v>
      </c>
      <c r="CV48" s="57"/>
    </row>
    <row r="49" spans="1:100" x14ac:dyDescent="0.25">
      <c r="A49" s="6">
        <v>106</v>
      </c>
      <c r="B49" s="6" t="s">
        <v>34</v>
      </c>
      <c r="C49" s="7">
        <v>46739</v>
      </c>
      <c r="D49" s="7">
        <v>53525852.999276206</v>
      </c>
      <c r="E49" s="7">
        <v>-3728373.5243226821</v>
      </c>
      <c r="F49" s="57">
        <v>-2766437</v>
      </c>
      <c r="H49" s="39">
        <f>D49+F49</f>
        <v>50759415.999276206</v>
      </c>
      <c r="J49" s="71">
        <f t="shared" si="1"/>
        <v>-948440.8322974965</v>
      </c>
      <c r="K49" s="35">
        <f t="shared" si="2"/>
        <v>-1.8342296324266958E-2</v>
      </c>
      <c r="L49" s="65">
        <f t="shared" si="3"/>
        <v>-20.292279088074125</v>
      </c>
      <c r="N49" s="54">
        <v>1221203.0544200004</v>
      </c>
      <c r="O49" s="55">
        <v>1295217.3607999999</v>
      </c>
      <c r="P49" s="56">
        <f>O49-N49</f>
        <v>74014.3063799995</v>
      </c>
      <c r="R49" s="74">
        <f>H49+P49</f>
        <v>50833430.305656202</v>
      </c>
      <c r="S49" s="55"/>
      <c r="T49" s="6">
        <v>106</v>
      </c>
      <c r="U49" s="6" t="s">
        <v>34</v>
      </c>
      <c r="V49" s="7">
        <v>46739</v>
      </c>
      <c r="W49" s="7">
        <v>53555059.894611411</v>
      </c>
      <c r="X49" s="7">
        <v>-3651850.0632448988</v>
      </c>
      <c r="Y49" s="57">
        <v>-2766437</v>
      </c>
      <c r="AA49" s="39">
        <f>W49+Y49</f>
        <v>50788622.894611411</v>
      </c>
      <c r="AC49" s="71">
        <f>AA49-CM49</f>
        <v>-919233.9369622916</v>
      </c>
      <c r="AD49" s="35">
        <f>AC49/CM49</f>
        <v>-1.777745188620913E-2</v>
      </c>
      <c r="AE49" s="65">
        <f>AC49/V49</f>
        <v>-19.667385630036833</v>
      </c>
      <c r="AG49" s="54">
        <v>1221203.0544200004</v>
      </c>
      <c r="AH49" s="55">
        <v>1295217.3607999999</v>
      </c>
      <c r="AI49" s="56">
        <f>AH49-AG49</f>
        <v>74014.3063799995</v>
      </c>
      <c r="AK49" s="74">
        <f>AA49+AI49</f>
        <v>50862637.200991407</v>
      </c>
      <c r="AL49" s="55"/>
      <c r="AM49" s="65" t="e">
        <f>#REF!/#REF!</f>
        <v>#REF!</v>
      </c>
      <c r="AO49" s="54">
        <v>1126744.49376</v>
      </c>
      <c r="AP49" s="55">
        <v>1158210.0912000001</v>
      </c>
      <c r="AQ49" s="56">
        <f>AP49-AO49</f>
        <v>31465.597440000158</v>
      </c>
      <c r="AS49" s="74" t="e">
        <f>#REF!+AQ49</f>
        <v>#REF!</v>
      </c>
      <c r="AU49" s="6">
        <v>106</v>
      </c>
      <c r="AV49" s="6" t="s">
        <v>34</v>
      </c>
      <c r="AW49" s="7">
        <v>46739</v>
      </c>
      <c r="AX49" s="7">
        <v>52754680.736390606</v>
      </c>
      <c r="AY49" s="7">
        <v>-3589612.7443159795</v>
      </c>
      <c r="AZ49" s="57">
        <v>-2766437</v>
      </c>
      <c r="BB49" s="39">
        <f>AX49+AZ49</f>
        <v>49988243.736390606</v>
      </c>
      <c r="BD49" s="71">
        <f>BB49-CM49</f>
        <v>-1719613.0951830968</v>
      </c>
      <c r="BE49" s="35">
        <f>BD49/CM49</f>
        <v>-3.3256321196686527E-2</v>
      </c>
      <c r="BF49" s="65">
        <f>BD49/AW49</f>
        <v>-36.791824711335217</v>
      </c>
      <c r="BH49" s="54">
        <v>1126744.49376</v>
      </c>
      <c r="BI49" s="55">
        <v>1158210.0912000001</v>
      </c>
      <c r="BJ49" s="56">
        <f>BI49-BH49</f>
        <v>31465.597440000158</v>
      </c>
      <c r="BL49" s="74">
        <f>BB49+BJ49</f>
        <v>50019709.333830602</v>
      </c>
      <c r="BN49" s="6">
        <v>106</v>
      </c>
      <c r="BO49" s="6" t="s">
        <v>34</v>
      </c>
      <c r="BP49" s="7">
        <v>46739</v>
      </c>
      <c r="BQ49" s="7">
        <v>52401943.409940153</v>
      </c>
      <c r="BR49" s="7">
        <v>-3589612.7443159795</v>
      </c>
      <c r="BS49" s="57">
        <v>-2766437</v>
      </c>
      <c r="BU49" s="39">
        <f>BQ49+BS49</f>
        <v>49635506.409940153</v>
      </c>
      <c r="BW49" s="71">
        <f>BU49-CM49</f>
        <v>-2072350.421633549</v>
      </c>
      <c r="BX49" s="35">
        <f>BW49/CM49</f>
        <v>-4.0078056771599486E-2</v>
      </c>
      <c r="BY49" s="65">
        <f>BW49/BP49</f>
        <v>-44.33878391992873</v>
      </c>
      <c r="CA49" s="54">
        <v>1126744.49376</v>
      </c>
      <c r="CB49" s="55">
        <v>1158210.0912000001</v>
      </c>
      <c r="CC49" s="56">
        <f>CB49-CA49</f>
        <v>31465.597440000158</v>
      </c>
      <c r="CE49" s="74">
        <f>BU49+CC49</f>
        <v>49666972.00738015</v>
      </c>
      <c r="CF49" s="55"/>
      <c r="CG49" s="112" t="s">
        <v>34</v>
      </c>
      <c r="CH49" s="93">
        <v>46596</v>
      </c>
      <c r="CI49" s="93">
        <v>54474293.831573702</v>
      </c>
      <c r="CJ49" s="93">
        <v>-4228862.172385606</v>
      </c>
      <c r="CK49" s="93">
        <v>-2766437</v>
      </c>
      <c r="CM49" s="103">
        <v>51707856.831573702</v>
      </c>
      <c r="CO49" s="93">
        <v>1126744.49376</v>
      </c>
      <c r="CP49" s="93">
        <v>1158210.0912000001</v>
      </c>
      <c r="CQ49" s="93">
        <v>31465.597440000158</v>
      </c>
      <c r="CS49" s="103">
        <v>51739322.429013699</v>
      </c>
      <c r="CU49" s="116">
        <v>106</v>
      </c>
      <c r="CV49" s="57"/>
    </row>
    <row r="50" spans="1:100" x14ac:dyDescent="0.25">
      <c r="A50" s="6">
        <v>108</v>
      </c>
      <c r="B50" s="6" t="s">
        <v>35</v>
      </c>
      <c r="C50" s="7">
        <v>10599</v>
      </c>
      <c r="D50" s="7">
        <v>22589521.354272477</v>
      </c>
      <c r="E50" s="7">
        <v>5839401.763519384</v>
      </c>
      <c r="F50" s="57">
        <v>-1196759</v>
      </c>
      <c r="H50" s="39">
        <f>D50+F50</f>
        <v>21392762.354272477</v>
      </c>
      <c r="J50" s="71">
        <f t="shared" si="1"/>
        <v>-138227.882309746</v>
      </c>
      <c r="K50" s="35">
        <f t="shared" si="2"/>
        <v>-6.4199500715433865E-3</v>
      </c>
      <c r="L50" s="65">
        <f t="shared" si="3"/>
        <v>-13.041596594937824</v>
      </c>
      <c r="N50" s="54">
        <v>302974.20367999998</v>
      </c>
      <c r="O50" s="55">
        <v>216485.576</v>
      </c>
      <c r="P50" s="56">
        <f>O50-N50</f>
        <v>-86488.627679999976</v>
      </c>
      <c r="R50" s="74">
        <f>H50+P50</f>
        <v>21306273.726592477</v>
      </c>
      <c r="S50" s="55"/>
      <c r="T50" s="6">
        <v>108</v>
      </c>
      <c r="U50" s="6" t="s">
        <v>35</v>
      </c>
      <c r="V50" s="7">
        <v>10599</v>
      </c>
      <c r="W50" s="7">
        <v>22630619.675660305</v>
      </c>
      <c r="X50" s="7">
        <v>5871570.6193699073</v>
      </c>
      <c r="Y50" s="57">
        <v>-1196759</v>
      </c>
      <c r="AA50" s="39">
        <f>W50+Y50</f>
        <v>21433860.675660305</v>
      </c>
      <c r="AC50" s="71">
        <f>AA50-CM50</f>
        <v>-97129.560921918601</v>
      </c>
      <c r="AD50" s="35">
        <f>AC50/CM50</f>
        <v>-4.5111515938031799E-3</v>
      </c>
      <c r="AE50" s="65">
        <f>AC50/V50</f>
        <v>-9.1640306559032556</v>
      </c>
      <c r="AG50" s="54">
        <v>302974.20367999998</v>
      </c>
      <c r="AH50" s="55">
        <v>216485.576</v>
      </c>
      <c r="AI50" s="56">
        <f>AH50-AG50</f>
        <v>-86488.627679999976</v>
      </c>
      <c r="AK50" s="74">
        <f>AA50+AI50</f>
        <v>21347372.047980305</v>
      </c>
      <c r="AL50" s="55"/>
      <c r="AM50" s="65" t="e">
        <f>#REF!/#REF!</f>
        <v>#REF!</v>
      </c>
      <c r="AO50" s="54">
        <v>440505.34032000008</v>
      </c>
      <c r="AP50" s="55">
        <v>364732.63920000003</v>
      </c>
      <c r="AQ50" s="56">
        <f>AP50-AO50</f>
        <v>-75772.701120000042</v>
      </c>
      <c r="AS50" s="74" t="e">
        <f>#REF!+AQ50</f>
        <v>#REF!</v>
      </c>
      <c r="AU50" s="6">
        <v>108</v>
      </c>
      <c r="AV50" s="6" t="s">
        <v>35</v>
      </c>
      <c r="AW50" s="7">
        <v>10599</v>
      </c>
      <c r="AX50" s="7">
        <v>22348328.957965218</v>
      </c>
      <c r="AY50" s="7">
        <v>5766812.5169073138</v>
      </c>
      <c r="AZ50" s="57">
        <v>-1196759</v>
      </c>
      <c r="BB50" s="39">
        <f>AX50+AZ50</f>
        <v>21151569.957965218</v>
      </c>
      <c r="BD50" s="71">
        <f>BB50-CM50</f>
        <v>-379420.2786170058</v>
      </c>
      <c r="BE50" s="35">
        <f>BD50/CM50</f>
        <v>-1.7622054278411767E-2</v>
      </c>
      <c r="BF50" s="65">
        <f>BD50/AW50</f>
        <v>-35.79774305283572</v>
      </c>
      <c r="BH50" s="54">
        <v>440505.34032000008</v>
      </c>
      <c r="BI50" s="55">
        <v>364732.63920000003</v>
      </c>
      <c r="BJ50" s="56">
        <f>BI50-BH50</f>
        <v>-75772.701120000042</v>
      </c>
      <c r="BL50" s="74">
        <f>BB50+BJ50</f>
        <v>21075797.256845217</v>
      </c>
      <c r="BN50" s="6">
        <v>108</v>
      </c>
      <c r="BO50" s="6" t="s">
        <v>35</v>
      </c>
      <c r="BP50" s="7">
        <v>10599</v>
      </c>
      <c r="BQ50" s="7">
        <v>22341599.399687551</v>
      </c>
      <c r="BR50" s="7">
        <v>5766812.5169073138</v>
      </c>
      <c r="BS50" s="57">
        <v>-1196759</v>
      </c>
      <c r="BU50" s="39">
        <f>BQ50+BS50</f>
        <v>21144840.399687551</v>
      </c>
      <c r="BW50" s="71">
        <f>BU50-CM50</f>
        <v>-386149.83689467236</v>
      </c>
      <c r="BX50" s="35">
        <f>BW50/CM50</f>
        <v>-1.7934606474280249E-2</v>
      </c>
      <c r="BY50" s="65">
        <f>BW50/BP50</f>
        <v>-36.432666939774727</v>
      </c>
      <c r="CA50" s="54">
        <v>440505.34032000008</v>
      </c>
      <c r="CB50" s="55">
        <v>364732.63920000003</v>
      </c>
      <c r="CC50" s="56">
        <f>CB50-CA50</f>
        <v>-75772.701120000042</v>
      </c>
      <c r="CE50" s="74">
        <f>BU50+CC50</f>
        <v>21069067.698567551</v>
      </c>
      <c r="CF50" s="55"/>
      <c r="CG50" s="112" t="s">
        <v>35</v>
      </c>
      <c r="CH50" s="93">
        <v>10681</v>
      </c>
      <c r="CI50" s="93">
        <v>22727749.236582223</v>
      </c>
      <c r="CJ50" s="93">
        <v>5876712.6893104762</v>
      </c>
      <c r="CK50" s="93">
        <v>-1196759</v>
      </c>
      <c r="CM50" s="103">
        <v>21530990.236582223</v>
      </c>
      <c r="CO50" s="93">
        <v>440505.34032000008</v>
      </c>
      <c r="CP50" s="93">
        <v>364732.63920000003</v>
      </c>
      <c r="CQ50" s="93">
        <v>-75772.701120000042</v>
      </c>
      <c r="CS50" s="103">
        <v>21455217.535462223</v>
      </c>
      <c r="CU50" s="116">
        <v>108</v>
      </c>
      <c r="CV50" s="57"/>
    </row>
    <row r="51" spans="1:100" x14ac:dyDescent="0.25">
      <c r="A51" s="6">
        <v>109</v>
      </c>
      <c r="B51" s="6" t="s">
        <v>36</v>
      </c>
      <c r="C51" s="7">
        <v>67662</v>
      </c>
      <c r="D51" s="7">
        <v>100673490.71814731</v>
      </c>
      <c r="E51" s="7">
        <v>7708278.0431413632</v>
      </c>
      <c r="F51" s="57">
        <v>-12500199</v>
      </c>
      <c r="H51" s="39">
        <f>D51+F51</f>
        <v>88173291.718147308</v>
      </c>
      <c r="J51" s="71">
        <f t="shared" si="1"/>
        <v>-3075938.2111569941</v>
      </c>
      <c r="K51" s="35">
        <f t="shared" si="2"/>
        <v>-3.370919637941152E-2</v>
      </c>
      <c r="L51" s="65">
        <f t="shared" si="3"/>
        <v>-45.460350139768174</v>
      </c>
      <c r="N51" s="54">
        <v>764392.0883800002</v>
      </c>
      <c r="O51" s="55">
        <v>951744.5140000002</v>
      </c>
      <c r="P51" s="56">
        <f>O51-N51</f>
        <v>187352.42561999999</v>
      </c>
      <c r="R51" s="74">
        <f>H51+P51</f>
        <v>88360644.143767312</v>
      </c>
      <c r="S51" s="55"/>
      <c r="T51" s="6">
        <v>109</v>
      </c>
      <c r="U51" s="6" t="s">
        <v>36</v>
      </c>
      <c r="V51" s="7">
        <v>67662</v>
      </c>
      <c r="W51" s="7">
        <v>100839458.45593466</v>
      </c>
      <c r="X51" s="7">
        <v>7934908.3563276948</v>
      </c>
      <c r="Y51" s="57">
        <v>-12500199</v>
      </c>
      <c r="AA51" s="39">
        <f>W51+Y51</f>
        <v>88339259.455934659</v>
      </c>
      <c r="AC51" s="71">
        <f>AA51-CM51</f>
        <v>-2909970.4733696431</v>
      </c>
      <c r="AD51" s="35">
        <f>AC51/CM51</f>
        <v>-3.1890356506286729E-2</v>
      </c>
      <c r="AE51" s="65">
        <f>AC51/V51</f>
        <v>-43.007455785664675</v>
      </c>
      <c r="AG51" s="54">
        <v>764392.0883800002</v>
      </c>
      <c r="AH51" s="55">
        <v>951744.5140000002</v>
      </c>
      <c r="AI51" s="56">
        <f>AH51-AG51</f>
        <v>187352.42561999999</v>
      </c>
      <c r="AK51" s="74">
        <f>AA51+AI51</f>
        <v>88526611.881554663</v>
      </c>
      <c r="AL51" s="55"/>
      <c r="AM51" s="65" t="e">
        <f>#REF!/#REF!</f>
        <v>#REF!</v>
      </c>
      <c r="AO51" s="54">
        <v>763714.07044799987</v>
      </c>
      <c r="AP51" s="55">
        <v>1041972.3192000001</v>
      </c>
      <c r="AQ51" s="56">
        <f>AP51-AO51</f>
        <v>278258.24875200028</v>
      </c>
      <c r="AS51" s="74" t="e">
        <f>#REF!+AQ51</f>
        <v>#REF!</v>
      </c>
      <c r="AU51" s="6">
        <v>109</v>
      </c>
      <c r="AV51" s="6" t="s">
        <v>36</v>
      </c>
      <c r="AW51" s="7">
        <v>67662</v>
      </c>
      <c r="AX51" s="7">
        <v>99533060.80018428</v>
      </c>
      <c r="AY51" s="7">
        <v>7809978.9227605863</v>
      </c>
      <c r="AZ51" s="57">
        <v>-12500199</v>
      </c>
      <c r="BB51" s="39">
        <f>AX51+AZ51</f>
        <v>87032861.80018428</v>
      </c>
      <c r="BD51" s="71">
        <f>BB51-CM51</f>
        <v>-4216368.1291200221</v>
      </c>
      <c r="BE51" s="35">
        <f>BD51/CM51</f>
        <v>-4.6207163966059436E-2</v>
      </c>
      <c r="BF51" s="65">
        <f>BD51/AW51</f>
        <v>-62.315156648045019</v>
      </c>
      <c r="BH51" s="54">
        <v>763714.07044799987</v>
      </c>
      <c r="BI51" s="55">
        <v>1041972.3192000001</v>
      </c>
      <c r="BJ51" s="56">
        <f>BI51-BH51</f>
        <v>278258.24875200028</v>
      </c>
      <c r="BL51" s="74">
        <f>BB51+BJ51</f>
        <v>87311120.048936278</v>
      </c>
      <c r="BN51" s="6">
        <v>109</v>
      </c>
      <c r="BO51" s="6" t="s">
        <v>36</v>
      </c>
      <c r="BP51" s="7">
        <v>67662</v>
      </c>
      <c r="BQ51" s="7">
        <v>98839489.036677942</v>
      </c>
      <c r="BR51" s="7">
        <v>7809978.9227605863</v>
      </c>
      <c r="BS51" s="57">
        <v>-12500199</v>
      </c>
      <c r="BU51" s="39">
        <f>BQ51+BS51</f>
        <v>86339290.036677942</v>
      </c>
      <c r="BW51" s="71">
        <f>BU51-CM51</f>
        <v>-4909939.8926263601</v>
      </c>
      <c r="BX51" s="35">
        <f>BW51/CM51</f>
        <v>-5.3808014560017166E-2</v>
      </c>
      <c r="BY51" s="65">
        <f>BW51/BP51</f>
        <v>-72.565692598893918</v>
      </c>
      <c r="CA51" s="54">
        <v>763714.07044799987</v>
      </c>
      <c r="CB51" s="55">
        <v>1041972.3192000001</v>
      </c>
      <c r="CC51" s="56">
        <f>CB51-CA51</f>
        <v>278258.24875200028</v>
      </c>
      <c r="CE51" s="74">
        <f>BU51+CC51</f>
        <v>86617548.28542994</v>
      </c>
      <c r="CF51" s="55"/>
      <c r="CG51" s="112" t="s">
        <v>36</v>
      </c>
      <c r="CH51" s="93">
        <v>67850</v>
      </c>
      <c r="CI51" s="93">
        <v>103749428.9293043</v>
      </c>
      <c r="CJ51" s="93">
        <v>8014693.3981892699</v>
      </c>
      <c r="CK51" s="93">
        <v>-12500199</v>
      </c>
      <c r="CM51" s="103">
        <v>91249229.929304302</v>
      </c>
      <c r="CO51" s="93">
        <v>763714.07044799987</v>
      </c>
      <c r="CP51" s="93">
        <v>1041972.3192000001</v>
      </c>
      <c r="CQ51" s="93">
        <v>278258.24875200028</v>
      </c>
      <c r="CS51" s="103">
        <v>91527488.1780563</v>
      </c>
      <c r="CU51" s="116">
        <v>109</v>
      </c>
      <c r="CV51" s="57"/>
    </row>
    <row r="52" spans="1:100" x14ac:dyDescent="0.25">
      <c r="A52" s="6">
        <v>139</v>
      </c>
      <c r="B52" s="6" t="s">
        <v>38</v>
      </c>
      <c r="C52" s="7">
        <v>9966</v>
      </c>
      <c r="D52" s="7">
        <v>27372586.121045019</v>
      </c>
      <c r="E52" s="7">
        <v>7595083.7386478977</v>
      </c>
      <c r="F52" s="57">
        <v>-414141</v>
      </c>
      <c r="H52" s="39">
        <f>D52+F52</f>
        <v>26958445.121045019</v>
      </c>
      <c r="J52" s="71">
        <f t="shared" si="1"/>
        <v>-426109.59395072609</v>
      </c>
      <c r="K52" s="35">
        <f t="shared" si="2"/>
        <v>-1.5560216274664822E-2</v>
      </c>
      <c r="L52" s="65">
        <f t="shared" si="3"/>
        <v>-42.756330920201293</v>
      </c>
      <c r="N52" s="54">
        <v>83228.143700000015</v>
      </c>
      <c r="O52" s="55">
        <v>129429.3337</v>
      </c>
      <c r="P52" s="56">
        <f>O52-N52</f>
        <v>46201.189999999988</v>
      </c>
      <c r="R52" s="74">
        <f>H52+P52</f>
        <v>27004646.311045021</v>
      </c>
      <c r="S52" s="55"/>
      <c r="T52" s="6">
        <v>139</v>
      </c>
      <c r="U52" s="6" t="s">
        <v>38</v>
      </c>
      <c r="V52" s="7">
        <v>9966</v>
      </c>
      <c r="W52" s="7">
        <v>27410845.421193495</v>
      </c>
      <c r="X52" s="7">
        <v>7626512.928324895</v>
      </c>
      <c r="Y52" s="57">
        <v>-414141</v>
      </c>
      <c r="AA52" s="39">
        <f>W52+Y52</f>
        <v>26996704.421193495</v>
      </c>
      <c r="AC52" s="71">
        <f>AA52-CM52</f>
        <v>-387850.29380225018</v>
      </c>
      <c r="AD52" s="35">
        <f>AC52/CM52</f>
        <v>-1.4163103904328372E-2</v>
      </c>
      <c r="AE52" s="65">
        <f>AC52/V52</f>
        <v>-38.917348364664875</v>
      </c>
      <c r="AG52" s="54">
        <v>83228.143700000015</v>
      </c>
      <c r="AH52" s="55">
        <v>129429.3337</v>
      </c>
      <c r="AI52" s="56">
        <f>AH52-AG52</f>
        <v>46201.189999999988</v>
      </c>
      <c r="AK52" s="74">
        <f>AA52+AI52</f>
        <v>27042905.611193497</v>
      </c>
      <c r="AL52" s="55"/>
      <c r="AM52" s="65" t="e">
        <f>#REF!/#REF!</f>
        <v>#REF!</v>
      </c>
      <c r="AO52" s="54">
        <v>140475.13824</v>
      </c>
      <c r="AP52" s="55">
        <v>119819.32799999999</v>
      </c>
      <c r="AQ52" s="56">
        <f>AP52-AO52</f>
        <v>-20655.810240000006</v>
      </c>
      <c r="AS52" s="74" t="e">
        <f>#REF!+AQ52</f>
        <v>#REF!</v>
      </c>
      <c r="AU52" s="6">
        <v>139</v>
      </c>
      <c r="AV52" s="6" t="s">
        <v>38</v>
      </c>
      <c r="AW52" s="7">
        <v>9966</v>
      </c>
      <c r="AX52" s="7">
        <v>27253917.757580549</v>
      </c>
      <c r="AY52" s="7">
        <v>7560445.1957490398</v>
      </c>
      <c r="AZ52" s="57">
        <v>-414141</v>
      </c>
      <c r="BB52" s="39">
        <f>AX52+AZ52</f>
        <v>26839776.757580549</v>
      </c>
      <c r="BD52" s="71">
        <f>BB52-CM52</f>
        <v>-544777.95741519704</v>
      </c>
      <c r="BE52" s="35">
        <f>BD52/CM52</f>
        <v>-1.9893621170216706E-2</v>
      </c>
      <c r="BF52" s="65">
        <f>BD52/AW52</f>
        <v>-54.663652158859826</v>
      </c>
      <c r="BH52" s="54">
        <v>140475.13824</v>
      </c>
      <c r="BI52" s="55">
        <v>119819.32799999999</v>
      </c>
      <c r="BJ52" s="56">
        <f>BI52-BH52</f>
        <v>-20655.810240000006</v>
      </c>
      <c r="BL52" s="74">
        <f>BB52+BJ52</f>
        <v>26819120.947340548</v>
      </c>
      <c r="BN52" s="6">
        <v>139</v>
      </c>
      <c r="BO52" s="6" t="s">
        <v>38</v>
      </c>
      <c r="BP52" s="7">
        <v>9966</v>
      </c>
      <c r="BQ52" s="7">
        <v>27248610.630315892</v>
      </c>
      <c r="BR52" s="7">
        <v>7560445.1957490398</v>
      </c>
      <c r="BS52" s="57">
        <v>-414141</v>
      </c>
      <c r="BU52" s="39">
        <f>BQ52+BS52</f>
        <v>26834469.630315892</v>
      </c>
      <c r="BW52" s="71">
        <f>BU52-CM52</f>
        <v>-550085.08467985317</v>
      </c>
      <c r="BX52" s="35">
        <f>BW52/CM52</f>
        <v>-2.0087421190698687E-2</v>
      </c>
      <c r="BY52" s="65">
        <f>BW52/BP52</f>
        <v>-55.196175464564838</v>
      </c>
      <c r="CA52" s="54">
        <v>140475.13824</v>
      </c>
      <c r="CB52" s="55">
        <v>119819.32799999999</v>
      </c>
      <c r="CC52" s="56">
        <f>CB52-CA52</f>
        <v>-20655.810240000006</v>
      </c>
      <c r="CE52" s="74">
        <f>BU52+CC52</f>
        <v>26813813.820075892</v>
      </c>
      <c r="CF52" s="55"/>
      <c r="CG52" s="112" t="s">
        <v>38</v>
      </c>
      <c r="CH52" s="93">
        <v>9628</v>
      </c>
      <c r="CI52" s="93">
        <v>27798695.714995746</v>
      </c>
      <c r="CJ52" s="93">
        <v>7766950.0123632895</v>
      </c>
      <c r="CK52" s="93">
        <v>-414141</v>
      </c>
      <c r="CM52" s="103">
        <v>27384554.714995746</v>
      </c>
      <c r="CO52" s="93">
        <v>140475.13824</v>
      </c>
      <c r="CP52" s="93">
        <v>119819.32799999999</v>
      </c>
      <c r="CQ52" s="93">
        <v>-20655.810240000006</v>
      </c>
      <c r="CS52" s="103">
        <v>27363898.904755745</v>
      </c>
      <c r="CU52" s="116">
        <v>139</v>
      </c>
      <c r="CV52" s="57"/>
    </row>
    <row r="53" spans="1:100" x14ac:dyDescent="0.25">
      <c r="A53" s="6">
        <v>140</v>
      </c>
      <c r="B53" s="6" t="s">
        <v>39</v>
      </c>
      <c r="C53" s="7">
        <v>21639</v>
      </c>
      <c r="D53" s="7">
        <v>54802460.041226573</v>
      </c>
      <c r="E53" s="7">
        <v>11158906.975916123</v>
      </c>
      <c r="F53" s="57">
        <v>-1315693</v>
      </c>
      <c r="H53" s="39">
        <f>D53+F53</f>
        <v>53486767.041226573</v>
      </c>
      <c r="J53" s="71">
        <f t="shared" si="1"/>
        <v>-156638.40073939413</v>
      </c>
      <c r="K53" s="35">
        <f t="shared" si="2"/>
        <v>-2.9199936031065951E-3</v>
      </c>
      <c r="L53" s="65">
        <f t="shared" si="3"/>
        <v>-7.2387079227041049</v>
      </c>
      <c r="N53" s="54">
        <v>343512.44782000012</v>
      </c>
      <c r="O53" s="55">
        <v>312980.06140000001</v>
      </c>
      <c r="P53" s="56">
        <f>O53-N53</f>
        <v>-30532.386420000112</v>
      </c>
      <c r="R53" s="74">
        <f>H53+P53</f>
        <v>53456234.654806577</v>
      </c>
      <c r="S53" s="55"/>
      <c r="T53" s="6">
        <v>140</v>
      </c>
      <c r="U53" s="6" t="s">
        <v>39</v>
      </c>
      <c r="V53" s="7">
        <v>21639</v>
      </c>
      <c r="W53" s="7">
        <v>54840145.958548121</v>
      </c>
      <c r="X53" s="7">
        <v>11208332.147079183</v>
      </c>
      <c r="Y53" s="57">
        <v>-1315693</v>
      </c>
      <c r="AA53" s="39">
        <f>W53+Y53</f>
        <v>53524452.958548121</v>
      </c>
      <c r="AC53" s="71">
        <f>AA53-CM53</f>
        <v>-118952.48341784626</v>
      </c>
      <c r="AD53" s="35">
        <f>AC53/CM53</f>
        <v>-2.2174670388242748E-3</v>
      </c>
      <c r="AE53" s="65">
        <f>AC53/V53</f>
        <v>-5.4971340365934775</v>
      </c>
      <c r="AG53" s="54">
        <v>343512.44782000012</v>
      </c>
      <c r="AH53" s="55">
        <v>312980.06140000001</v>
      </c>
      <c r="AI53" s="56">
        <f>AH53-AG53</f>
        <v>-30532.386420000112</v>
      </c>
      <c r="AK53" s="74">
        <f>AA53+AI53</f>
        <v>53493920.572128125</v>
      </c>
      <c r="AL53" s="55"/>
      <c r="AM53" s="65" t="e">
        <f>#REF!/#REF!</f>
        <v>#REF!</v>
      </c>
      <c r="AO53" s="54">
        <v>388344.86112000002</v>
      </c>
      <c r="AP53" s="55">
        <v>232280.18640000004</v>
      </c>
      <c r="AQ53" s="56">
        <f>AP53-AO53</f>
        <v>-156064.67471999998</v>
      </c>
      <c r="AS53" s="74" t="e">
        <f>#REF!+AQ53</f>
        <v>#REF!</v>
      </c>
      <c r="AU53" s="6">
        <v>140</v>
      </c>
      <c r="AV53" s="6" t="s">
        <v>39</v>
      </c>
      <c r="AW53" s="7">
        <v>21639</v>
      </c>
      <c r="AX53" s="7">
        <v>55437964.847852185</v>
      </c>
      <c r="AY53" s="7">
        <v>12069835.889087137</v>
      </c>
      <c r="AZ53" s="57">
        <v>-1315693</v>
      </c>
      <c r="BB53" s="39">
        <f>AX53+AZ53</f>
        <v>54122271.847852185</v>
      </c>
      <c r="BD53" s="71">
        <f>BB53-CM53</f>
        <v>478866.40588621795</v>
      </c>
      <c r="BE53" s="35">
        <f>BD53/CM53</f>
        <v>8.92684575002008E-3</v>
      </c>
      <c r="BF53" s="65">
        <f>BD53/AW53</f>
        <v>22.129784457979479</v>
      </c>
      <c r="BH53" s="54">
        <v>388344.86112000002</v>
      </c>
      <c r="BI53" s="55">
        <v>232280.18640000004</v>
      </c>
      <c r="BJ53" s="56">
        <f>BI53-BH53</f>
        <v>-156064.67471999998</v>
      </c>
      <c r="BL53" s="74">
        <f>BB53+BJ53</f>
        <v>53966207.173132189</v>
      </c>
      <c r="BN53" s="6">
        <v>140</v>
      </c>
      <c r="BO53" s="6" t="s">
        <v>39</v>
      </c>
      <c r="BP53" s="7">
        <v>21639</v>
      </c>
      <c r="BQ53" s="7">
        <v>55315025.836723641</v>
      </c>
      <c r="BR53" s="7">
        <v>12069835.889087137</v>
      </c>
      <c r="BS53" s="57">
        <v>-1315693</v>
      </c>
      <c r="BU53" s="39">
        <f>BQ53+BS53</f>
        <v>53999332.836723641</v>
      </c>
      <c r="BW53" s="71">
        <f>BU53-CM53</f>
        <v>355927.39475767314</v>
      </c>
      <c r="BX53" s="35">
        <f>BW53/CM53</f>
        <v>6.6350633749889844E-3</v>
      </c>
      <c r="BY53" s="65">
        <f>BW53/BP53</f>
        <v>16.448421588690472</v>
      </c>
      <c r="CA53" s="54">
        <v>388344.86112000002</v>
      </c>
      <c r="CB53" s="55">
        <v>232280.18640000004</v>
      </c>
      <c r="CC53" s="56">
        <f>CB53-CA53</f>
        <v>-156064.67471999998</v>
      </c>
      <c r="CE53" s="74">
        <f>BU53+CC53</f>
        <v>53843268.162003644</v>
      </c>
      <c r="CF53" s="55"/>
      <c r="CG53" s="112" t="s">
        <v>39</v>
      </c>
      <c r="CH53" s="93">
        <v>21767</v>
      </c>
      <c r="CI53" s="93">
        <v>54959098.441965967</v>
      </c>
      <c r="CJ53" s="93">
        <v>11327331.453205856</v>
      </c>
      <c r="CK53" s="93">
        <v>-1315693</v>
      </c>
      <c r="CM53" s="103">
        <v>53643405.441965967</v>
      </c>
      <c r="CO53" s="93">
        <v>388344.86112000002</v>
      </c>
      <c r="CP53" s="93">
        <v>232280.18640000004</v>
      </c>
      <c r="CQ53" s="93">
        <v>-156064.67471999998</v>
      </c>
      <c r="CS53" s="103">
        <v>53487340.767245971</v>
      </c>
      <c r="CU53" s="116">
        <v>140</v>
      </c>
      <c r="CV53" s="57"/>
    </row>
    <row r="54" spans="1:100" x14ac:dyDescent="0.25">
      <c r="A54" s="6">
        <v>142</v>
      </c>
      <c r="B54" s="6" t="s">
        <v>40</v>
      </c>
      <c r="C54" s="7">
        <v>6820</v>
      </c>
      <c r="D54" s="7">
        <v>15834919.395600745</v>
      </c>
      <c r="E54" s="7">
        <v>4072350.190817215</v>
      </c>
      <c r="F54" s="57">
        <v>-603964</v>
      </c>
      <c r="H54" s="39">
        <f>D54+F54</f>
        <v>15230955.395600745</v>
      </c>
      <c r="J54" s="71">
        <f t="shared" si="1"/>
        <v>262592.12634854019</v>
      </c>
      <c r="K54" s="35">
        <f t="shared" si="2"/>
        <v>1.754314226779578E-2</v>
      </c>
      <c r="L54" s="65">
        <f t="shared" si="3"/>
        <v>38.503244332630523</v>
      </c>
      <c r="N54" s="54">
        <v>188421.65315999999</v>
      </c>
      <c r="O54" s="55">
        <v>522865.46739999996</v>
      </c>
      <c r="P54" s="56">
        <f>O54-N54</f>
        <v>334443.81423999998</v>
      </c>
      <c r="R54" s="74">
        <f>H54+P54</f>
        <v>15565399.209840745</v>
      </c>
      <c r="S54" s="55"/>
      <c r="T54" s="6">
        <v>142</v>
      </c>
      <c r="U54" s="6" t="s">
        <v>40</v>
      </c>
      <c r="V54" s="7">
        <v>6820</v>
      </c>
      <c r="W54" s="7">
        <v>15860385.482980292</v>
      </c>
      <c r="X54" s="7">
        <v>4102948.7613901766</v>
      </c>
      <c r="Y54" s="57">
        <v>-603964</v>
      </c>
      <c r="AA54" s="39">
        <f>W54+Y54</f>
        <v>15256421.482980292</v>
      </c>
      <c r="AC54" s="71">
        <f>AA54-CM54</f>
        <v>288058.21372808702</v>
      </c>
      <c r="AD54" s="35">
        <f>AC54/CM54</f>
        <v>1.924446972233845E-2</v>
      </c>
      <c r="AE54" s="65">
        <f>AC54/V54</f>
        <v>42.23727474018871</v>
      </c>
      <c r="AG54" s="54">
        <v>188421.65315999999</v>
      </c>
      <c r="AH54" s="55">
        <v>522865.46739999996</v>
      </c>
      <c r="AI54" s="56">
        <f>AH54-AG54</f>
        <v>334443.81423999998</v>
      </c>
      <c r="AK54" s="74">
        <f>AA54+AI54</f>
        <v>15590865.297220292</v>
      </c>
      <c r="AL54" s="55"/>
      <c r="AM54" s="65" t="e">
        <f>#REF!/#REF!</f>
        <v>#REF!</v>
      </c>
      <c r="AO54" s="54">
        <v>219734.32132799996</v>
      </c>
      <c r="AP54" s="55">
        <v>485984.58960000006</v>
      </c>
      <c r="AQ54" s="56">
        <f>AP54-AO54</f>
        <v>266250.26827200013</v>
      </c>
      <c r="AS54" s="74" t="e">
        <f>#REF!+AQ54</f>
        <v>#REF!</v>
      </c>
      <c r="AU54" s="6">
        <v>142</v>
      </c>
      <c r="AV54" s="6" t="s">
        <v>40</v>
      </c>
      <c r="AW54" s="7">
        <v>6820</v>
      </c>
      <c r="AX54" s="7">
        <v>15602826.180032616</v>
      </c>
      <c r="AY54" s="7">
        <v>3955245.6678234343</v>
      </c>
      <c r="AZ54" s="57">
        <v>-603964</v>
      </c>
      <c r="BB54" s="39">
        <f>AX54+AZ54</f>
        <v>14998862.180032616</v>
      </c>
      <c r="BD54" s="71">
        <f>BB54-CM54</f>
        <v>30498.910780411214</v>
      </c>
      <c r="BE54" s="35">
        <f>BD54/CM54</f>
        <v>2.0375581639618299E-3</v>
      </c>
      <c r="BF54" s="65">
        <f>BD54/AW54</f>
        <v>4.4719810528462194</v>
      </c>
      <c r="BH54" s="54">
        <v>219734.32132799996</v>
      </c>
      <c r="BI54" s="55">
        <v>485984.58960000006</v>
      </c>
      <c r="BJ54" s="56">
        <f>BI54-BH54</f>
        <v>266250.26827200013</v>
      </c>
      <c r="BL54" s="74">
        <f>BB54+BJ54</f>
        <v>15265112.448304616</v>
      </c>
      <c r="BN54" s="6">
        <v>142</v>
      </c>
      <c r="BO54" s="6" t="s">
        <v>40</v>
      </c>
      <c r="BP54" s="7">
        <v>6820</v>
      </c>
      <c r="BQ54" s="7">
        <v>15584687.655530598</v>
      </c>
      <c r="BR54" s="7">
        <v>3955245.6678234343</v>
      </c>
      <c r="BS54" s="57">
        <v>-603964</v>
      </c>
      <c r="BU54" s="39">
        <f>BQ54+BS54</f>
        <v>14980723.655530598</v>
      </c>
      <c r="BW54" s="71">
        <f>BU54-CM54</f>
        <v>12360.386278392747</v>
      </c>
      <c r="BX54" s="35">
        <f>BW54/CM54</f>
        <v>8.2576739059929643E-4</v>
      </c>
      <c r="BY54" s="65">
        <f>BW54/BP54</f>
        <v>1.8123733546030421</v>
      </c>
      <c r="CA54" s="54">
        <v>219734.32132799996</v>
      </c>
      <c r="CB54" s="55">
        <v>485984.58960000006</v>
      </c>
      <c r="CC54" s="56">
        <f>CB54-CA54</f>
        <v>266250.26827200013</v>
      </c>
      <c r="CE54" s="74">
        <f>BU54+CC54</f>
        <v>15246973.923802597</v>
      </c>
      <c r="CF54" s="55"/>
      <c r="CG54" s="112" t="s">
        <v>40</v>
      </c>
      <c r="CH54" s="93">
        <v>6889</v>
      </c>
      <c r="CI54" s="93">
        <v>15572327.269252205</v>
      </c>
      <c r="CJ54" s="93">
        <v>3772029.9007723439</v>
      </c>
      <c r="CK54" s="93">
        <v>-603964</v>
      </c>
      <c r="CM54" s="103">
        <v>14968363.269252205</v>
      </c>
      <c r="CO54" s="93">
        <v>219734.32132799996</v>
      </c>
      <c r="CP54" s="93">
        <v>485984.58960000006</v>
      </c>
      <c r="CQ54" s="93">
        <v>266250.26827200013</v>
      </c>
      <c r="CS54" s="103">
        <v>15234613.537524205</v>
      </c>
      <c r="CU54" s="116">
        <v>142</v>
      </c>
      <c r="CV54" s="57"/>
    </row>
    <row r="55" spans="1:100" x14ac:dyDescent="0.25">
      <c r="A55" s="6">
        <v>143</v>
      </c>
      <c r="B55" s="6" t="s">
        <v>41</v>
      </c>
      <c r="C55" s="7">
        <v>7119</v>
      </c>
      <c r="D55" s="7">
        <v>17470477.512659136</v>
      </c>
      <c r="E55" s="7">
        <v>4688067.9018213795</v>
      </c>
      <c r="F55" s="57">
        <v>-61496</v>
      </c>
      <c r="H55" s="39">
        <f>D55+F55</f>
        <v>17408981.512659136</v>
      </c>
      <c r="J55" s="71">
        <f t="shared" si="1"/>
        <v>-350590.87339989841</v>
      </c>
      <c r="K55" s="35">
        <f t="shared" si="2"/>
        <v>-1.9740952415898613E-2</v>
      </c>
      <c r="L55" s="65">
        <f t="shared" si="3"/>
        <v>-49.247207950540584</v>
      </c>
      <c r="N55" s="54">
        <v>66001.700000000012</v>
      </c>
      <c r="O55" s="55">
        <v>320900.26540000003</v>
      </c>
      <c r="P55" s="56">
        <f>O55-N55</f>
        <v>254898.56540000002</v>
      </c>
      <c r="R55" s="74">
        <f>H55+P55</f>
        <v>17663880.078059137</v>
      </c>
      <c r="S55" s="55"/>
      <c r="T55" s="6">
        <v>143</v>
      </c>
      <c r="U55" s="6" t="s">
        <v>41</v>
      </c>
      <c r="V55" s="7">
        <v>7119</v>
      </c>
      <c r="W55" s="7">
        <v>17501249.846442409</v>
      </c>
      <c r="X55" s="7">
        <v>4717767.8291420843</v>
      </c>
      <c r="Y55" s="57">
        <v>-61496</v>
      </c>
      <c r="AA55" s="39">
        <f>W55+Y55</f>
        <v>17439753.846442409</v>
      </c>
      <c r="AC55" s="71">
        <f>AA55-CM55</f>
        <v>-319818.53961662576</v>
      </c>
      <c r="AD55" s="35">
        <f>AC55/CM55</f>
        <v>-1.8008234244855915E-2</v>
      </c>
      <c r="AE55" s="65">
        <f>AC55/V55</f>
        <v>-44.924643856809347</v>
      </c>
      <c r="AG55" s="54">
        <v>66001.700000000012</v>
      </c>
      <c r="AH55" s="55">
        <v>320900.26540000003</v>
      </c>
      <c r="AI55" s="56">
        <f>AH55-AG55</f>
        <v>254898.56540000002</v>
      </c>
      <c r="AK55" s="74">
        <f>AA55+AI55</f>
        <v>17694652.41184241</v>
      </c>
      <c r="AL55" s="55"/>
      <c r="AM55" s="65" t="e">
        <f>#REF!/#REF!</f>
        <v>#REF!</v>
      </c>
      <c r="AO55" s="54">
        <v>102888.336</v>
      </c>
      <c r="AP55" s="55">
        <v>324293.61599999998</v>
      </c>
      <c r="AQ55" s="56">
        <f>AP55-AO55</f>
        <v>221405.27999999997</v>
      </c>
      <c r="AS55" s="74" t="e">
        <f>#REF!+AQ55</f>
        <v>#REF!</v>
      </c>
      <c r="AU55" s="6">
        <v>143</v>
      </c>
      <c r="AV55" s="6" t="s">
        <v>41</v>
      </c>
      <c r="AW55" s="7">
        <v>7119</v>
      </c>
      <c r="AX55" s="7">
        <v>17327465.763250116</v>
      </c>
      <c r="AY55" s="7">
        <v>4666839.2198262597</v>
      </c>
      <c r="AZ55" s="57">
        <v>-61496</v>
      </c>
      <c r="BB55" s="39">
        <f>AX55+AZ55</f>
        <v>17265969.763250116</v>
      </c>
      <c r="BD55" s="71">
        <f>BB55-CM55</f>
        <v>-493602.62280891836</v>
      </c>
      <c r="BE55" s="35">
        <f>BD55/CM55</f>
        <v>-2.7793609670263689E-2</v>
      </c>
      <c r="BF55" s="65">
        <f>BD55/AW55</f>
        <v>-69.33594926378963</v>
      </c>
      <c r="BH55" s="54">
        <v>102888.336</v>
      </c>
      <c r="BI55" s="55">
        <v>324293.61599999998</v>
      </c>
      <c r="BJ55" s="56">
        <f>BI55-BH55</f>
        <v>221405.27999999997</v>
      </c>
      <c r="BL55" s="74">
        <f>BB55+BJ55</f>
        <v>17487375.043250117</v>
      </c>
      <c r="BN55" s="6">
        <v>143</v>
      </c>
      <c r="BO55" s="6" t="s">
        <v>41</v>
      </c>
      <c r="BP55" s="7">
        <v>7119</v>
      </c>
      <c r="BQ55" s="7">
        <v>17297097.308269508</v>
      </c>
      <c r="BR55" s="7">
        <v>4666839.2198262597</v>
      </c>
      <c r="BS55" s="57">
        <v>-61496</v>
      </c>
      <c r="BU55" s="39">
        <f>BQ55+BS55</f>
        <v>17235601.308269508</v>
      </c>
      <c r="BW55" s="71">
        <f>BU55-CM55</f>
        <v>-523971.07778952643</v>
      </c>
      <c r="BX55" s="35">
        <f>BW55/CM55</f>
        <v>-2.950358637017831E-2</v>
      </c>
      <c r="BY55" s="65">
        <f>BW55/BP55</f>
        <v>-73.60178083853441</v>
      </c>
      <c r="CA55" s="54">
        <v>102888.336</v>
      </c>
      <c r="CB55" s="55">
        <v>324293.61599999998</v>
      </c>
      <c r="CC55" s="56">
        <f>CB55-CA55</f>
        <v>221405.27999999997</v>
      </c>
      <c r="CE55" s="74">
        <f>BU55+CC55</f>
        <v>17457006.588269509</v>
      </c>
      <c r="CF55" s="55"/>
      <c r="CG55" s="112" t="s">
        <v>41</v>
      </c>
      <c r="CH55" s="93">
        <v>7128</v>
      </c>
      <c r="CI55" s="93">
        <v>17821068.386059035</v>
      </c>
      <c r="CJ55" s="93">
        <v>4649217.3052385896</v>
      </c>
      <c r="CK55" s="93">
        <v>-61496</v>
      </c>
      <c r="CM55" s="103">
        <v>17759572.386059035</v>
      </c>
      <c r="CO55" s="93">
        <v>102888.336</v>
      </c>
      <c r="CP55" s="93">
        <v>324293.61599999998</v>
      </c>
      <c r="CQ55" s="93">
        <v>221405.27999999997</v>
      </c>
      <c r="CS55" s="103">
        <v>17980977.666059036</v>
      </c>
      <c r="CU55" s="116">
        <v>143</v>
      </c>
      <c r="CV55" s="57"/>
    </row>
    <row r="56" spans="1:100" x14ac:dyDescent="0.25">
      <c r="A56" s="6">
        <v>145</v>
      </c>
      <c r="B56" s="6" t="s">
        <v>42</v>
      </c>
      <c r="C56" s="7">
        <v>12205</v>
      </c>
      <c r="D56" s="7">
        <v>29149446.441949409</v>
      </c>
      <c r="E56" s="7">
        <v>7936136.7467578202</v>
      </c>
      <c r="F56" s="57">
        <v>-499973</v>
      </c>
      <c r="H56" s="39">
        <f>D56+F56</f>
        <v>28649473.441949409</v>
      </c>
      <c r="J56" s="71">
        <f t="shared" si="1"/>
        <v>-196425.30313268304</v>
      </c>
      <c r="K56" s="35">
        <f t="shared" si="2"/>
        <v>-6.8094707281800811E-3</v>
      </c>
      <c r="L56" s="65">
        <f t="shared" si="3"/>
        <v>-16.093838847413604</v>
      </c>
      <c r="N56" s="54">
        <v>286684.98412000004</v>
      </c>
      <c r="O56" s="55">
        <v>247044.36310000002</v>
      </c>
      <c r="P56" s="56">
        <f>O56-N56</f>
        <v>-39640.621020000021</v>
      </c>
      <c r="R56" s="74">
        <f>H56+P56</f>
        <v>28609832.820929408</v>
      </c>
      <c r="S56" s="55"/>
      <c r="T56" s="6">
        <v>145</v>
      </c>
      <c r="U56" s="6" t="s">
        <v>42</v>
      </c>
      <c r="V56" s="7">
        <v>12205</v>
      </c>
      <c r="W56" s="7">
        <v>29227674.592021998</v>
      </c>
      <c r="X56" s="7">
        <v>8011410.7908145338</v>
      </c>
      <c r="Y56" s="57">
        <v>-499973</v>
      </c>
      <c r="AA56" s="39">
        <f>W56+Y56</f>
        <v>28727701.592021998</v>
      </c>
      <c r="AC56" s="71">
        <f>AA56-CM56</f>
        <v>-118197.15306009352</v>
      </c>
      <c r="AD56" s="35">
        <f>AC56/CM56</f>
        <v>-4.0975375426721564E-3</v>
      </c>
      <c r="AE56" s="65">
        <f>AC56/V56</f>
        <v>-9.6843222499052448</v>
      </c>
      <c r="AG56" s="54">
        <v>286684.98412000004</v>
      </c>
      <c r="AH56" s="55">
        <v>247044.36310000002</v>
      </c>
      <c r="AI56" s="56">
        <f>AH56-AG56</f>
        <v>-39640.621020000021</v>
      </c>
      <c r="AK56" s="74">
        <f>AA56+AI56</f>
        <v>28688060.971001998</v>
      </c>
      <c r="AL56" s="55"/>
      <c r="AM56" s="65" t="e">
        <f>#REF!/#REF!</f>
        <v>#REF!</v>
      </c>
      <c r="AO56" s="54">
        <v>240732.65856000001</v>
      </c>
      <c r="AP56" s="55">
        <v>273630.87839999999</v>
      </c>
      <c r="AQ56" s="56">
        <f>AP56-AO56</f>
        <v>32898.219839999976</v>
      </c>
      <c r="AS56" s="74" t="e">
        <f>#REF!+AQ56</f>
        <v>#REF!</v>
      </c>
      <c r="AU56" s="6">
        <v>145</v>
      </c>
      <c r="AV56" s="6" t="s">
        <v>42</v>
      </c>
      <c r="AW56" s="7">
        <v>12205</v>
      </c>
      <c r="AX56" s="7">
        <v>28840100.756016959</v>
      </c>
      <c r="AY56" s="7">
        <v>7782834.7854591571</v>
      </c>
      <c r="AZ56" s="57">
        <v>-499973</v>
      </c>
      <c r="BB56" s="39">
        <f>AX56+AZ56</f>
        <v>28340127.756016959</v>
      </c>
      <c r="BD56" s="71">
        <f>BB56-CM56</f>
        <v>-505770.98906513304</v>
      </c>
      <c r="BE56" s="35">
        <f>BD56/CM56</f>
        <v>-1.7533549345601911E-2</v>
      </c>
      <c r="BF56" s="65">
        <f>BD56/AW56</f>
        <v>-41.439654982804839</v>
      </c>
      <c r="BH56" s="54">
        <v>240732.65856000001</v>
      </c>
      <c r="BI56" s="55">
        <v>273630.87839999999</v>
      </c>
      <c r="BJ56" s="56">
        <f>BI56-BH56</f>
        <v>32898.219839999976</v>
      </c>
      <c r="BL56" s="74">
        <f>BB56+BJ56</f>
        <v>28373025.97585696</v>
      </c>
      <c r="BN56" s="6">
        <v>145</v>
      </c>
      <c r="BO56" s="6" t="s">
        <v>42</v>
      </c>
      <c r="BP56" s="7">
        <v>12205</v>
      </c>
      <c r="BQ56" s="7">
        <v>28836398.160089541</v>
      </c>
      <c r="BR56" s="7">
        <v>7782834.7854591571</v>
      </c>
      <c r="BS56" s="57">
        <v>-499973</v>
      </c>
      <c r="BU56" s="39">
        <f>BQ56+BS56</f>
        <v>28336425.160089541</v>
      </c>
      <c r="BW56" s="71">
        <f>BU56-CM56</f>
        <v>-509473.58499255031</v>
      </c>
      <c r="BX56" s="35">
        <f>BW56/CM56</f>
        <v>-1.7661907139551684E-2</v>
      </c>
      <c r="BY56" s="65">
        <f>BW56/BP56</f>
        <v>-41.743022121470737</v>
      </c>
      <c r="CA56" s="54">
        <v>240732.65856000001</v>
      </c>
      <c r="CB56" s="55">
        <v>273630.87839999999</v>
      </c>
      <c r="CC56" s="56">
        <f>CB56-CA56</f>
        <v>32898.219839999976</v>
      </c>
      <c r="CE56" s="74">
        <f>BU56+CC56</f>
        <v>28369323.379929543</v>
      </c>
      <c r="CF56" s="55"/>
      <c r="CG56" s="112" t="s">
        <v>42</v>
      </c>
      <c r="CH56" s="93">
        <v>12167</v>
      </c>
      <c r="CI56" s="93">
        <v>29345871.745082092</v>
      </c>
      <c r="CJ56" s="93">
        <v>7677768.4379061712</v>
      </c>
      <c r="CK56" s="93">
        <v>-499973</v>
      </c>
      <c r="CM56" s="103">
        <v>28845898.745082092</v>
      </c>
      <c r="CO56" s="93">
        <v>240732.65856000001</v>
      </c>
      <c r="CP56" s="93">
        <v>273630.87839999999</v>
      </c>
      <c r="CQ56" s="93">
        <v>32898.219839999976</v>
      </c>
      <c r="CS56" s="103">
        <v>28878796.964922093</v>
      </c>
      <c r="CU56" s="116">
        <v>145</v>
      </c>
      <c r="CV56" s="57"/>
    </row>
    <row r="57" spans="1:100" x14ac:dyDescent="0.25">
      <c r="A57" s="6">
        <v>146</v>
      </c>
      <c r="B57" s="6" t="s">
        <v>43</v>
      </c>
      <c r="C57" s="7">
        <v>5128</v>
      </c>
      <c r="D57" s="7">
        <v>21375646.476285055</v>
      </c>
      <c r="E57" s="7">
        <v>3038863.3475035783</v>
      </c>
      <c r="F57" s="57">
        <v>-149407</v>
      </c>
      <c r="H57" s="39">
        <f>D57+F57</f>
        <v>21226239.476285055</v>
      </c>
      <c r="J57" s="71">
        <f t="shared" si="1"/>
        <v>-239678.49071788415</v>
      </c>
      <c r="K57" s="35">
        <f t="shared" si="2"/>
        <v>-1.1165536507048711E-2</v>
      </c>
      <c r="L57" s="65">
        <f t="shared" si="3"/>
        <v>-46.73917525699769</v>
      </c>
      <c r="N57" s="54">
        <v>40921.054000000004</v>
      </c>
      <c r="O57" s="55">
        <v>88442.278000000006</v>
      </c>
      <c r="P57" s="56">
        <f>O57-N57</f>
        <v>47521.224000000002</v>
      </c>
      <c r="R57" s="74">
        <f>H57+P57</f>
        <v>21273760.700285055</v>
      </c>
      <c r="S57" s="55"/>
      <c r="T57" s="6">
        <v>146</v>
      </c>
      <c r="U57" s="6" t="s">
        <v>43</v>
      </c>
      <c r="V57" s="7">
        <v>5128</v>
      </c>
      <c r="W57" s="7">
        <v>21298673.172128431</v>
      </c>
      <c r="X57" s="7">
        <v>2987425.3162963167</v>
      </c>
      <c r="Y57" s="57">
        <v>-149407</v>
      </c>
      <c r="AA57" s="39">
        <f>W57+Y57</f>
        <v>21149266.172128431</v>
      </c>
      <c r="AC57" s="71">
        <f>AA57-CM57</f>
        <v>-316651.79487450793</v>
      </c>
      <c r="AD57" s="35">
        <f>AC57/CM57</f>
        <v>-1.4751374497995377E-2</v>
      </c>
      <c r="AE57" s="65">
        <f>AC57/V57</f>
        <v>-61.749569983328378</v>
      </c>
      <c r="AG57" s="54">
        <v>40921.054000000004</v>
      </c>
      <c r="AH57" s="55">
        <v>88442.278000000006</v>
      </c>
      <c r="AI57" s="56">
        <f>AH57-AG57</f>
        <v>47521.224000000002</v>
      </c>
      <c r="AK57" s="74">
        <f>AA57+AI57</f>
        <v>21196787.396128431</v>
      </c>
      <c r="AL57" s="55"/>
      <c r="AM57" s="65" t="e">
        <f>#REF!/#REF!</f>
        <v>#REF!</v>
      </c>
      <c r="AO57" s="54">
        <v>47563.063679999999</v>
      </c>
      <c r="AP57" s="55">
        <v>108293.22959999999</v>
      </c>
      <c r="AQ57" s="56">
        <f>AP57-AO57</f>
        <v>60730.165919999992</v>
      </c>
      <c r="AS57" s="74" t="e">
        <f>#REF!+AQ57</f>
        <v>#REF!</v>
      </c>
      <c r="AU57" s="6">
        <v>146</v>
      </c>
      <c r="AV57" s="6" t="s">
        <v>43</v>
      </c>
      <c r="AW57" s="7">
        <v>5128</v>
      </c>
      <c r="AX57" s="7">
        <v>21253379.787010886</v>
      </c>
      <c r="AY57" s="7">
        <v>2933035.038179283</v>
      </c>
      <c r="AZ57" s="57">
        <v>-149407</v>
      </c>
      <c r="BB57" s="39">
        <f>AX57+AZ57</f>
        <v>21103972.787010886</v>
      </c>
      <c r="BD57" s="71">
        <f>BB57-CM57</f>
        <v>-361945.17999205366</v>
      </c>
      <c r="BE57" s="35">
        <f>BD57/CM57</f>
        <v>-1.6861388390118227E-2</v>
      </c>
      <c r="BF57" s="65">
        <f>BD57/AW57</f>
        <v>-70.582133383785816</v>
      </c>
      <c r="BH57" s="54">
        <v>47563.063679999999</v>
      </c>
      <c r="BI57" s="55">
        <v>108293.22959999999</v>
      </c>
      <c r="BJ57" s="56">
        <f>BI57-BH57</f>
        <v>60730.165919999992</v>
      </c>
      <c r="BL57" s="74">
        <f>BB57+BJ57</f>
        <v>21164702.952930886</v>
      </c>
      <c r="BN57" s="6">
        <v>146</v>
      </c>
      <c r="BO57" s="6" t="s">
        <v>43</v>
      </c>
      <c r="BP57" s="7">
        <v>5128</v>
      </c>
      <c r="BQ57" s="7">
        <v>21248662.294799149</v>
      </c>
      <c r="BR57" s="7">
        <v>2933035.038179283</v>
      </c>
      <c r="BS57" s="57">
        <v>-149407</v>
      </c>
      <c r="BU57" s="39">
        <f>BQ57+BS57</f>
        <v>21099255.294799149</v>
      </c>
      <c r="BW57" s="71">
        <f>BU57-CM57</f>
        <v>-366662.6722037904</v>
      </c>
      <c r="BX57" s="35">
        <f>BW57/CM57</f>
        <v>-1.708115500895039E-2</v>
      </c>
      <c r="BY57" s="65">
        <f>BW57/BP57</f>
        <v>-71.502081162985647</v>
      </c>
      <c r="CA57" s="54">
        <v>47563.063679999999</v>
      </c>
      <c r="CB57" s="55">
        <v>108293.22959999999</v>
      </c>
      <c r="CC57" s="56">
        <f>CB57-CA57</f>
        <v>60730.165919999992</v>
      </c>
      <c r="CE57" s="74">
        <f>BU57+CC57</f>
        <v>21159985.46071915</v>
      </c>
      <c r="CF57" s="55"/>
      <c r="CG57" s="112" t="s">
        <v>43</v>
      </c>
      <c r="CH57" s="93">
        <v>5237</v>
      </c>
      <c r="CI57" s="93">
        <v>21615324.967002939</v>
      </c>
      <c r="CJ57" s="93">
        <v>2835271.3676183135</v>
      </c>
      <c r="CK57" s="93">
        <v>-149407</v>
      </c>
      <c r="CM57" s="103">
        <v>21465917.967002939</v>
      </c>
      <c r="CO57" s="93">
        <v>47563.063679999999</v>
      </c>
      <c r="CP57" s="93">
        <v>108293.22959999999</v>
      </c>
      <c r="CQ57" s="93">
        <v>60730.165919999992</v>
      </c>
      <c r="CS57" s="103">
        <v>21526648.13292294</v>
      </c>
      <c r="CU57" s="116">
        <v>146</v>
      </c>
      <c r="CV57" s="57"/>
    </row>
    <row r="58" spans="1:100" x14ac:dyDescent="0.25">
      <c r="A58" s="6">
        <v>153</v>
      </c>
      <c r="B58" s="6" t="s">
        <v>48</v>
      </c>
      <c r="C58" s="7">
        <v>27269</v>
      </c>
      <c r="D58" s="7">
        <v>56842407.680790931</v>
      </c>
      <c r="E58" s="7">
        <v>6589364.3269692669</v>
      </c>
      <c r="F58" s="57">
        <v>-1803195</v>
      </c>
      <c r="H58" s="39">
        <f>D58+F58</f>
        <v>55039212.680790931</v>
      </c>
      <c r="J58" s="71">
        <f t="shared" si="1"/>
        <v>-1208528.1035258919</v>
      </c>
      <c r="K58" s="35">
        <f t="shared" si="2"/>
        <v>-2.1485807015076731E-2</v>
      </c>
      <c r="L58" s="65">
        <f t="shared" si="3"/>
        <v>-44.318754025666209</v>
      </c>
      <c r="N58" s="54">
        <v>1433880.3323300004</v>
      </c>
      <c r="O58" s="55">
        <v>491184.65140000003</v>
      </c>
      <c r="P58" s="56">
        <f>O58-N58</f>
        <v>-942695.68093000026</v>
      </c>
      <c r="R58" s="74">
        <f>H58+P58</f>
        <v>54096516.999860927</v>
      </c>
      <c r="S58" s="55"/>
      <c r="T58" s="6">
        <v>153</v>
      </c>
      <c r="U58" s="6" t="s">
        <v>48</v>
      </c>
      <c r="V58" s="7">
        <v>27269</v>
      </c>
      <c r="W58" s="7">
        <v>56928983.744425319</v>
      </c>
      <c r="X58" s="7">
        <v>6675219.2265467113</v>
      </c>
      <c r="Y58" s="57">
        <v>-1803195</v>
      </c>
      <c r="AA58" s="39">
        <f>W58+Y58</f>
        <v>55125788.744425319</v>
      </c>
      <c r="AC58" s="71">
        <f>AA58-CM58</f>
        <v>-1121952.0398915038</v>
      </c>
      <c r="AD58" s="35">
        <f>AC58/CM58</f>
        <v>-1.9946615175063707E-2</v>
      </c>
      <c r="AE58" s="65">
        <f>AC58/V58</f>
        <v>-41.143864457497664</v>
      </c>
      <c r="AG58" s="54">
        <v>1433880.3323300004</v>
      </c>
      <c r="AH58" s="55">
        <v>491184.65140000003</v>
      </c>
      <c r="AI58" s="56">
        <f>AH58-AG58</f>
        <v>-942695.68093000026</v>
      </c>
      <c r="AK58" s="74">
        <f>AA58+AI58</f>
        <v>54183093.063495316</v>
      </c>
      <c r="AL58" s="55"/>
      <c r="AM58" s="65" t="e">
        <f>#REF!/#REF!</f>
        <v>#REF!</v>
      </c>
      <c r="AO58" s="54">
        <v>1556037.6102239999</v>
      </c>
      <c r="AP58" s="55">
        <v>373914.44639999996</v>
      </c>
      <c r="AQ58" s="56">
        <f>AP58-AO58</f>
        <v>-1182123.1638239999</v>
      </c>
      <c r="AS58" s="74" t="e">
        <f>#REF!+AQ58</f>
        <v>#REF!</v>
      </c>
      <c r="AU58" s="6">
        <v>153</v>
      </c>
      <c r="AV58" s="6" t="s">
        <v>48</v>
      </c>
      <c r="AW58" s="7">
        <v>27269</v>
      </c>
      <c r="AX58" s="7">
        <v>56107014.979446217</v>
      </c>
      <c r="AY58" s="7">
        <v>6182501.9640609724</v>
      </c>
      <c r="AZ58" s="57">
        <v>-1803195</v>
      </c>
      <c r="BB58" s="39">
        <f>AX58+AZ58</f>
        <v>54303819.979446217</v>
      </c>
      <c r="BD58" s="71">
        <f>BB58-CM58</f>
        <v>-1943920.8048706055</v>
      </c>
      <c r="BE58" s="35">
        <f>BD58/CM58</f>
        <v>-3.4559980147906948E-2</v>
      </c>
      <c r="BF58" s="65">
        <f>BD58/AW58</f>
        <v>-71.286838713213001</v>
      </c>
      <c r="BH58" s="54">
        <v>1556037.6102239999</v>
      </c>
      <c r="BI58" s="55">
        <v>373914.44639999996</v>
      </c>
      <c r="BJ58" s="56">
        <f>BI58-BH58</f>
        <v>-1182123.1638239999</v>
      </c>
      <c r="BL58" s="74">
        <f>BB58+BJ58</f>
        <v>53121696.815622218</v>
      </c>
      <c r="BN58" s="6">
        <v>153</v>
      </c>
      <c r="BO58" s="6" t="s">
        <v>48</v>
      </c>
      <c r="BP58" s="7">
        <v>27269</v>
      </c>
      <c r="BQ58" s="7">
        <v>55953498.638192914</v>
      </c>
      <c r="BR58" s="7">
        <v>6182501.9640609724</v>
      </c>
      <c r="BS58" s="57">
        <v>-1803195</v>
      </c>
      <c r="BU58" s="39">
        <f>BQ58+BS58</f>
        <v>54150303.638192914</v>
      </c>
      <c r="BW58" s="71">
        <f>BU58-CM58</f>
        <v>-2097437.1461239085</v>
      </c>
      <c r="BX58" s="35">
        <f>BW58/CM58</f>
        <v>-3.7289269166677762E-2</v>
      </c>
      <c r="BY58" s="65">
        <f>BW58/BP58</f>
        <v>-76.916540618427831</v>
      </c>
      <c r="CA58" s="54">
        <v>1556037.6102239999</v>
      </c>
      <c r="CB58" s="55">
        <v>373914.44639999996</v>
      </c>
      <c r="CC58" s="56">
        <f>CB58-CA58</f>
        <v>-1182123.1638239999</v>
      </c>
      <c r="CE58" s="74">
        <f>BU58+CC58</f>
        <v>52968180.474368915</v>
      </c>
      <c r="CF58" s="55"/>
      <c r="CG58" s="112" t="s">
        <v>48</v>
      </c>
      <c r="CH58" s="93">
        <v>27517</v>
      </c>
      <c r="CI58" s="93">
        <v>58050935.784316823</v>
      </c>
      <c r="CJ58" s="93">
        <v>6178094.3350720061</v>
      </c>
      <c r="CK58" s="93">
        <v>-1803195</v>
      </c>
      <c r="CM58" s="103">
        <v>56247740.784316823</v>
      </c>
      <c r="CO58" s="93">
        <v>1556037.6102239999</v>
      </c>
      <c r="CP58" s="93">
        <v>373914.44639999996</v>
      </c>
      <c r="CQ58" s="93">
        <v>-1182123.1638239999</v>
      </c>
      <c r="CS58" s="103">
        <v>55065617.620492823</v>
      </c>
      <c r="CU58" s="116">
        <v>153</v>
      </c>
      <c r="CV58" s="57"/>
    </row>
    <row r="59" spans="1:100" x14ac:dyDescent="0.25">
      <c r="A59" s="6">
        <v>148</v>
      </c>
      <c r="B59" s="6" t="s">
        <v>44</v>
      </c>
      <c r="C59" s="7">
        <v>6869</v>
      </c>
      <c r="D59" s="7">
        <v>23424422.102891497</v>
      </c>
      <c r="E59" s="7">
        <v>1411406.0037204034</v>
      </c>
      <c r="F59" s="57">
        <v>-342607</v>
      </c>
      <c r="H59" s="39">
        <f>D59+F59</f>
        <v>23081815.102891497</v>
      </c>
      <c r="J59" s="71">
        <f t="shared" si="1"/>
        <v>-346182.97085465491</v>
      </c>
      <c r="K59" s="35">
        <f t="shared" si="2"/>
        <v>-1.477646403098325E-2</v>
      </c>
      <c r="L59" s="65">
        <f t="shared" si="3"/>
        <v>-50.397870265636179</v>
      </c>
      <c r="N59" s="54">
        <v>47521.224000000002</v>
      </c>
      <c r="O59" s="55">
        <v>47587.225699999995</v>
      </c>
      <c r="P59" s="56">
        <f>O59-N59</f>
        <v>66.001699999993434</v>
      </c>
      <c r="R59" s="74">
        <f>H59+P59</f>
        <v>23081881.104591496</v>
      </c>
      <c r="S59" s="55"/>
      <c r="T59" s="6">
        <v>148</v>
      </c>
      <c r="U59" s="6" t="s">
        <v>44</v>
      </c>
      <c r="V59" s="7">
        <v>6869</v>
      </c>
      <c r="W59" s="7">
        <v>23441272.139925241</v>
      </c>
      <c r="X59" s="7">
        <v>1435488.2161734402</v>
      </c>
      <c r="Y59" s="57">
        <v>-342607</v>
      </c>
      <c r="AA59" s="39">
        <f>W59+Y59</f>
        <v>23098665.139925241</v>
      </c>
      <c r="AC59" s="71">
        <f>AA59-CM59</f>
        <v>-329332.93382091075</v>
      </c>
      <c r="AD59" s="35">
        <f>AC59/CM59</f>
        <v>-1.4057237531958281E-2</v>
      </c>
      <c r="AE59" s="65">
        <f>AC59/V59</f>
        <v>-47.944814939716224</v>
      </c>
      <c r="AG59" s="54">
        <v>47521.224000000002</v>
      </c>
      <c r="AH59" s="55">
        <v>47587.225699999995</v>
      </c>
      <c r="AI59" s="56">
        <f>AH59-AG59</f>
        <v>66.001699999993434</v>
      </c>
      <c r="AK59" s="74">
        <f>AA59+AI59</f>
        <v>23098731.14162524</v>
      </c>
      <c r="AL59" s="55"/>
      <c r="AM59" s="65" t="e">
        <f>#REF!/#REF!</f>
        <v>#REF!</v>
      </c>
      <c r="AO59" s="54">
        <v>61342.286399999997</v>
      </c>
      <c r="AP59" s="55">
        <v>39071.520000000004</v>
      </c>
      <c r="AQ59" s="56">
        <f>AP59-AO59</f>
        <v>-22270.766399999993</v>
      </c>
      <c r="AS59" s="74" t="e">
        <f>#REF!+AQ59</f>
        <v>#REF!</v>
      </c>
      <c r="AU59" s="6">
        <v>148</v>
      </c>
      <c r="AV59" s="6" t="s">
        <v>44</v>
      </c>
      <c r="AW59" s="7">
        <v>6869</v>
      </c>
      <c r="AX59" s="7">
        <v>23668014.518543411</v>
      </c>
      <c r="AY59" s="7">
        <v>1630774.1308740794</v>
      </c>
      <c r="AZ59" s="57">
        <v>-342607</v>
      </c>
      <c r="BB59" s="39">
        <f>AX59+AZ59</f>
        <v>23325407.518543411</v>
      </c>
      <c r="BD59" s="71">
        <f>BB59-CM59</f>
        <v>-102590.55520274118</v>
      </c>
      <c r="BE59" s="35">
        <f>BD59/CM59</f>
        <v>-4.3789723253266806E-3</v>
      </c>
      <c r="BF59" s="65">
        <f>BD59/AW59</f>
        <v>-14.935297015976296</v>
      </c>
      <c r="BH59" s="54">
        <v>61342.286399999997</v>
      </c>
      <c r="BI59" s="55">
        <v>39071.520000000004</v>
      </c>
      <c r="BJ59" s="56">
        <f>BI59-BH59</f>
        <v>-22270.766399999993</v>
      </c>
      <c r="BL59" s="74">
        <f>BB59+BJ59</f>
        <v>23303136.752143413</v>
      </c>
      <c r="BN59" s="6">
        <v>148</v>
      </c>
      <c r="BO59" s="6" t="s">
        <v>44</v>
      </c>
      <c r="BP59" s="7">
        <v>6869</v>
      </c>
      <c r="BQ59" s="7">
        <v>23659342.773116495</v>
      </c>
      <c r="BR59" s="7">
        <v>1630774.1308740794</v>
      </c>
      <c r="BS59" s="57">
        <v>-342607</v>
      </c>
      <c r="BU59" s="39">
        <f>BQ59+BS59</f>
        <v>23316735.773116495</v>
      </c>
      <c r="BW59" s="71">
        <f>BU59-CM59</f>
        <v>-111262.30062965676</v>
      </c>
      <c r="BX59" s="35">
        <f>BW59/CM59</f>
        <v>-4.7491168592138202E-3</v>
      </c>
      <c r="BY59" s="65">
        <f>BW59/BP59</f>
        <v>-16.197743576889906</v>
      </c>
      <c r="CA59" s="54">
        <v>61342.286399999997</v>
      </c>
      <c r="CB59" s="55">
        <v>39071.520000000004</v>
      </c>
      <c r="CC59" s="56">
        <f>CB59-CA59</f>
        <v>-22270.766399999993</v>
      </c>
      <c r="CE59" s="74">
        <f>BU59+CC59</f>
        <v>23294465.006716497</v>
      </c>
      <c r="CF59" s="55"/>
      <c r="CG59" s="112" t="s">
        <v>44</v>
      </c>
      <c r="CH59" s="93">
        <v>6825</v>
      </c>
      <c r="CI59" s="93">
        <v>23770605.073746152</v>
      </c>
      <c r="CJ59" s="93">
        <v>2036412.6503578941</v>
      </c>
      <c r="CK59" s="93">
        <v>-342607</v>
      </c>
      <c r="CM59" s="103">
        <v>23427998.073746152</v>
      </c>
      <c r="CO59" s="93">
        <v>61342.286399999997</v>
      </c>
      <c r="CP59" s="93">
        <v>39071.520000000004</v>
      </c>
      <c r="CQ59" s="93">
        <v>-22270.766399999993</v>
      </c>
      <c r="CS59" s="103">
        <v>23405727.307346154</v>
      </c>
      <c r="CU59" s="116">
        <v>148</v>
      </c>
      <c r="CV59" s="57"/>
    </row>
    <row r="60" spans="1:100" x14ac:dyDescent="0.25">
      <c r="A60" s="6">
        <v>149</v>
      </c>
      <c r="B60" s="6" t="s">
        <v>45</v>
      </c>
      <c r="C60" s="7">
        <v>5481</v>
      </c>
      <c r="D60" s="7">
        <v>7735716.1723564882</v>
      </c>
      <c r="E60" s="7">
        <v>-356987.75931868184</v>
      </c>
      <c r="F60" s="57">
        <v>-1139378</v>
      </c>
      <c r="H60" s="39">
        <f>D60+F60</f>
        <v>6596338.1723564882</v>
      </c>
      <c r="J60" s="71">
        <f t="shared" si="1"/>
        <v>-348359.99926052988</v>
      </c>
      <c r="K60" s="35">
        <f t="shared" si="2"/>
        <v>-5.016200713866547E-2</v>
      </c>
      <c r="L60" s="65">
        <f t="shared" si="3"/>
        <v>-63.5577448021401</v>
      </c>
      <c r="N60" s="54">
        <v>2389578.3481599996</v>
      </c>
      <c r="O60" s="55">
        <v>75505.944799999997</v>
      </c>
      <c r="P60" s="56">
        <f>O60-N60</f>
        <v>-2314072.4033599994</v>
      </c>
      <c r="R60" s="74">
        <f>H60+P60</f>
        <v>4282265.7689964883</v>
      </c>
      <c r="S60" s="55"/>
      <c r="T60" s="6">
        <v>149</v>
      </c>
      <c r="U60" s="6" t="s">
        <v>45</v>
      </c>
      <c r="V60" s="7">
        <v>5481</v>
      </c>
      <c r="W60" s="7">
        <v>7740415.4090181384</v>
      </c>
      <c r="X60" s="7">
        <v>-346962.43164879037</v>
      </c>
      <c r="Y60" s="57">
        <v>-1139378</v>
      </c>
      <c r="AA60" s="39">
        <f>W60+Y60</f>
        <v>6601037.4090181384</v>
      </c>
      <c r="AC60" s="71">
        <f>AA60-CM60</f>
        <v>-343660.76259887964</v>
      </c>
      <c r="AD60" s="35">
        <f>AC60/CM60</f>
        <v>-4.9485341782515645E-2</v>
      </c>
      <c r="AE60" s="65">
        <f>AC60/V60</f>
        <v>-62.7003763179857</v>
      </c>
      <c r="AG60" s="54">
        <v>2389578.3481599996</v>
      </c>
      <c r="AH60" s="55">
        <v>75505.944799999997</v>
      </c>
      <c r="AI60" s="56">
        <f>AH60-AG60</f>
        <v>-2314072.4033599994</v>
      </c>
      <c r="AK60" s="74">
        <f>AA60+AI60</f>
        <v>4286965.0056581385</v>
      </c>
      <c r="AL60" s="55"/>
      <c r="AM60" s="65" t="e">
        <f>#REF!/#REF!</f>
        <v>#REF!</v>
      </c>
      <c r="AO60" s="54">
        <v>2359355.8757279995</v>
      </c>
      <c r="AP60" s="55">
        <v>56067.631200000003</v>
      </c>
      <c r="AQ60" s="56">
        <f>AP60-AO60</f>
        <v>-2303288.2445279993</v>
      </c>
      <c r="AS60" s="74" t="e">
        <f>#REF!+AQ60</f>
        <v>#REF!</v>
      </c>
      <c r="AU60" s="6">
        <v>149</v>
      </c>
      <c r="AV60" s="6" t="s">
        <v>45</v>
      </c>
      <c r="AW60" s="7">
        <v>5481</v>
      </c>
      <c r="AX60" s="7">
        <v>7760921.298464383</v>
      </c>
      <c r="AY60" s="7">
        <v>-249719.4452000577</v>
      </c>
      <c r="AZ60" s="57">
        <v>-1139378</v>
      </c>
      <c r="BB60" s="39">
        <f>AX60+AZ60</f>
        <v>6621543.298464383</v>
      </c>
      <c r="BD60" s="71">
        <f>BB60-CM60</f>
        <v>-323154.87315263506</v>
      </c>
      <c r="BE60" s="35">
        <f>BD60/CM60</f>
        <v>-4.6532601585677125E-2</v>
      </c>
      <c r="BF60" s="65">
        <f>BD60/AW60</f>
        <v>-58.959108402232268</v>
      </c>
      <c r="BH60" s="54">
        <v>2359355.8757279995</v>
      </c>
      <c r="BI60" s="55">
        <v>56067.631200000003</v>
      </c>
      <c r="BJ60" s="56">
        <f>BI60-BH60</f>
        <v>-2303288.2445279993</v>
      </c>
      <c r="BL60" s="74">
        <f>BB60+BJ60</f>
        <v>4318255.0539363837</v>
      </c>
      <c r="BN60" s="6">
        <v>149</v>
      </c>
      <c r="BO60" s="6" t="s">
        <v>45</v>
      </c>
      <c r="BP60" s="7">
        <v>5481</v>
      </c>
      <c r="BQ60" s="7">
        <v>7766832.9778178986</v>
      </c>
      <c r="BR60" s="7">
        <v>-249719.4452000577</v>
      </c>
      <c r="BS60" s="57">
        <v>-1139378</v>
      </c>
      <c r="BU60" s="39">
        <f>BQ60+BS60</f>
        <v>6627454.9778178986</v>
      </c>
      <c r="BW60" s="71">
        <f>BU60-CM60</f>
        <v>-317243.19379911944</v>
      </c>
      <c r="BX60" s="35">
        <f>BW60/CM60</f>
        <v>-4.5681350860674173E-2</v>
      </c>
      <c r="BY60" s="65">
        <f>BW60/BP60</f>
        <v>-57.880531618157171</v>
      </c>
      <c r="CA60" s="54">
        <v>2359355.8757279995</v>
      </c>
      <c r="CB60" s="55">
        <v>56067.631200000003</v>
      </c>
      <c r="CC60" s="56">
        <f>CB60-CA60</f>
        <v>-2303288.2445279993</v>
      </c>
      <c r="CE60" s="74">
        <f>BU60+CC60</f>
        <v>4324166.7332898993</v>
      </c>
      <c r="CF60" s="55"/>
      <c r="CG60" s="112" t="s">
        <v>45</v>
      </c>
      <c r="CH60" s="93">
        <v>5585</v>
      </c>
      <c r="CI60" s="93">
        <v>8084076.1716170181</v>
      </c>
      <c r="CJ60" s="93">
        <v>-390967.46800254699</v>
      </c>
      <c r="CK60" s="93">
        <v>-1139378</v>
      </c>
      <c r="CM60" s="103">
        <v>6944698.1716170181</v>
      </c>
      <c r="CO60" s="93">
        <v>2359355.8757279995</v>
      </c>
      <c r="CP60" s="93">
        <v>56067.631200000003</v>
      </c>
      <c r="CQ60" s="93">
        <v>-2303288.2445279993</v>
      </c>
      <c r="CS60" s="103">
        <v>4641409.9270890187</v>
      </c>
      <c r="CU60" s="116">
        <v>149</v>
      </c>
      <c r="CV60" s="57"/>
    </row>
    <row r="61" spans="1:100" x14ac:dyDescent="0.25">
      <c r="A61" s="6">
        <v>151</v>
      </c>
      <c r="B61" s="6" t="s">
        <v>46</v>
      </c>
      <c r="C61" s="7">
        <v>2032</v>
      </c>
      <c r="D61" s="7">
        <v>8185051.7462046286</v>
      </c>
      <c r="E61" s="7">
        <v>1901092.0492722923</v>
      </c>
      <c r="F61" s="57">
        <v>-470927</v>
      </c>
      <c r="H61" s="39">
        <f>D61+F61</f>
        <v>7714124.7462046286</v>
      </c>
      <c r="J61" s="71">
        <f t="shared" si="1"/>
        <v>-192437.5530364057</v>
      </c>
      <c r="K61" s="35">
        <f t="shared" si="2"/>
        <v>-2.4338966260327593E-2</v>
      </c>
      <c r="L61" s="65">
        <f t="shared" si="3"/>
        <v>-94.703520195081552</v>
      </c>
      <c r="N61" s="54">
        <v>54174.195360000005</v>
      </c>
      <c r="O61" s="55">
        <v>34320.884000000005</v>
      </c>
      <c r="P61" s="56">
        <f>O61-N61</f>
        <v>-19853.31136</v>
      </c>
      <c r="R61" s="74">
        <f>H61+P61</f>
        <v>7694271.4348446289</v>
      </c>
      <c r="S61" s="55"/>
      <c r="T61" s="6">
        <v>151</v>
      </c>
      <c r="U61" s="6" t="s">
        <v>46</v>
      </c>
      <c r="V61" s="7">
        <v>2032</v>
      </c>
      <c r="W61" s="7">
        <v>8170511.5413096817</v>
      </c>
      <c r="X61" s="7">
        <v>1900242.208317982</v>
      </c>
      <c r="Y61" s="57">
        <v>-470927</v>
      </c>
      <c r="AA61" s="39">
        <f>W61+Y61</f>
        <v>7699584.5413096817</v>
      </c>
      <c r="AC61" s="71">
        <f>AA61-CM61</f>
        <v>-206977.75793135259</v>
      </c>
      <c r="AD61" s="35">
        <f>AC61/CM61</f>
        <v>-2.6177970918058884E-2</v>
      </c>
      <c r="AE61" s="65">
        <f>AC61/V61</f>
        <v>-101.85913284023258</v>
      </c>
      <c r="AG61" s="54">
        <v>54174.195360000005</v>
      </c>
      <c r="AH61" s="55">
        <v>34320.884000000005</v>
      </c>
      <c r="AI61" s="56">
        <f>AH61-AG61</f>
        <v>-19853.31136</v>
      </c>
      <c r="AK61" s="74">
        <f>AA61+AI61</f>
        <v>7679731.229949682</v>
      </c>
      <c r="AL61" s="55"/>
      <c r="AM61" s="65" t="e">
        <f>#REF!/#REF!</f>
        <v>#REF!</v>
      </c>
      <c r="AO61" s="54">
        <v>35841.607680000001</v>
      </c>
      <c r="AP61" s="55">
        <v>23442.911999999997</v>
      </c>
      <c r="AQ61" s="56">
        <f>AP61-AO61</f>
        <v>-12398.695680000004</v>
      </c>
      <c r="AS61" s="74" t="e">
        <f>#REF!+AQ61</f>
        <v>#REF!</v>
      </c>
      <c r="AU61" s="6">
        <v>151</v>
      </c>
      <c r="AV61" s="6" t="s">
        <v>46</v>
      </c>
      <c r="AW61" s="7">
        <v>2032</v>
      </c>
      <c r="AX61" s="7">
        <v>8146178.0987167731</v>
      </c>
      <c r="AY61" s="7">
        <v>1887898.9890940378</v>
      </c>
      <c r="AZ61" s="57">
        <v>-470927</v>
      </c>
      <c r="BB61" s="39">
        <f>AX61+AZ61</f>
        <v>7675251.0987167731</v>
      </c>
      <c r="BD61" s="71">
        <f>BB61-CM61</f>
        <v>-231311.20052426122</v>
      </c>
      <c r="BE61" s="35">
        <f>BD61/CM61</f>
        <v>-2.9255597030641903E-2</v>
      </c>
      <c r="BF61" s="65">
        <f>BD61/AW61</f>
        <v>-113.83425222650651</v>
      </c>
      <c r="BH61" s="54">
        <v>35841.607680000001</v>
      </c>
      <c r="BI61" s="55">
        <v>23442.911999999997</v>
      </c>
      <c r="BJ61" s="56">
        <f>BI61-BH61</f>
        <v>-12398.695680000004</v>
      </c>
      <c r="BL61" s="74">
        <f>BB61+BJ61</f>
        <v>7662852.4030367732</v>
      </c>
      <c r="BN61" s="6">
        <v>151</v>
      </c>
      <c r="BO61" s="6" t="s">
        <v>46</v>
      </c>
      <c r="BP61" s="7">
        <v>2032</v>
      </c>
      <c r="BQ61" s="7">
        <v>8148741.0252659814</v>
      </c>
      <c r="BR61" s="7">
        <v>1887898.9890940378</v>
      </c>
      <c r="BS61" s="57">
        <v>-470927</v>
      </c>
      <c r="BU61" s="39">
        <f>BQ61+BS61</f>
        <v>7677814.0252659814</v>
      </c>
      <c r="BW61" s="71">
        <f>BU61-CM61</f>
        <v>-228748.27397505287</v>
      </c>
      <c r="BX61" s="35">
        <f>BW61/CM61</f>
        <v>-2.8931445211910978E-2</v>
      </c>
      <c r="BY61" s="65">
        <f>BW61/BP61</f>
        <v>-112.57296947591185</v>
      </c>
      <c r="CA61" s="54">
        <v>35841.607680000001</v>
      </c>
      <c r="CB61" s="55">
        <v>23442.911999999997</v>
      </c>
      <c r="CC61" s="56">
        <f>CB61-CA61</f>
        <v>-12398.695680000004</v>
      </c>
      <c r="CE61" s="74">
        <f>BU61+CC61</f>
        <v>7665415.3295859816</v>
      </c>
      <c r="CF61" s="55"/>
      <c r="CG61" s="112" t="s">
        <v>46</v>
      </c>
      <c r="CH61" s="93">
        <v>2079</v>
      </c>
      <c r="CI61" s="93">
        <v>8377489.2992410343</v>
      </c>
      <c r="CJ61" s="93">
        <v>1980545.9536909086</v>
      </c>
      <c r="CK61" s="93">
        <v>-470927</v>
      </c>
      <c r="CM61" s="103">
        <v>7906562.2992410343</v>
      </c>
      <c r="CO61" s="93">
        <v>35841.607680000001</v>
      </c>
      <c r="CP61" s="93">
        <v>23442.911999999997</v>
      </c>
      <c r="CQ61" s="93">
        <v>-12398.695680000004</v>
      </c>
      <c r="CS61" s="103">
        <v>7894163.6035610344</v>
      </c>
      <c r="CU61" s="116">
        <v>151</v>
      </c>
      <c r="CV61" s="57"/>
    </row>
    <row r="62" spans="1:100" x14ac:dyDescent="0.25">
      <c r="A62" s="6">
        <v>152</v>
      </c>
      <c r="B62" s="6" t="s">
        <v>47</v>
      </c>
      <c r="C62" s="7">
        <v>4673</v>
      </c>
      <c r="D62" s="7">
        <v>13196856.982685659</v>
      </c>
      <c r="E62" s="7">
        <v>3556415.2216766328</v>
      </c>
      <c r="F62" s="57">
        <v>-203109</v>
      </c>
      <c r="H62" s="39">
        <f>D62+F62</f>
        <v>12993747.982685659</v>
      </c>
      <c r="J62" s="71">
        <f t="shared" si="1"/>
        <v>50031.741632498801</v>
      </c>
      <c r="K62" s="35">
        <f t="shared" si="2"/>
        <v>3.8653305357401737E-3</v>
      </c>
      <c r="L62" s="65">
        <f t="shared" si="3"/>
        <v>10.706557165097111</v>
      </c>
      <c r="N62" s="54">
        <v>141930.05568000002</v>
      </c>
      <c r="O62" s="55">
        <v>159922.11910000001</v>
      </c>
      <c r="P62" s="56">
        <f>O62-N62</f>
        <v>17992.063419999991</v>
      </c>
      <c r="R62" s="74">
        <f>H62+P62</f>
        <v>13011740.046105659</v>
      </c>
      <c r="S62" s="55"/>
      <c r="T62" s="6">
        <v>152</v>
      </c>
      <c r="U62" s="6" t="s">
        <v>47</v>
      </c>
      <c r="V62" s="7">
        <v>4673</v>
      </c>
      <c r="W62" s="7">
        <v>13195629.674549293</v>
      </c>
      <c r="X62" s="7">
        <v>3563526.1077326057</v>
      </c>
      <c r="Y62" s="57">
        <v>-203109</v>
      </c>
      <c r="AA62" s="39">
        <f>W62+Y62</f>
        <v>12992520.674549293</v>
      </c>
      <c r="AC62" s="71">
        <f>AA62-CM62</f>
        <v>48804.433496132493</v>
      </c>
      <c r="AD62" s="35">
        <f>AC62/CM62</f>
        <v>3.7705116975093344E-3</v>
      </c>
      <c r="AE62" s="65">
        <f>AC62/V62</f>
        <v>10.44391900195431</v>
      </c>
      <c r="AG62" s="54">
        <v>141930.05568000002</v>
      </c>
      <c r="AH62" s="55">
        <v>159922.11910000001</v>
      </c>
      <c r="AI62" s="56">
        <f>AH62-AG62</f>
        <v>17992.063419999991</v>
      </c>
      <c r="AK62" s="74">
        <f>AA62+AI62</f>
        <v>13010512.737969292</v>
      </c>
      <c r="AL62" s="55"/>
      <c r="AM62" s="65" t="e">
        <f>#REF!/#REF!</f>
        <v>#REF!</v>
      </c>
      <c r="AO62" s="54">
        <v>153056.16768000001</v>
      </c>
      <c r="AP62" s="55">
        <v>131671.02240000002</v>
      </c>
      <c r="AQ62" s="56">
        <f>AP62-AO62</f>
        <v>-21385.145279999997</v>
      </c>
      <c r="AS62" s="74" t="e">
        <f>#REF!+AQ62</f>
        <v>#REF!</v>
      </c>
      <c r="AU62" s="6">
        <v>152</v>
      </c>
      <c r="AV62" s="6" t="s">
        <v>47</v>
      </c>
      <c r="AW62" s="7">
        <v>4673</v>
      </c>
      <c r="AX62" s="7">
        <v>13040739.4766191</v>
      </c>
      <c r="AY62" s="7">
        <v>3468369.8082359773</v>
      </c>
      <c r="AZ62" s="57">
        <v>-203109</v>
      </c>
      <c r="BB62" s="39">
        <f>AX62+AZ62</f>
        <v>12837630.4766191</v>
      </c>
      <c r="BD62" s="71">
        <f>BB62-CM62</f>
        <v>-106085.76443406008</v>
      </c>
      <c r="BE62" s="35">
        <f>BD62/CM62</f>
        <v>-8.1959278508896335E-3</v>
      </c>
      <c r="BF62" s="65">
        <f>BD62/AW62</f>
        <v>-22.701854148097599</v>
      </c>
      <c r="BH62" s="54">
        <v>153056.16768000001</v>
      </c>
      <c r="BI62" s="55">
        <v>131671.02240000002</v>
      </c>
      <c r="BJ62" s="56">
        <f>BI62-BH62</f>
        <v>-21385.145279999997</v>
      </c>
      <c r="BL62" s="74">
        <f>BB62+BJ62</f>
        <v>12816245.3313391</v>
      </c>
      <c r="BN62" s="6">
        <v>152</v>
      </c>
      <c r="BO62" s="6" t="s">
        <v>47</v>
      </c>
      <c r="BP62" s="7">
        <v>4673</v>
      </c>
      <c r="BQ62" s="7">
        <v>13035969.963986656</v>
      </c>
      <c r="BR62" s="7">
        <v>3468369.8082359773</v>
      </c>
      <c r="BS62" s="57">
        <v>-203109</v>
      </c>
      <c r="BU62" s="39">
        <f>BQ62+BS62</f>
        <v>12832860.963986656</v>
      </c>
      <c r="BW62" s="71">
        <f>BU62-CM62</f>
        <v>-110855.27706650458</v>
      </c>
      <c r="BX62" s="35">
        <f>BW62/CM62</f>
        <v>-8.564408783538419E-3</v>
      </c>
      <c r="BY62" s="65">
        <f>BW62/BP62</f>
        <v>-23.722507397069243</v>
      </c>
      <c r="CA62" s="54">
        <v>153056.16768000001</v>
      </c>
      <c r="CB62" s="55">
        <v>131671.02240000002</v>
      </c>
      <c r="CC62" s="56">
        <f>CB62-CA62</f>
        <v>-21385.145279999997</v>
      </c>
      <c r="CE62" s="74">
        <f>BU62+CC62</f>
        <v>12811475.818706656</v>
      </c>
      <c r="CF62" s="55"/>
      <c r="CG62" s="112" t="s">
        <v>47</v>
      </c>
      <c r="CH62" s="93">
        <v>4712</v>
      </c>
      <c r="CI62" s="93">
        <v>13146825.24105316</v>
      </c>
      <c r="CJ62" s="93">
        <v>3555002.7781693013</v>
      </c>
      <c r="CK62" s="93">
        <v>-203109</v>
      </c>
      <c r="CM62" s="103">
        <v>12943716.24105316</v>
      </c>
      <c r="CO62" s="93">
        <v>153056.16768000001</v>
      </c>
      <c r="CP62" s="93">
        <v>131671.02240000002</v>
      </c>
      <c r="CQ62" s="93">
        <v>-21385.145279999997</v>
      </c>
      <c r="CS62" s="103">
        <v>12922331.09577316</v>
      </c>
      <c r="CU62" s="116">
        <v>152</v>
      </c>
      <c r="CV62" s="57"/>
    </row>
    <row r="63" spans="1:100" x14ac:dyDescent="0.25">
      <c r="A63" s="6">
        <v>165</v>
      </c>
      <c r="B63" s="6" t="s">
        <v>49</v>
      </c>
      <c r="C63" s="7">
        <v>16607</v>
      </c>
      <c r="D63" s="7">
        <v>25843220.763976499</v>
      </c>
      <c r="E63" s="7">
        <v>3974159.5917574354</v>
      </c>
      <c r="F63" s="57">
        <v>-2245030</v>
      </c>
      <c r="H63" s="39">
        <f>D63+F63</f>
        <v>23598190.763976499</v>
      </c>
      <c r="J63" s="71">
        <f t="shared" si="1"/>
        <v>538105.75013393536</v>
      </c>
      <c r="K63" s="35">
        <f t="shared" si="2"/>
        <v>2.3334942165691059E-2</v>
      </c>
      <c r="L63" s="65">
        <f t="shared" si="3"/>
        <v>32.402345404584537</v>
      </c>
      <c r="N63" s="54">
        <v>419295.59976000007</v>
      </c>
      <c r="O63" s="55">
        <v>455543.73340000003</v>
      </c>
      <c r="P63" s="56">
        <f>O63-N63</f>
        <v>36248.133639999956</v>
      </c>
      <c r="R63" s="74">
        <f>H63+P63</f>
        <v>23634438.897616498</v>
      </c>
      <c r="S63" s="55"/>
      <c r="T63" s="6">
        <v>165</v>
      </c>
      <c r="U63" s="6" t="s">
        <v>49</v>
      </c>
      <c r="V63" s="7">
        <v>16607</v>
      </c>
      <c r="W63" s="7">
        <v>25884454.482646391</v>
      </c>
      <c r="X63" s="7">
        <v>4025901.8023102093</v>
      </c>
      <c r="Y63" s="57">
        <v>-2245030</v>
      </c>
      <c r="AA63" s="39">
        <f>W63+Y63</f>
        <v>23639424.482646391</v>
      </c>
      <c r="AC63" s="71">
        <f>AA63-CM63</f>
        <v>579339.46880382672</v>
      </c>
      <c r="AD63" s="35">
        <f>AC63/CM63</f>
        <v>2.5123041326866723E-2</v>
      </c>
      <c r="AE63" s="65">
        <f>AC63/V63</f>
        <v>34.885257349540957</v>
      </c>
      <c r="AG63" s="54">
        <v>419295.59976000007</v>
      </c>
      <c r="AH63" s="55">
        <v>455543.73340000003</v>
      </c>
      <c r="AI63" s="56">
        <f>AH63-AG63</f>
        <v>36248.133639999956</v>
      </c>
      <c r="AK63" s="74">
        <f>AA63+AI63</f>
        <v>23675672.61628639</v>
      </c>
      <c r="AL63" s="55"/>
      <c r="AM63" s="65" t="e">
        <f>#REF!/#REF!</f>
        <v>#REF!</v>
      </c>
      <c r="AO63" s="54">
        <v>482819.79648000002</v>
      </c>
      <c r="AP63" s="55">
        <v>458569.4063999998</v>
      </c>
      <c r="AQ63" s="56">
        <f>AP63-AO63</f>
        <v>-24250.390080000216</v>
      </c>
      <c r="AS63" s="74" t="e">
        <f>#REF!+AQ63</f>
        <v>#REF!</v>
      </c>
      <c r="AU63" s="6">
        <v>165</v>
      </c>
      <c r="AV63" s="6" t="s">
        <v>49</v>
      </c>
      <c r="AW63" s="7">
        <v>16607</v>
      </c>
      <c r="AX63" s="7">
        <v>25330544.735778052</v>
      </c>
      <c r="AY63" s="7">
        <v>3779637.4834795096</v>
      </c>
      <c r="AZ63" s="57">
        <v>-2245030</v>
      </c>
      <c r="BB63" s="39">
        <f>AX63+AZ63</f>
        <v>23085514.735778052</v>
      </c>
      <c r="BD63" s="71">
        <f>BB63-CM63</f>
        <v>25429.721935488284</v>
      </c>
      <c r="BE63" s="35">
        <f>BD63/CM63</f>
        <v>1.1027592448259957E-3</v>
      </c>
      <c r="BF63" s="65">
        <f>BD63/AW63</f>
        <v>1.5312652457089351</v>
      </c>
      <c r="BH63" s="54">
        <v>482819.79648000002</v>
      </c>
      <c r="BI63" s="55">
        <v>458569.4063999998</v>
      </c>
      <c r="BJ63" s="56">
        <f>BI63-BH63</f>
        <v>-24250.390080000216</v>
      </c>
      <c r="BL63" s="74">
        <f>BB63+BJ63</f>
        <v>23061264.345698051</v>
      </c>
      <c r="BN63" s="6">
        <v>165</v>
      </c>
      <c r="BO63" s="6" t="s">
        <v>49</v>
      </c>
      <c r="BP63" s="7">
        <v>16607</v>
      </c>
      <c r="BQ63" s="7">
        <v>25237131.251414519</v>
      </c>
      <c r="BR63" s="7">
        <v>3779637.4834795096</v>
      </c>
      <c r="BS63" s="57">
        <v>-2245030</v>
      </c>
      <c r="BU63" s="39">
        <f>BQ63+BS63</f>
        <v>22992101.251414519</v>
      </c>
      <c r="BW63" s="71">
        <f>BU63-CM63</f>
        <v>-67983.762428045273</v>
      </c>
      <c r="BX63" s="35">
        <f>BW63/CM63</f>
        <v>-2.9481141282538992E-3</v>
      </c>
      <c r="BY63" s="65">
        <f>BW63/BP63</f>
        <v>-4.0936811241070199</v>
      </c>
      <c r="CA63" s="54">
        <v>482819.79648000002</v>
      </c>
      <c r="CB63" s="55">
        <v>458569.4063999998</v>
      </c>
      <c r="CC63" s="56">
        <f>CB63-CA63</f>
        <v>-24250.390080000216</v>
      </c>
      <c r="CE63" s="74">
        <f>BU63+CC63</f>
        <v>22967850.861334518</v>
      </c>
      <c r="CF63" s="55"/>
      <c r="CG63" s="112" t="s">
        <v>49</v>
      </c>
      <c r="CH63" s="93">
        <v>16709</v>
      </c>
      <c r="CI63" s="93">
        <v>25305115.013842564</v>
      </c>
      <c r="CJ63" s="93">
        <v>3907779.9157853643</v>
      </c>
      <c r="CK63" s="93">
        <v>-2245030</v>
      </c>
      <c r="CM63" s="103">
        <v>23060085.013842564</v>
      </c>
      <c r="CO63" s="93">
        <v>482819.79648000002</v>
      </c>
      <c r="CP63" s="93">
        <v>458569.4063999998</v>
      </c>
      <c r="CQ63" s="93">
        <v>-24250.390080000216</v>
      </c>
      <c r="CS63" s="103">
        <v>23035834.623762563</v>
      </c>
      <c r="CU63" s="116">
        <v>165</v>
      </c>
      <c r="CV63" s="57"/>
    </row>
    <row r="64" spans="1:100" x14ac:dyDescent="0.25">
      <c r="A64" s="6">
        <v>167</v>
      </c>
      <c r="B64" s="6" t="s">
        <v>50</v>
      </c>
      <c r="C64" s="7">
        <v>76067</v>
      </c>
      <c r="D64" s="7">
        <v>144149284.45722467</v>
      </c>
      <c r="E64" s="7">
        <v>39380060.104313701</v>
      </c>
      <c r="F64" s="57">
        <v>-2493974</v>
      </c>
      <c r="H64" s="39">
        <f>D64+F64</f>
        <v>141655310.45722467</v>
      </c>
      <c r="J64" s="71">
        <f t="shared" si="1"/>
        <v>-1202636.3028480709</v>
      </c>
      <c r="K64" s="35">
        <f t="shared" si="2"/>
        <v>-8.4184067468635552E-3</v>
      </c>
      <c r="L64" s="65">
        <f t="shared" si="3"/>
        <v>-15.810223919019691</v>
      </c>
      <c r="N64" s="54">
        <v>10043250.323118001</v>
      </c>
      <c r="O64" s="55">
        <v>302287.78600000002</v>
      </c>
      <c r="P64" s="56">
        <f>O64-N64</f>
        <v>-9740962.5371180009</v>
      </c>
      <c r="R64" s="74">
        <f>H64+P64</f>
        <v>131914347.92010666</v>
      </c>
      <c r="S64" s="55"/>
      <c r="T64" s="6">
        <v>167</v>
      </c>
      <c r="U64" s="6" t="s">
        <v>50</v>
      </c>
      <c r="V64" s="7">
        <v>76067</v>
      </c>
      <c r="W64" s="7">
        <v>144095556.60047331</v>
      </c>
      <c r="X64" s="7">
        <v>39473992.750263788</v>
      </c>
      <c r="Y64" s="57">
        <v>-2493974</v>
      </c>
      <c r="AA64" s="39">
        <f>W64+Y64</f>
        <v>141601582.60047331</v>
      </c>
      <c r="AC64" s="71">
        <f>AA64-CM64</f>
        <v>-1256364.1595994234</v>
      </c>
      <c r="AD64" s="35">
        <f>AC64/CM64</f>
        <v>-8.794499627727841E-3</v>
      </c>
      <c r="AE64" s="65">
        <f>AC64/V64</f>
        <v>-16.516546723275841</v>
      </c>
      <c r="AG64" s="54">
        <v>10043250.323118001</v>
      </c>
      <c r="AH64" s="55">
        <v>302287.78600000002</v>
      </c>
      <c r="AI64" s="56">
        <f>AH64-AG64</f>
        <v>-9740962.5371180009</v>
      </c>
      <c r="AK64" s="74">
        <f>AA64+AI64</f>
        <v>131860620.06335531</v>
      </c>
      <c r="AL64" s="55"/>
      <c r="AM64" s="65" t="e">
        <f>#REF!/#REF!</f>
        <v>#REF!</v>
      </c>
      <c r="AO64" s="54">
        <v>7103470.6271039965</v>
      </c>
      <c r="AP64" s="55">
        <v>334712.68799999997</v>
      </c>
      <c r="AQ64" s="56">
        <f>AP64-AO64</f>
        <v>-6768757.9391039964</v>
      </c>
      <c r="AS64" s="74" t="e">
        <f>#REF!+AQ64</f>
        <v>#REF!</v>
      </c>
      <c r="AU64" s="6">
        <v>167</v>
      </c>
      <c r="AV64" s="6" t="s">
        <v>50</v>
      </c>
      <c r="AW64" s="7">
        <v>76067</v>
      </c>
      <c r="AX64" s="7">
        <v>142235294.9002904</v>
      </c>
      <c r="AY64" s="7">
        <v>39045623.384233505</v>
      </c>
      <c r="AZ64" s="57">
        <v>-2493974</v>
      </c>
      <c r="BB64" s="39">
        <f>AX64+AZ64</f>
        <v>139741320.9002904</v>
      </c>
      <c r="BD64" s="71">
        <f>BB64-CM64</f>
        <v>-3116625.8597823381</v>
      </c>
      <c r="BE64" s="35">
        <f>BD64/CM64</f>
        <v>-2.1816258251398876E-2</v>
      </c>
      <c r="BF64" s="65">
        <f>BD64/AW64</f>
        <v>-40.972114843261046</v>
      </c>
      <c r="BH64" s="54">
        <v>7103470.6271039965</v>
      </c>
      <c r="BI64" s="55">
        <v>334712.68799999997</v>
      </c>
      <c r="BJ64" s="56">
        <f>BI64-BH64</f>
        <v>-6768757.9391039964</v>
      </c>
      <c r="BL64" s="74">
        <f>BB64+BJ64</f>
        <v>132972562.96118641</v>
      </c>
      <c r="BN64" s="6">
        <v>167</v>
      </c>
      <c r="BO64" s="6" t="s">
        <v>50</v>
      </c>
      <c r="BP64" s="7">
        <v>76067</v>
      </c>
      <c r="BQ64" s="7">
        <v>141416436.84381473</v>
      </c>
      <c r="BR64" s="7">
        <v>39045623.384233505</v>
      </c>
      <c r="BS64" s="57">
        <v>-2493974</v>
      </c>
      <c r="BU64" s="39">
        <f>BQ64+BS64</f>
        <v>138922462.84381473</v>
      </c>
      <c r="BW64" s="71">
        <f>BU64-CM64</f>
        <v>-3935483.9162580073</v>
      </c>
      <c r="BX64" s="35">
        <f>BW64/CM64</f>
        <v>-2.7548232391072926E-2</v>
      </c>
      <c r="BY64" s="65">
        <f>BW64/BP64</f>
        <v>-51.737072794483908</v>
      </c>
      <c r="CA64" s="54">
        <v>7103470.6271039965</v>
      </c>
      <c r="CB64" s="55">
        <v>334712.68799999997</v>
      </c>
      <c r="CC64" s="56">
        <f>CB64-CA64</f>
        <v>-6768757.9391039964</v>
      </c>
      <c r="CE64" s="74">
        <f>BU64+CC64</f>
        <v>132153704.90471074</v>
      </c>
      <c r="CF64" s="55"/>
      <c r="CG64" s="112" t="s">
        <v>50</v>
      </c>
      <c r="CH64" s="93">
        <v>75848</v>
      </c>
      <c r="CI64" s="93">
        <v>145351920.76007274</v>
      </c>
      <c r="CJ64" s="93">
        <v>38702627.783847816</v>
      </c>
      <c r="CK64" s="93">
        <v>-2493974</v>
      </c>
      <c r="CM64" s="103">
        <v>142857946.76007274</v>
      </c>
      <c r="CO64" s="93">
        <v>7103470.6271039965</v>
      </c>
      <c r="CP64" s="93">
        <v>334712.68799999997</v>
      </c>
      <c r="CQ64" s="93">
        <v>-6768757.9391039964</v>
      </c>
      <c r="CS64" s="103">
        <v>136089188.82096875</v>
      </c>
      <c r="CU64" s="116">
        <v>167</v>
      </c>
      <c r="CV64" s="57"/>
    </row>
    <row r="65" spans="1:100" x14ac:dyDescent="0.25">
      <c r="A65" s="6">
        <v>169</v>
      </c>
      <c r="B65" s="6" t="s">
        <v>51</v>
      </c>
      <c r="C65" s="7">
        <v>5286</v>
      </c>
      <c r="D65" s="7">
        <v>10199803.208147567</v>
      </c>
      <c r="E65" s="7">
        <v>2344028.0438478626</v>
      </c>
      <c r="F65" s="57">
        <v>-970845</v>
      </c>
      <c r="H65" s="39">
        <f>D65+F65</f>
        <v>9228958.2081475668</v>
      </c>
      <c r="J65" s="71">
        <f t="shared" si="1"/>
        <v>-300121.38785986044</v>
      </c>
      <c r="K65" s="35">
        <f t="shared" si="2"/>
        <v>-3.149531755255857E-2</v>
      </c>
      <c r="L65" s="65">
        <f t="shared" si="3"/>
        <v>-56.776653019269851</v>
      </c>
      <c r="N65" s="54">
        <v>204671.27170000001</v>
      </c>
      <c r="O65" s="55">
        <v>170416.38940000004</v>
      </c>
      <c r="P65" s="56">
        <f>O65-N65</f>
        <v>-34254.882299999968</v>
      </c>
      <c r="R65" s="74">
        <f>H65+P65</f>
        <v>9194703.3258475661</v>
      </c>
      <c r="S65" s="55"/>
      <c r="T65" s="6">
        <v>169</v>
      </c>
      <c r="U65" s="6" t="s">
        <v>51</v>
      </c>
      <c r="V65" s="7">
        <v>5286</v>
      </c>
      <c r="W65" s="7">
        <v>10220120.31642554</v>
      </c>
      <c r="X65" s="7">
        <v>2362675.615621571</v>
      </c>
      <c r="Y65" s="57">
        <v>-970845</v>
      </c>
      <c r="AA65" s="39">
        <f>W65+Y65</f>
        <v>9249275.3164255396</v>
      </c>
      <c r="AC65" s="71">
        <f>AA65-CM65</f>
        <v>-279804.27958188765</v>
      </c>
      <c r="AD65" s="35">
        <f>AC65/CM65</f>
        <v>-2.9363201006225446E-2</v>
      </c>
      <c r="AE65" s="65">
        <f>AC65/V65</f>
        <v>-52.933083538003714</v>
      </c>
      <c r="AG65" s="54">
        <v>204671.27170000001</v>
      </c>
      <c r="AH65" s="55">
        <v>170416.38940000004</v>
      </c>
      <c r="AI65" s="56">
        <f>AH65-AG65</f>
        <v>-34254.882299999968</v>
      </c>
      <c r="AK65" s="74">
        <f>AA65+AI65</f>
        <v>9215020.4341255389</v>
      </c>
      <c r="AL65" s="55"/>
      <c r="AM65" s="65" t="e">
        <f>#REF!/#REF!</f>
        <v>#REF!</v>
      </c>
      <c r="AO65" s="54">
        <v>214893.36</v>
      </c>
      <c r="AP65" s="55">
        <v>153681.31200000001</v>
      </c>
      <c r="AQ65" s="56">
        <f>AP65-AO65</f>
        <v>-61212.047999999981</v>
      </c>
      <c r="AS65" s="74" t="e">
        <f>#REF!+AQ65</f>
        <v>#REF!</v>
      </c>
      <c r="AU65" s="6">
        <v>169</v>
      </c>
      <c r="AV65" s="6" t="s">
        <v>51</v>
      </c>
      <c r="AW65" s="7">
        <v>5286</v>
      </c>
      <c r="AX65" s="7">
        <v>10053925.416121705</v>
      </c>
      <c r="AY65" s="7">
        <v>2297737.7292164206</v>
      </c>
      <c r="AZ65" s="57">
        <v>-970845</v>
      </c>
      <c r="BB65" s="39">
        <f>AX65+AZ65</f>
        <v>9083080.4161217045</v>
      </c>
      <c r="BD65" s="71">
        <f>BB65-CM65</f>
        <v>-445999.1798857227</v>
      </c>
      <c r="BE65" s="35">
        <f>BD65/CM65</f>
        <v>-4.680401453174881E-2</v>
      </c>
      <c r="BF65" s="65">
        <f>BD65/AW65</f>
        <v>-84.373662483110607</v>
      </c>
      <c r="BH65" s="54">
        <v>214893.36</v>
      </c>
      <c r="BI65" s="55">
        <v>153681.31200000001</v>
      </c>
      <c r="BJ65" s="56">
        <f>BI65-BH65</f>
        <v>-61212.047999999981</v>
      </c>
      <c r="BL65" s="74">
        <f>BB65+BJ65</f>
        <v>9021868.3681217041</v>
      </c>
      <c r="BN65" s="6">
        <v>169</v>
      </c>
      <c r="BO65" s="6" t="s">
        <v>51</v>
      </c>
      <c r="BP65" s="7">
        <v>5286</v>
      </c>
      <c r="BQ65" s="7">
        <v>10043172.190481551</v>
      </c>
      <c r="BR65" s="7">
        <v>2297737.7292164206</v>
      </c>
      <c r="BS65" s="57">
        <v>-970845</v>
      </c>
      <c r="BU65" s="39">
        <f>BQ65+BS65</f>
        <v>9072327.190481551</v>
      </c>
      <c r="BW65" s="71">
        <f>BU65-CM65</f>
        <v>-456752.40552587621</v>
      </c>
      <c r="BX65" s="35">
        <f>BW65/CM65</f>
        <v>-4.7932478779718672E-2</v>
      </c>
      <c r="BY65" s="65">
        <f>BW65/BP65</f>
        <v>-86.407946561838102</v>
      </c>
      <c r="CA65" s="54">
        <v>214893.36</v>
      </c>
      <c r="CB65" s="55">
        <v>153681.31200000001</v>
      </c>
      <c r="CC65" s="56">
        <f>CB65-CA65</f>
        <v>-61212.047999999981</v>
      </c>
      <c r="CE65" s="74">
        <f>BU65+CC65</f>
        <v>9011115.1424815506</v>
      </c>
      <c r="CF65" s="55"/>
      <c r="CG65" s="112" t="s">
        <v>51</v>
      </c>
      <c r="CH65" s="93">
        <v>5341</v>
      </c>
      <c r="CI65" s="93">
        <v>10499924.596007427</v>
      </c>
      <c r="CJ65" s="93">
        <v>2412915.4761482892</v>
      </c>
      <c r="CK65" s="93">
        <v>-970845</v>
      </c>
      <c r="CM65" s="103">
        <v>9529079.5960074272</v>
      </c>
      <c r="CO65" s="93">
        <v>214893.36</v>
      </c>
      <c r="CP65" s="93">
        <v>153681.31200000001</v>
      </c>
      <c r="CQ65" s="93">
        <v>-61212.047999999981</v>
      </c>
      <c r="CS65" s="103">
        <v>9467867.5480074268</v>
      </c>
      <c r="CU65" s="116">
        <v>169</v>
      </c>
      <c r="CV65" s="57"/>
    </row>
    <row r="66" spans="1:100" x14ac:dyDescent="0.25">
      <c r="A66" s="6">
        <v>171</v>
      </c>
      <c r="B66" s="6" t="s">
        <v>52</v>
      </c>
      <c r="C66" s="7">
        <v>4917</v>
      </c>
      <c r="D66" s="7">
        <v>11743172.118177306</v>
      </c>
      <c r="E66" s="7">
        <v>2933333.4780094908</v>
      </c>
      <c r="F66" s="57">
        <v>-366229</v>
      </c>
      <c r="H66" s="39">
        <f>D66+F66</f>
        <v>11376943.118177306</v>
      </c>
      <c r="J66" s="71">
        <f t="shared" si="1"/>
        <v>-817630.34802242368</v>
      </c>
      <c r="K66" s="35">
        <f t="shared" si="2"/>
        <v>-6.7048704105042128E-2</v>
      </c>
      <c r="L66" s="65">
        <f t="shared" si="3"/>
        <v>-166.28642424698469</v>
      </c>
      <c r="N66" s="54">
        <v>147183.791</v>
      </c>
      <c r="O66" s="55">
        <v>52801.360000000008</v>
      </c>
      <c r="P66" s="56">
        <f>O66-N66</f>
        <v>-94382.430999999982</v>
      </c>
      <c r="R66" s="74">
        <f>H66+P66</f>
        <v>11282560.687177306</v>
      </c>
      <c r="S66" s="55"/>
      <c r="T66" s="6">
        <v>171</v>
      </c>
      <c r="U66" s="6" t="s">
        <v>52</v>
      </c>
      <c r="V66" s="7">
        <v>4917</v>
      </c>
      <c r="W66" s="7">
        <v>11746284.328348676</v>
      </c>
      <c r="X66" s="7">
        <v>2945917.8357537594</v>
      </c>
      <c r="Y66" s="57">
        <v>-366229</v>
      </c>
      <c r="AA66" s="39">
        <f>W66+Y66</f>
        <v>11380055.328348676</v>
      </c>
      <c r="AC66" s="71">
        <f>AA66-CM66</f>
        <v>-814518.13785105385</v>
      </c>
      <c r="AD66" s="35">
        <f>AC66/CM66</f>
        <v>-6.6793491392601143E-2</v>
      </c>
      <c r="AE66" s="65">
        <f>AC66/V66</f>
        <v>-165.65347525951879</v>
      </c>
      <c r="AG66" s="54">
        <v>147183.791</v>
      </c>
      <c r="AH66" s="55">
        <v>52801.360000000008</v>
      </c>
      <c r="AI66" s="56">
        <f>AH66-AG66</f>
        <v>-94382.430999999982</v>
      </c>
      <c r="AK66" s="74">
        <f>AA66+AI66</f>
        <v>11285672.897348676</v>
      </c>
      <c r="AL66" s="55"/>
      <c r="AM66" s="65" t="e">
        <f>#REF!/#REF!</f>
        <v>#REF!</v>
      </c>
      <c r="AO66" s="54">
        <v>137167.08288</v>
      </c>
      <c r="AP66" s="55">
        <v>69026.351999999999</v>
      </c>
      <c r="AQ66" s="56">
        <f>AP66-AO66</f>
        <v>-68140.730880000003</v>
      </c>
      <c r="AS66" s="74" t="e">
        <f>#REF!+AQ66</f>
        <v>#REF!</v>
      </c>
      <c r="AU66" s="6">
        <v>171</v>
      </c>
      <c r="AV66" s="6" t="s">
        <v>52</v>
      </c>
      <c r="AW66" s="7">
        <v>4917</v>
      </c>
      <c r="AX66" s="7">
        <v>11568262.096927315</v>
      </c>
      <c r="AY66" s="7">
        <v>2851054.0352707542</v>
      </c>
      <c r="AZ66" s="57">
        <v>-366229</v>
      </c>
      <c r="BB66" s="39">
        <f>AX66+AZ66</f>
        <v>11202033.096927315</v>
      </c>
      <c r="BD66" s="71">
        <f>BB66-CM66</f>
        <v>-992540.36927241459</v>
      </c>
      <c r="BE66" s="35">
        <f>BD66/CM66</f>
        <v>-8.1391970947035194E-2</v>
      </c>
      <c r="BF66" s="65">
        <f>BD66/AW66</f>
        <v>-201.85893212780448</v>
      </c>
      <c r="BH66" s="54">
        <v>137167.08288</v>
      </c>
      <c r="BI66" s="55">
        <v>69026.351999999999</v>
      </c>
      <c r="BJ66" s="56">
        <f>BI66-BH66</f>
        <v>-68140.730880000003</v>
      </c>
      <c r="BL66" s="74">
        <f>BB66+BJ66</f>
        <v>11133892.366047315</v>
      </c>
      <c r="BN66" s="6">
        <v>171</v>
      </c>
      <c r="BO66" s="6" t="s">
        <v>52</v>
      </c>
      <c r="BP66" s="7">
        <v>4917</v>
      </c>
      <c r="BQ66" s="7">
        <v>11558195.176430751</v>
      </c>
      <c r="BR66" s="7">
        <v>2851054.0352707542</v>
      </c>
      <c r="BS66" s="57">
        <v>-366229</v>
      </c>
      <c r="BU66" s="39">
        <f>BQ66+BS66</f>
        <v>11191966.176430751</v>
      </c>
      <c r="BW66" s="71">
        <f>BU66-CM66</f>
        <v>-1002607.289768979</v>
      </c>
      <c r="BX66" s="35">
        <f>BW66/CM66</f>
        <v>-8.2217495556359765E-2</v>
      </c>
      <c r="BY66" s="65">
        <f>BW66/BP66</f>
        <v>-203.90630257656679</v>
      </c>
      <c r="CA66" s="54">
        <v>137167.08288</v>
      </c>
      <c r="CB66" s="55">
        <v>69026.351999999999</v>
      </c>
      <c r="CC66" s="56">
        <f>CB66-CA66</f>
        <v>-68140.730880000003</v>
      </c>
      <c r="CE66" s="74">
        <f>BU66+CC66</f>
        <v>11123825.445550751</v>
      </c>
      <c r="CF66" s="55"/>
      <c r="CG66" s="112" t="s">
        <v>52</v>
      </c>
      <c r="CH66" s="93">
        <v>5039</v>
      </c>
      <c r="CI66" s="93">
        <v>12560802.46619973</v>
      </c>
      <c r="CJ66" s="93">
        <v>2732989.0196029642</v>
      </c>
      <c r="CK66" s="93">
        <v>-366229</v>
      </c>
      <c r="CM66" s="103">
        <v>12194573.46619973</v>
      </c>
      <c r="CO66" s="93">
        <v>137167.08288</v>
      </c>
      <c r="CP66" s="93">
        <v>69026.351999999999</v>
      </c>
      <c r="CQ66" s="93">
        <v>-68140.730880000003</v>
      </c>
      <c r="CS66" s="103">
        <v>12126432.73531973</v>
      </c>
      <c r="CU66" s="116">
        <v>171</v>
      </c>
      <c r="CV66" s="57"/>
    </row>
    <row r="67" spans="1:100" x14ac:dyDescent="0.25">
      <c r="A67" s="6">
        <v>172</v>
      </c>
      <c r="B67" s="6" t="s">
        <v>53</v>
      </c>
      <c r="C67" s="7">
        <v>4567</v>
      </c>
      <c r="D67" s="7">
        <v>15062407.26797202</v>
      </c>
      <c r="E67" s="7">
        <v>3677339.8671328686</v>
      </c>
      <c r="F67" s="57">
        <v>-135296</v>
      </c>
      <c r="H67" s="39">
        <f>D67+F67</f>
        <v>14927111.26797202</v>
      </c>
      <c r="J67" s="71">
        <f t="shared" si="1"/>
        <v>-180320.39622529037</v>
      </c>
      <c r="K67" s="35">
        <f t="shared" si="2"/>
        <v>-1.1935873696693711E-2</v>
      </c>
      <c r="L67" s="65">
        <f t="shared" si="3"/>
        <v>-39.483336156183569</v>
      </c>
      <c r="N67" s="54">
        <v>345914.90970000008</v>
      </c>
      <c r="O67" s="55">
        <v>294565.5871</v>
      </c>
      <c r="P67" s="56">
        <f>O67-N67</f>
        <v>-51349.322600000072</v>
      </c>
      <c r="R67" s="74">
        <f>H67+P67</f>
        <v>14875761.945372021</v>
      </c>
      <c r="S67" s="55"/>
      <c r="T67" s="6">
        <v>172</v>
      </c>
      <c r="U67" s="6" t="s">
        <v>53</v>
      </c>
      <c r="V67" s="7">
        <v>4567</v>
      </c>
      <c r="W67" s="7">
        <v>15078235.310549766</v>
      </c>
      <c r="X67" s="7">
        <v>3684200.490456921</v>
      </c>
      <c r="Y67" s="57">
        <v>-135296</v>
      </c>
      <c r="AA67" s="39">
        <f>W67+Y67</f>
        <v>14942939.310549766</v>
      </c>
      <c r="AC67" s="71">
        <f>AA67-CM67</f>
        <v>-164492.35364754498</v>
      </c>
      <c r="AD67" s="35">
        <f>AC67/CM67</f>
        <v>-1.0888174595379498E-2</v>
      </c>
      <c r="AE67" s="65">
        <f>AC67/V67</f>
        <v>-36.017594404980287</v>
      </c>
      <c r="AG67" s="54">
        <v>345914.90970000008</v>
      </c>
      <c r="AH67" s="55">
        <v>294565.5871</v>
      </c>
      <c r="AI67" s="56">
        <f>AH67-AG67</f>
        <v>-51349.322600000072</v>
      </c>
      <c r="AK67" s="74">
        <f>AA67+AI67</f>
        <v>14891589.987949766</v>
      </c>
      <c r="AL67" s="55"/>
      <c r="AM67" s="65" t="e">
        <f>#REF!/#REF!</f>
        <v>#REF!</v>
      </c>
      <c r="AO67" s="54">
        <v>282122.42207999999</v>
      </c>
      <c r="AP67" s="55">
        <v>286524.47999999992</v>
      </c>
      <c r="AQ67" s="56">
        <f>AP67-AO67</f>
        <v>4402.0579199999338</v>
      </c>
      <c r="AS67" s="74" t="e">
        <f>#REF!+AQ67</f>
        <v>#REF!</v>
      </c>
      <c r="AU67" s="6">
        <v>172</v>
      </c>
      <c r="AV67" s="6" t="s">
        <v>53</v>
      </c>
      <c r="AW67" s="7">
        <v>4567</v>
      </c>
      <c r="AX67" s="7">
        <v>14967349.773242509</v>
      </c>
      <c r="AY67" s="7">
        <v>3622795.4159496557</v>
      </c>
      <c r="AZ67" s="57">
        <v>-135296</v>
      </c>
      <c r="BB67" s="39">
        <f>AX67+AZ67</f>
        <v>14832053.773242509</v>
      </c>
      <c r="BD67" s="71">
        <f>BB67-CM67</f>
        <v>-275377.89095480181</v>
      </c>
      <c r="BE67" s="35">
        <f>BD67/CM67</f>
        <v>-1.8227975282351424E-2</v>
      </c>
      <c r="BF67" s="65">
        <f>BD67/AW67</f>
        <v>-60.29732668158568</v>
      </c>
      <c r="BH67" s="54">
        <v>282122.42207999999</v>
      </c>
      <c r="BI67" s="55">
        <v>286524.47999999992</v>
      </c>
      <c r="BJ67" s="56">
        <f>BI67-BH67</f>
        <v>4402.0579199999338</v>
      </c>
      <c r="BL67" s="74">
        <f>BB67+BJ67</f>
        <v>14836455.831162509</v>
      </c>
      <c r="BN67" s="6">
        <v>172</v>
      </c>
      <c r="BO67" s="6" t="s">
        <v>53</v>
      </c>
      <c r="BP67" s="7">
        <v>4567</v>
      </c>
      <c r="BQ67" s="7">
        <v>14955079.440770086</v>
      </c>
      <c r="BR67" s="7">
        <v>3622795.4159496557</v>
      </c>
      <c r="BS67" s="57">
        <v>-135296</v>
      </c>
      <c r="BU67" s="39">
        <f>BQ67+BS67</f>
        <v>14819783.440770086</v>
      </c>
      <c r="BW67" s="71">
        <f>BU67-CM67</f>
        <v>-287648.2234272249</v>
      </c>
      <c r="BX67" s="35">
        <f>BW67/CM67</f>
        <v>-1.9040180344413841E-2</v>
      </c>
      <c r="BY67" s="65">
        <f>BW67/BP67</f>
        <v>-62.984064687371337</v>
      </c>
      <c r="CA67" s="54">
        <v>282122.42207999999</v>
      </c>
      <c r="CB67" s="55">
        <v>286524.47999999992</v>
      </c>
      <c r="CC67" s="56">
        <f>CB67-CA67</f>
        <v>4402.0579199999338</v>
      </c>
      <c r="CE67" s="74">
        <f>BU67+CC67</f>
        <v>14824185.498690085</v>
      </c>
      <c r="CF67" s="55"/>
      <c r="CG67" s="112" t="s">
        <v>53</v>
      </c>
      <c r="CH67" s="93">
        <v>4673</v>
      </c>
      <c r="CI67" s="93">
        <v>15242727.664197311</v>
      </c>
      <c r="CJ67" s="93">
        <v>3653532.6680495245</v>
      </c>
      <c r="CK67" s="93">
        <v>-135296</v>
      </c>
      <c r="CM67" s="103">
        <v>15107431.664197311</v>
      </c>
      <c r="CO67" s="93">
        <v>282122.42207999999</v>
      </c>
      <c r="CP67" s="93">
        <v>286524.47999999992</v>
      </c>
      <c r="CQ67" s="93">
        <v>4402.0579199999338</v>
      </c>
      <c r="CS67" s="103">
        <v>15111833.72211731</v>
      </c>
      <c r="CU67" s="116">
        <v>172</v>
      </c>
      <c r="CV67" s="57"/>
    </row>
    <row r="68" spans="1:100" x14ac:dyDescent="0.25">
      <c r="A68" s="6">
        <v>176</v>
      </c>
      <c r="B68" s="6" t="s">
        <v>54</v>
      </c>
      <c r="C68" s="7">
        <v>4817</v>
      </c>
      <c r="D68" s="7">
        <v>20337777.10805665</v>
      </c>
      <c r="E68" s="7">
        <v>4673295.5003528008</v>
      </c>
      <c r="F68" s="57">
        <v>-245897</v>
      </c>
      <c r="H68" s="39">
        <f>D68+F68</f>
        <v>20091880.10805665</v>
      </c>
      <c r="J68" s="71">
        <f t="shared" si="1"/>
        <v>-31087.168361581862</v>
      </c>
      <c r="K68" s="35">
        <f t="shared" si="2"/>
        <v>-1.5448600563999523E-3</v>
      </c>
      <c r="L68" s="65">
        <f t="shared" si="3"/>
        <v>-6.4536367784060333</v>
      </c>
      <c r="N68" s="54">
        <v>210083.41109999997</v>
      </c>
      <c r="O68" s="55">
        <v>72601.87</v>
      </c>
      <c r="P68" s="56">
        <f>O68-N68</f>
        <v>-137481.54109999997</v>
      </c>
      <c r="R68" s="74">
        <f>H68+P68</f>
        <v>19954398.56695665</v>
      </c>
      <c r="S68" s="55"/>
      <c r="T68" s="6">
        <v>176</v>
      </c>
      <c r="U68" s="6" t="s">
        <v>54</v>
      </c>
      <c r="V68" s="7">
        <v>4817</v>
      </c>
      <c r="W68" s="7">
        <v>20353498.451185159</v>
      </c>
      <c r="X68" s="7">
        <v>4680904.6157860402</v>
      </c>
      <c r="Y68" s="57">
        <v>-245897</v>
      </c>
      <c r="AA68" s="39">
        <f>W68+Y68</f>
        <v>20107601.451185159</v>
      </c>
      <c r="AC68" s="71">
        <f>AA68-CM68</f>
        <v>-15365.825233072042</v>
      </c>
      <c r="AD68" s="35">
        <f>AC68/CM68</f>
        <v>-7.6359639321577565E-4</v>
      </c>
      <c r="AE68" s="65">
        <f>AC68/V68</f>
        <v>-3.1899159711588214</v>
      </c>
      <c r="AG68" s="54">
        <v>210083.41109999997</v>
      </c>
      <c r="AH68" s="55">
        <v>72601.87</v>
      </c>
      <c r="AI68" s="56">
        <f>AH68-AG68</f>
        <v>-137481.54109999997</v>
      </c>
      <c r="AK68" s="74">
        <f>AA68+AI68</f>
        <v>19970119.91008516</v>
      </c>
      <c r="AL68" s="55"/>
      <c r="AM68" s="65" t="e">
        <f>#REF!/#REF!</f>
        <v>#REF!</v>
      </c>
      <c r="AO68" s="54">
        <v>54700.127999999997</v>
      </c>
      <c r="AP68" s="55">
        <v>98981.184000000008</v>
      </c>
      <c r="AQ68" s="56">
        <f>AP68-AO68</f>
        <v>44281.056000000011</v>
      </c>
      <c r="AS68" s="74" t="e">
        <f>#REF!+AQ68</f>
        <v>#REF!</v>
      </c>
      <c r="AU68" s="6">
        <v>176</v>
      </c>
      <c r="AV68" s="6" t="s">
        <v>54</v>
      </c>
      <c r="AW68" s="7">
        <v>4817</v>
      </c>
      <c r="AX68" s="7">
        <v>20279695.533445098</v>
      </c>
      <c r="AY68" s="7">
        <v>4625927.0098857246</v>
      </c>
      <c r="AZ68" s="57">
        <v>-245897</v>
      </c>
      <c r="BB68" s="39">
        <f>AX68+AZ68</f>
        <v>20033798.533445098</v>
      </c>
      <c r="BD68" s="71">
        <f>BB68-CM68</f>
        <v>-89168.742973133922</v>
      </c>
      <c r="BE68" s="35">
        <f>BD68/CM68</f>
        <v>-4.4311925646089616E-3</v>
      </c>
      <c r="BF68" s="65">
        <f>BD68/AW68</f>
        <v>-18.511260737623815</v>
      </c>
      <c r="BH68" s="54">
        <v>54700.127999999997</v>
      </c>
      <c r="BI68" s="55">
        <v>98981.184000000008</v>
      </c>
      <c r="BJ68" s="56">
        <f>BI68-BH68</f>
        <v>44281.056000000011</v>
      </c>
      <c r="BL68" s="74">
        <f>BB68+BJ68</f>
        <v>20078079.589445099</v>
      </c>
      <c r="BN68" s="6">
        <v>176</v>
      </c>
      <c r="BO68" s="6" t="s">
        <v>54</v>
      </c>
      <c r="BP68" s="7">
        <v>4817</v>
      </c>
      <c r="BQ68" s="7">
        <v>20269746.613868102</v>
      </c>
      <c r="BR68" s="7">
        <v>4625927.0098857246</v>
      </c>
      <c r="BS68" s="57">
        <v>-245897</v>
      </c>
      <c r="BU68" s="39">
        <f>BQ68+BS68</f>
        <v>20023849.613868102</v>
      </c>
      <c r="BW68" s="71">
        <f>BU68-CM68</f>
        <v>-99117.662550128996</v>
      </c>
      <c r="BX68" s="35">
        <f>BW68/CM68</f>
        <v>-4.9255987543290062E-3</v>
      </c>
      <c r="BY68" s="65">
        <f>BW68/BP68</f>
        <v>-20.576637440342328</v>
      </c>
      <c r="CA68" s="54">
        <v>54700.127999999997</v>
      </c>
      <c r="CB68" s="55">
        <v>98981.184000000008</v>
      </c>
      <c r="CC68" s="56">
        <f>CB68-CA68</f>
        <v>44281.056000000011</v>
      </c>
      <c r="CE68" s="74">
        <f>BU68+CC68</f>
        <v>20068130.669868104</v>
      </c>
      <c r="CF68" s="55"/>
      <c r="CG68" s="112" t="s">
        <v>54</v>
      </c>
      <c r="CH68" s="93">
        <v>4938</v>
      </c>
      <c r="CI68" s="93">
        <v>20368864.276418231</v>
      </c>
      <c r="CJ68" s="93">
        <v>4513105.228167709</v>
      </c>
      <c r="CK68" s="93">
        <v>-245897</v>
      </c>
      <c r="CM68" s="103">
        <v>20122967.276418231</v>
      </c>
      <c r="CO68" s="93">
        <v>54700.127999999997</v>
      </c>
      <c r="CP68" s="93">
        <v>98981.184000000008</v>
      </c>
      <c r="CQ68" s="93">
        <v>44281.056000000011</v>
      </c>
      <c r="CS68" s="103">
        <v>20167248.332418233</v>
      </c>
      <c r="CU68" s="116">
        <v>176</v>
      </c>
      <c r="CV68" s="57"/>
    </row>
    <row r="69" spans="1:100" x14ac:dyDescent="0.25">
      <c r="A69" s="6">
        <v>177</v>
      </c>
      <c r="B69" s="6" t="s">
        <v>55</v>
      </c>
      <c r="C69" s="7">
        <v>1904</v>
      </c>
      <c r="D69" s="7">
        <v>4755275.6834718511</v>
      </c>
      <c r="E69" s="7">
        <v>886926.60915773094</v>
      </c>
      <c r="F69" s="57">
        <v>-420499</v>
      </c>
      <c r="H69" s="39">
        <f>D69+F69</f>
        <v>4334776.6834718511</v>
      </c>
      <c r="J69" s="71">
        <f t="shared" si="1"/>
        <v>95596.518129026517</v>
      </c>
      <c r="K69" s="35">
        <f t="shared" si="2"/>
        <v>2.2550708957965598E-2</v>
      </c>
      <c r="L69" s="65">
        <f t="shared" si="3"/>
        <v>50.208255319866865</v>
      </c>
      <c r="N69" s="54">
        <v>21186.545700000002</v>
      </c>
      <c r="O69" s="55">
        <v>52801.36</v>
      </c>
      <c r="P69" s="56">
        <f>O69-N69</f>
        <v>31614.814299999998</v>
      </c>
      <c r="R69" s="74">
        <f>H69+P69</f>
        <v>4366391.4977718508</v>
      </c>
      <c r="S69" s="55"/>
      <c r="T69" s="6">
        <v>177</v>
      </c>
      <c r="U69" s="6" t="s">
        <v>55</v>
      </c>
      <c r="V69" s="7">
        <v>1904</v>
      </c>
      <c r="W69" s="7">
        <v>4747482.653841719</v>
      </c>
      <c r="X69" s="7">
        <v>882313.37981349742</v>
      </c>
      <c r="Y69" s="57">
        <v>-420499</v>
      </c>
      <c r="AA69" s="39">
        <f>W69+Y69</f>
        <v>4326983.653841719</v>
      </c>
      <c r="AC69" s="71">
        <f>AA69-CM69</f>
        <v>87803.488498894498</v>
      </c>
      <c r="AD69" s="35">
        <f>AC69/CM69</f>
        <v>2.0712374816415427E-2</v>
      </c>
      <c r="AE69" s="65">
        <f>AC69/V69</f>
        <v>46.115277572948791</v>
      </c>
      <c r="AG69" s="54">
        <v>21186.545700000002</v>
      </c>
      <c r="AH69" s="55">
        <v>52801.36</v>
      </c>
      <c r="AI69" s="56">
        <f>AH69-AG69</f>
        <v>31614.814299999998</v>
      </c>
      <c r="AK69" s="74">
        <f>AA69+AI69</f>
        <v>4358598.4681417188</v>
      </c>
      <c r="AL69" s="55"/>
      <c r="AM69" s="65" t="e">
        <f>#REF!/#REF!</f>
        <v>#REF!</v>
      </c>
      <c r="AO69" s="54">
        <v>37769.135999999999</v>
      </c>
      <c r="AP69" s="55">
        <v>44281.055999999997</v>
      </c>
      <c r="AQ69" s="56">
        <f>AP69-AO69</f>
        <v>6511.9199999999983</v>
      </c>
      <c r="AS69" s="74" t="e">
        <f>#REF!+AQ69</f>
        <v>#REF!</v>
      </c>
      <c r="AU69" s="6">
        <v>177</v>
      </c>
      <c r="AV69" s="6" t="s">
        <v>55</v>
      </c>
      <c r="AW69" s="7">
        <v>1904</v>
      </c>
      <c r="AX69" s="7">
        <v>4671549.853827293</v>
      </c>
      <c r="AY69" s="7">
        <v>846203.8558999399</v>
      </c>
      <c r="AZ69" s="57">
        <v>-420499</v>
      </c>
      <c r="BB69" s="39">
        <f>AX69+AZ69</f>
        <v>4251050.853827293</v>
      </c>
      <c r="BD69" s="71">
        <f>BB69-CM69</f>
        <v>11870.688484468497</v>
      </c>
      <c r="BE69" s="35">
        <f>BD69/CM69</f>
        <v>2.8002321254276081E-3</v>
      </c>
      <c r="BF69" s="65">
        <f>BD69/AW69</f>
        <v>6.2346052964645473</v>
      </c>
      <c r="BH69" s="54">
        <v>37769.135999999999</v>
      </c>
      <c r="BI69" s="55">
        <v>44281.055999999997</v>
      </c>
      <c r="BJ69" s="56">
        <f>BI69-BH69</f>
        <v>6511.9199999999983</v>
      </c>
      <c r="BL69" s="74">
        <f>BB69+BJ69</f>
        <v>4257562.773827293</v>
      </c>
      <c r="BN69" s="6">
        <v>177</v>
      </c>
      <c r="BO69" s="6" t="s">
        <v>55</v>
      </c>
      <c r="BP69" s="7">
        <v>1904</v>
      </c>
      <c r="BQ69" s="7">
        <v>4678094.4962561661</v>
      </c>
      <c r="BR69" s="7">
        <v>846203.8558999399</v>
      </c>
      <c r="BS69" s="57">
        <v>-420499</v>
      </c>
      <c r="BU69" s="39">
        <f>BQ69+BS69</f>
        <v>4257595.4962561661</v>
      </c>
      <c r="BW69" s="71">
        <f>BU69-CM69</f>
        <v>18415.330913341604</v>
      </c>
      <c r="BX69" s="35">
        <f>BW69/CM69</f>
        <v>4.3440783819227811E-3</v>
      </c>
      <c r="BY69" s="65">
        <f>BW69/BP69</f>
        <v>9.6719174965029442</v>
      </c>
      <c r="CA69" s="54">
        <v>37769.135999999999</v>
      </c>
      <c r="CB69" s="55">
        <v>44281.055999999997</v>
      </c>
      <c r="CC69" s="56">
        <f>CB69-CA69</f>
        <v>6511.9199999999983</v>
      </c>
      <c r="CE69" s="74">
        <f>BU69+CC69</f>
        <v>4264107.4162561661</v>
      </c>
      <c r="CF69" s="55"/>
      <c r="CG69" s="112" t="s">
        <v>55</v>
      </c>
      <c r="CH69" s="93">
        <v>1957</v>
      </c>
      <c r="CI69" s="93">
        <v>4659679.1653428245</v>
      </c>
      <c r="CJ69" s="93">
        <v>911863.87556952448</v>
      </c>
      <c r="CK69" s="93">
        <v>-420499</v>
      </c>
      <c r="CM69" s="103">
        <v>4239180.1653428245</v>
      </c>
      <c r="CO69" s="93">
        <v>37769.135999999999</v>
      </c>
      <c r="CP69" s="93">
        <v>44281.055999999997</v>
      </c>
      <c r="CQ69" s="93">
        <v>6511.9199999999983</v>
      </c>
      <c r="CS69" s="103">
        <v>4245692.0853428245</v>
      </c>
      <c r="CU69" s="116">
        <v>177</v>
      </c>
      <c r="CV69" s="57"/>
    </row>
    <row r="70" spans="1:100" x14ac:dyDescent="0.25">
      <c r="A70" s="6">
        <v>178</v>
      </c>
      <c r="B70" s="6" t="s">
        <v>56</v>
      </c>
      <c r="C70" s="7">
        <v>6334</v>
      </c>
      <c r="D70" s="7">
        <v>21558452.674484264</v>
      </c>
      <c r="E70" s="7">
        <v>5067023.0164496424</v>
      </c>
      <c r="F70" s="57">
        <v>-512564</v>
      </c>
      <c r="H70" s="39">
        <f>D70+F70</f>
        <v>21045888.674484264</v>
      </c>
      <c r="J70" s="71">
        <f t="shared" si="1"/>
        <v>-529577.01030953601</v>
      </c>
      <c r="K70" s="35">
        <f t="shared" si="2"/>
        <v>-2.4545333947659693E-2</v>
      </c>
      <c r="L70" s="65">
        <f t="shared" si="3"/>
        <v>-83.608621772898019</v>
      </c>
      <c r="N70" s="54">
        <v>106289.13768</v>
      </c>
      <c r="O70" s="55">
        <v>75307.939700000003</v>
      </c>
      <c r="P70" s="56">
        <f>O70-N70</f>
        <v>-30981.197979999997</v>
      </c>
      <c r="R70" s="74">
        <f>H70+P70</f>
        <v>21014907.476504263</v>
      </c>
      <c r="S70" s="55"/>
      <c r="T70" s="6">
        <v>178</v>
      </c>
      <c r="U70" s="6" t="s">
        <v>56</v>
      </c>
      <c r="V70" s="7">
        <v>6334</v>
      </c>
      <c r="W70" s="7">
        <v>21535553.720096022</v>
      </c>
      <c r="X70" s="7">
        <v>5063548.945282002</v>
      </c>
      <c r="Y70" s="57">
        <v>-512564</v>
      </c>
      <c r="AA70" s="39">
        <f>W70+Y70</f>
        <v>21022989.720096022</v>
      </c>
      <c r="AC70" s="71">
        <f>AA70-CM70</f>
        <v>-552475.96469777822</v>
      </c>
      <c r="AD70" s="35">
        <f>AC70/CM70</f>
        <v>-2.5606676248344361E-2</v>
      </c>
      <c r="AE70" s="65">
        <f>AC70/V70</f>
        <v>-87.223865598007293</v>
      </c>
      <c r="AG70" s="54">
        <v>106289.13768</v>
      </c>
      <c r="AH70" s="55">
        <v>75307.939700000003</v>
      </c>
      <c r="AI70" s="56">
        <f>AH70-AG70</f>
        <v>-30981.197979999997</v>
      </c>
      <c r="AK70" s="74">
        <f>AA70+AI70</f>
        <v>20992008.52211602</v>
      </c>
      <c r="AL70" s="55"/>
      <c r="AM70" s="65" t="e">
        <f>#REF!/#REF!</f>
        <v>#REF!</v>
      </c>
      <c r="AO70" s="54">
        <v>117891.79968</v>
      </c>
      <c r="AP70" s="55">
        <v>131540.78399999999</v>
      </c>
      <c r="AQ70" s="56">
        <f>AP70-AO70</f>
        <v>13648.984319999989</v>
      </c>
      <c r="AS70" s="74" t="e">
        <f>#REF!+AQ70</f>
        <v>#REF!</v>
      </c>
      <c r="AU70" s="6">
        <v>178</v>
      </c>
      <c r="AV70" s="6" t="s">
        <v>56</v>
      </c>
      <c r="AW70" s="7">
        <v>6334</v>
      </c>
      <c r="AX70" s="7">
        <v>21424322.719695918</v>
      </c>
      <c r="AY70" s="7">
        <v>5005404.5722913872</v>
      </c>
      <c r="AZ70" s="57">
        <v>-512564</v>
      </c>
      <c r="BB70" s="39">
        <f>AX70+AZ70</f>
        <v>20911758.719695918</v>
      </c>
      <c r="BD70" s="71">
        <f>BB70-CM70</f>
        <v>-663706.96509788185</v>
      </c>
      <c r="BE70" s="35">
        <f>BD70/CM70</f>
        <v>-3.0762115395064529E-2</v>
      </c>
      <c r="BF70" s="65">
        <f>BD70/AW70</f>
        <v>-104.78480661475874</v>
      </c>
      <c r="BH70" s="54">
        <v>117891.79968</v>
      </c>
      <c r="BI70" s="55">
        <v>131540.78399999999</v>
      </c>
      <c r="BJ70" s="56">
        <f>BI70-BH70</f>
        <v>13648.984319999989</v>
      </c>
      <c r="BL70" s="74">
        <f>BB70+BJ70</f>
        <v>20925407.704015918</v>
      </c>
      <c r="BN70" s="6">
        <v>178</v>
      </c>
      <c r="BO70" s="6" t="s">
        <v>56</v>
      </c>
      <c r="BP70" s="7">
        <v>6334</v>
      </c>
      <c r="BQ70" s="7">
        <v>21418051.673142992</v>
      </c>
      <c r="BR70" s="7">
        <v>5005404.5722913872</v>
      </c>
      <c r="BS70" s="57">
        <v>-512564</v>
      </c>
      <c r="BU70" s="39">
        <f>BQ70+BS70</f>
        <v>20905487.673142992</v>
      </c>
      <c r="BW70" s="71">
        <f>BU70-CM70</f>
        <v>-669978.01165080816</v>
      </c>
      <c r="BX70" s="35">
        <f>BW70/CM70</f>
        <v>-3.1052771765802619E-2</v>
      </c>
      <c r="BY70" s="65">
        <f>BW70/BP70</f>
        <v>-105.77486764300728</v>
      </c>
      <c r="CA70" s="54">
        <v>117891.79968</v>
      </c>
      <c r="CB70" s="55">
        <v>131540.78399999999</v>
      </c>
      <c r="CC70" s="56">
        <f>CB70-CA70</f>
        <v>13648.984319999989</v>
      </c>
      <c r="CE70" s="74">
        <f>BU70+CC70</f>
        <v>20919136.657462992</v>
      </c>
      <c r="CF70" s="55"/>
      <c r="CG70" s="112" t="s">
        <v>56</v>
      </c>
      <c r="CH70" s="93">
        <v>6421</v>
      </c>
      <c r="CI70" s="93">
        <v>22088029.6847938</v>
      </c>
      <c r="CJ70" s="93">
        <v>5099394.6848931648</v>
      </c>
      <c r="CK70" s="93">
        <v>-512564</v>
      </c>
      <c r="CM70" s="103">
        <v>21575465.6847938</v>
      </c>
      <c r="CO70" s="93">
        <v>117891.79968</v>
      </c>
      <c r="CP70" s="93">
        <v>131540.78399999999</v>
      </c>
      <c r="CQ70" s="93">
        <v>13648.984319999989</v>
      </c>
      <c r="CS70" s="103">
        <v>21589114.6691138</v>
      </c>
      <c r="CU70" s="116">
        <v>178</v>
      </c>
      <c r="CV70" s="57"/>
    </row>
    <row r="71" spans="1:100" x14ac:dyDescent="0.25">
      <c r="A71" s="6">
        <v>179</v>
      </c>
      <c r="B71" s="6" t="s">
        <v>57</v>
      </c>
      <c r="C71" s="7">
        <v>140188</v>
      </c>
      <c r="D71" s="7">
        <v>189384259.27297968</v>
      </c>
      <c r="E71" s="7">
        <v>45992992.175187379</v>
      </c>
      <c r="F71" s="57">
        <v>-21872815</v>
      </c>
      <c r="H71" s="39">
        <f>D71+F71</f>
        <v>167511444.27297968</v>
      </c>
      <c r="J71" s="71">
        <f t="shared" si="1"/>
        <v>-5913087.3601854742</v>
      </c>
      <c r="K71" s="35">
        <f t="shared" si="2"/>
        <v>-3.4096026118687089E-2</v>
      </c>
      <c r="L71" s="65">
        <f t="shared" si="3"/>
        <v>-42.179696979666403</v>
      </c>
      <c r="N71" s="54">
        <v>10261247.338048002</v>
      </c>
      <c r="O71" s="55">
        <v>906269.34270000015</v>
      </c>
      <c r="P71" s="56">
        <f>O71-N71</f>
        <v>-9354977.9953480009</v>
      </c>
      <c r="R71" s="74">
        <f>H71+P71</f>
        <v>158156466.27763167</v>
      </c>
      <c r="S71" s="55"/>
      <c r="T71" s="6">
        <v>179</v>
      </c>
      <c r="U71" s="6" t="s">
        <v>57</v>
      </c>
      <c r="V71" s="7">
        <v>140188</v>
      </c>
      <c r="W71" s="7">
        <v>189649800.62739056</v>
      </c>
      <c r="X71" s="7">
        <v>46334501.71470122</v>
      </c>
      <c r="Y71" s="57">
        <v>-21872815</v>
      </c>
      <c r="AA71" s="39">
        <f>W71+Y71</f>
        <v>167776985.62739056</v>
      </c>
      <c r="AC71" s="71">
        <f>AA71-CM71</f>
        <v>-5647546.0057745874</v>
      </c>
      <c r="AD71" s="35">
        <f>AC71/CM71</f>
        <v>-3.2564862378988653E-2</v>
      </c>
      <c r="AE71" s="65">
        <f>AC71/V71</f>
        <v>-40.285516633196757</v>
      </c>
      <c r="AG71" s="54">
        <v>10261247.338048002</v>
      </c>
      <c r="AH71" s="55">
        <v>906269.34270000015</v>
      </c>
      <c r="AI71" s="56">
        <f>AH71-AG71</f>
        <v>-9354977.9953480009</v>
      </c>
      <c r="AK71" s="74">
        <f>AA71+AI71</f>
        <v>158422007.63204256</v>
      </c>
      <c r="AL71" s="55"/>
      <c r="AM71" s="65" t="e">
        <f>#REF!/#REF!</f>
        <v>#REF!</v>
      </c>
      <c r="AO71" s="54">
        <v>9891877.3758720048</v>
      </c>
      <c r="AP71" s="55">
        <v>759745.70640000002</v>
      </c>
      <c r="AQ71" s="56">
        <f>AP71-AO71</f>
        <v>-9132131.6694720052</v>
      </c>
      <c r="AS71" s="74" t="e">
        <f>#REF!+AQ71</f>
        <v>#REF!</v>
      </c>
      <c r="AU71" s="6">
        <v>179</v>
      </c>
      <c r="AV71" s="6" t="s">
        <v>57</v>
      </c>
      <c r="AW71" s="7">
        <v>140188</v>
      </c>
      <c r="AX71" s="7">
        <v>186003418.51350436</v>
      </c>
      <c r="AY71" s="7">
        <v>45515601.781711191</v>
      </c>
      <c r="AZ71" s="57">
        <v>-21872815</v>
      </c>
      <c r="BB71" s="39">
        <f>AX71+AZ71</f>
        <v>164130603.51350436</v>
      </c>
      <c r="BD71" s="71">
        <f>BB71-CM71</f>
        <v>-9293928.1196607947</v>
      </c>
      <c r="BE71" s="35">
        <f>BD71/CM71</f>
        <v>-5.3590619689950797E-2</v>
      </c>
      <c r="BF71" s="65">
        <f>BD71/AW71</f>
        <v>-66.296174563163717</v>
      </c>
      <c r="BH71" s="54">
        <v>9891877.3758720048</v>
      </c>
      <c r="BI71" s="55">
        <v>759745.70640000002</v>
      </c>
      <c r="BJ71" s="56">
        <f>BI71-BH71</f>
        <v>-9132131.6694720052</v>
      </c>
      <c r="BL71" s="74">
        <f>BB71+BJ71</f>
        <v>154998471.84403235</v>
      </c>
      <c r="BN71" s="6">
        <v>179</v>
      </c>
      <c r="BO71" s="6" t="s">
        <v>57</v>
      </c>
      <c r="BP71" s="7">
        <v>140188</v>
      </c>
      <c r="BQ71" s="7">
        <v>184224730.89892223</v>
      </c>
      <c r="BR71" s="7">
        <v>45515601.781711191</v>
      </c>
      <c r="BS71" s="57">
        <v>-21872815</v>
      </c>
      <c r="BU71" s="39">
        <f>BQ71+BS71</f>
        <v>162351915.89892223</v>
      </c>
      <c r="BW71" s="71">
        <f>BU71-CM71</f>
        <v>-11072615.734242916</v>
      </c>
      <c r="BX71" s="35">
        <f>BW71/CM71</f>
        <v>-6.3846882733200494E-2</v>
      </c>
      <c r="BY71" s="65">
        <f>BW71/BP71</f>
        <v>-78.984048094294209</v>
      </c>
      <c r="CA71" s="54">
        <v>9891877.3758720048</v>
      </c>
      <c r="CB71" s="55">
        <v>759745.70640000002</v>
      </c>
      <c r="CC71" s="56">
        <f>CB71-CA71</f>
        <v>-9132131.6694720052</v>
      </c>
      <c r="CE71" s="74">
        <f>BU71+CC71</f>
        <v>153219784.22945023</v>
      </c>
      <c r="CF71" s="55"/>
      <c r="CG71" s="112" t="s">
        <v>57</v>
      </c>
      <c r="CH71" s="93">
        <v>138850</v>
      </c>
      <c r="CI71" s="93">
        <v>195297346.63316515</v>
      </c>
      <c r="CJ71" s="93">
        <v>45356083.638888009</v>
      </c>
      <c r="CK71" s="93">
        <v>-21872815</v>
      </c>
      <c r="CM71" s="103">
        <v>173424531.63316515</v>
      </c>
      <c r="CO71" s="93">
        <v>9891877.3758720048</v>
      </c>
      <c r="CP71" s="93">
        <v>759745.70640000002</v>
      </c>
      <c r="CQ71" s="93">
        <v>-9132131.6694720052</v>
      </c>
      <c r="CS71" s="103">
        <v>164292399.96369314</v>
      </c>
      <c r="CU71" s="116">
        <v>179</v>
      </c>
      <c r="CV71" s="57"/>
    </row>
    <row r="72" spans="1:100" x14ac:dyDescent="0.25">
      <c r="A72" s="6">
        <v>181</v>
      </c>
      <c r="B72" s="6" t="s">
        <v>58</v>
      </c>
      <c r="C72" s="7">
        <v>1867</v>
      </c>
      <c r="D72" s="7">
        <v>5725692.8813526575</v>
      </c>
      <c r="E72" s="7">
        <v>1951441.6254984702</v>
      </c>
      <c r="F72" s="57">
        <v>-438025</v>
      </c>
      <c r="H72" s="39">
        <f>D72+F72</f>
        <v>5287667.8813526575</v>
      </c>
      <c r="J72" s="71">
        <f t="shared" si="1"/>
        <v>-247595.97201487608</v>
      </c>
      <c r="K72" s="35">
        <f t="shared" si="2"/>
        <v>-4.4730653962275727E-2</v>
      </c>
      <c r="L72" s="65">
        <f t="shared" si="3"/>
        <v>-132.61701768338301</v>
      </c>
      <c r="N72" s="54">
        <v>112268.89170000001</v>
      </c>
      <c r="O72" s="55">
        <v>23760.612000000001</v>
      </c>
      <c r="P72" s="56">
        <f>O72-N72</f>
        <v>-88508.279700000014</v>
      </c>
      <c r="R72" s="74">
        <f>H72+P72</f>
        <v>5199159.6016526576</v>
      </c>
      <c r="S72" s="55"/>
      <c r="T72" s="6">
        <v>181</v>
      </c>
      <c r="U72" s="6" t="s">
        <v>58</v>
      </c>
      <c r="V72" s="7">
        <v>1867</v>
      </c>
      <c r="W72" s="7">
        <v>5732589.7199648488</v>
      </c>
      <c r="X72" s="7">
        <v>1958275.5328416042</v>
      </c>
      <c r="Y72" s="57">
        <v>-438025</v>
      </c>
      <c r="AA72" s="39">
        <f>W72+Y72</f>
        <v>5294564.7199648488</v>
      </c>
      <c r="AC72" s="71">
        <f>AA72-CM72</f>
        <v>-240699.1334026847</v>
      </c>
      <c r="AD72" s="35">
        <f>AC72/CM72</f>
        <v>-4.348467205519907E-2</v>
      </c>
      <c r="AE72" s="65">
        <f>AC72/V72</f>
        <v>-128.92294236887236</v>
      </c>
      <c r="AG72" s="54">
        <v>112268.89170000001</v>
      </c>
      <c r="AH72" s="55">
        <v>23760.612000000001</v>
      </c>
      <c r="AI72" s="56">
        <f>AH72-AG72</f>
        <v>-88508.279700000014</v>
      </c>
      <c r="AK72" s="74">
        <f>AA72+AI72</f>
        <v>5206056.440264849</v>
      </c>
      <c r="AL72" s="55"/>
      <c r="AM72" s="65" t="e">
        <f>#REF!/#REF!</f>
        <v>#REF!</v>
      </c>
      <c r="AO72" s="54">
        <v>117214.56</v>
      </c>
      <c r="AP72" s="55">
        <v>50792.975999999995</v>
      </c>
      <c r="AQ72" s="56">
        <f>AP72-AO72</f>
        <v>-66421.584000000003</v>
      </c>
      <c r="AS72" s="74" t="e">
        <f>#REF!+AQ72</f>
        <v>#REF!</v>
      </c>
      <c r="AU72" s="6">
        <v>181</v>
      </c>
      <c r="AV72" s="6" t="s">
        <v>58</v>
      </c>
      <c r="AW72" s="7">
        <v>1867</v>
      </c>
      <c r="AX72" s="7">
        <v>5615480.9993126411</v>
      </c>
      <c r="AY72" s="7">
        <v>1879155.3024436913</v>
      </c>
      <c r="AZ72" s="57">
        <v>-438025</v>
      </c>
      <c r="BB72" s="39">
        <f>AX72+AZ72</f>
        <v>5177455.9993126411</v>
      </c>
      <c r="BD72" s="71">
        <f>BB72-CM72</f>
        <v>-357807.85405489244</v>
      </c>
      <c r="BE72" s="35">
        <f>BD72/CM72</f>
        <v>-6.4641517285072142E-2</v>
      </c>
      <c r="BF72" s="65">
        <f>BD72/AW72</f>
        <v>-191.64855600154925</v>
      </c>
      <c r="BH72" s="54">
        <v>117214.56</v>
      </c>
      <c r="BI72" s="55">
        <v>50792.975999999995</v>
      </c>
      <c r="BJ72" s="56">
        <f>BI72-BH72</f>
        <v>-66421.584000000003</v>
      </c>
      <c r="BL72" s="74">
        <f>BB72+BJ72</f>
        <v>5111034.4153126413</v>
      </c>
      <c r="BN72" s="6">
        <v>181</v>
      </c>
      <c r="BO72" s="6" t="s">
        <v>58</v>
      </c>
      <c r="BP72" s="7">
        <v>1867</v>
      </c>
      <c r="BQ72" s="7">
        <v>5622434.3197949976</v>
      </c>
      <c r="BR72" s="7">
        <v>1879155.3024436913</v>
      </c>
      <c r="BS72" s="57">
        <v>-438025</v>
      </c>
      <c r="BU72" s="39">
        <f>BQ72+BS72</f>
        <v>5184409.3197949976</v>
      </c>
      <c r="BW72" s="71">
        <f>BU72-CM72</f>
        <v>-350854.53357253596</v>
      </c>
      <c r="BX72" s="35">
        <f>BW72/CM72</f>
        <v>-6.3385331371165574E-2</v>
      </c>
      <c r="BY72" s="65">
        <f>BW72/BP72</f>
        <v>-187.92422794458273</v>
      </c>
      <c r="CA72" s="54">
        <v>117214.56</v>
      </c>
      <c r="CB72" s="55">
        <v>50792.975999999995</v>
      </c>
      <c r="CC72" s="56">
        <f>CB72-CA72</f>
        <v>-66421.584000000003</v>
      </c>
      <c r="CE72" s="74">
        <f>BU72+CC72</f>
        <v>5117987.7357949978</v>
      </c>
      <c r="CF72" s="55"/>
      <c r="CG72" s="112" t="s">
        <v>58</v>
      </c>
      <c r="CH72" s="93">
        <v>1915</v>
      </c>
      <c r="CI72" s="93">
        <v>5973288.8533675335</v>
      </c>
      <c r="CJ72" s="93">
        <v>1972858.5255739535</v>
      </c>
      <c r="CK72" s="93">
        <v>-438025</v>
      </c>
      <c r="CM72" s="103">
        <v>5535263.8533675335</v>
      </c>
      <c r="CO72" s="93">
        <v>117214.56</v>
      </c>
      <c r="CP72" s="93">
        <v>50792.975999999995</v>
      </c>
      <c r="CQ72" s="93">
        <v>-66421.584000000003</v>
      </c>
      <c r="CS72" s="103">
        <v>5468842.2693675337</v>
      </c>
      <c r="CU72" s="116">
        <v>181</v>
      </c>
      <c r="CV72" s="57"/>
    </row>
    <row r="73" spans="1:100" x14ac:dyDescent="0.25">
      <c r="A73" s="6">
        <v>182</v>
      </c>
      <c r="B73" s="6" t="s">
        <v>59</v>
      </c>
      <c r="C73" s="7">
        <v>20877</v>
      </c>
      <c r="D73" s="7">
        <v>43528036.154453501</v>
      </c>
      <c r="E73" s="7">
        <v>3525694.3914590506</v>
      </c>
      <c r="F73" s="57">
        <v>-1828215</v>
      </c>
      <c r="H73" s="39">
        <f>D73+F73</f>
        <v>41699821.154453501</v>
      </c>
      <c r="J73" s="71">
        <f t="shared" si="1"/>
        <v>-503593.92724338919</v>
      </c>
      <c r="K73" s="35">
        <f t="shared" si="2"/>
        <v>-1.1932539730932622E-2</v>
      </c>
      <c r="L73" s="65">
        <f t="shared" si="3"/>
        <v>-24.121948902782449</v>
      </c>
      <c r="N73" s="54">
        <v>353386.30214000004</v>
      </c>
      <c r="O73" s="55">
        <v>303739.82340000005</v>
      </c>
      <c r="P73" s="56">
        <f>O73-N73</f>
        <v>-49646.478739999991</v>
      </c>
      <c r="R73" s="74">
        <f>H73+P73</f>
        <v>41650174.675713502</v>
      </c>
      <c r="S73" s="55"/>
      <c r="T73" s="6">
        <v>182</v>
      </c>
      <c r="U73" s="6" t="s">
        <v>59</v>
      </c>
      <c r="V73" s="7">
        <v>20877</v>
      </c>
      <c r="W73" s="7">
        <v>43470321.46876166</v>
      </c>
      <c r="X73" s="7">
        <v>3530681.7647557925</v>
      </c>
      <c r="Y73" s="57">
        <v>-1828215</v>
      </c>
      <c r="AA73" s="39">
        <f>W73+Y73</f>
        <v>41642106.46876166</v>
      </c>
      <c r="AC73" s="71">
        <f>AA73-CM73</f>
        <v>-561308.61293523014</v>
      </c>
      <c r="AD73" s="35">
        <f>AC73/CM73</f>
        <v>-1.3300075641951138E-2</v>
      </c>
      <c r="AE73" s="65">
        <f>AC73/V73</f>
        <v>-26.886459401984489</v>
      </c>
      <c r="AG73" s="54">
        <v>353386.30214000004</v>
      </c>
      <c r="AH73" s="55">
        <v>303739.82340000005</v>
      </c>
      <c r="AI73" s="56">
        <f>AH73-AG73</f>
        <v>-49646.478739999991</v>
      </c>
      <c r="AK73" s="74">
        <f>AA73+AI73</f>
        <v>41592459.990021661</v>
      </c>
      <c r="AL73" s="55"/>
      <c r="AM73" s="65" t="e">
        <f>#REF!/#REF!</f>
        <v>#REF!</v>
      </c>
      <c r="AO73" s="54">
        <v>378003.93216000003</v>
      </c>
      <c r="AP73" s="55">
        <v>288022.22159999999</v>
      </c>
      <c r="AQ73" s="56">
        <f>AP73-AO73</f>
        <v>-89981.710560000036</v>
      </c>
      <c r="AS73" s="74" t="e">
        <f>#REF!+AQ73</f>
        <v>#REF!</v>
      </c>
      <c r="AU73" s="6">
        <v>182</v>
      </c>
      <c r="AV73" s="6" t="s">
        <v>59</v>
      </c>
      <c r="AW73" s="7">
        <v>20877</v>
      </c>
      <c r="AX73" s="7">
        <v>43295328.419107705</v>
      </c>
      <c r="AY73" s="7">
        <v>3637496.192175555</v>
      </c>
      <c r="AZ73" s="57">
        <v>-1828215</v>
      </c>
      <c r="BB73" s="39">
        <f>AX73+AZ73</f>
        <v>41467113.419107705</v>
      </c>
      <c r="BD73" s="71">
        <f>BB73-CM73</f>
        <v>-736301.66258918494</v>
      </c>
      <c r="BE73" s="35">
        <f>BD73/CM73</f>
        <v>-1.7446494819527297E-2</v>
      </c>
      <c r="BF73" s="65">
        <f>BD73/AW73</f>
        <v>-35.268556908999614</v>
      </c>
      <c r="BH73" s="54">
        <v>378003.93216000003</v>
      </c>
      <c r="BI73" s="55">
        <v>288022.22159999999</v>
      </c>
      <c r="BJ73" s="56">
        <f>BI73-BH73</f>
        <v>-89981.710560000036</v>
      </c>
      <c r="BL73" s="74">
        <f>BB73+BJ73</f>
        <v>41377131.708547704</v>
      </c>
      <c r="BN73" s="6">
        <v>182</v>
      </c>
      <c r="BO73" s="6" t="s">
        <v>59</v>
      </c>
      <c r="BP73" s="7">
        <v>20877</v>
      </c>
      <c r="BQ73" s="7">
        <v>43196963.061889283</v>
      </c>
      <c r="BR73" s="7">
        <v>3637496.192175555</v>
      </c>
      <c r="BS73" s="57">
        <v>-1828215</v>
      </c>
      <c r="BU73" s="39">
        <f>BQ73+BS73</f>
        <v>41368748.061889283</v>
      </c>
      <c r="BW73" s="71">
        <f>BU73-CM73</f>
        <v>-834667.01980760694</v>
      </c>
      <c r="BX73" s="35">
        <f>BW73/CM73</f>
        <v>-1.9777238836996201E-2</v>
      </c>
      <c r="BY73" s="65">
        <f>BW73/BP73</f>
        <v>-39.980218412971546</v>
      </c>
      <c r="CA73" s="54">
        <v>378003.93216000003</v>
      </c>
      <c r="CB73" s="55">
        <v>288022.22159999999</v>
      </c>
      <c r="CC73" s="56">
        <f>CB73-CA73</f>
        <v>-89981.710560000036</v>
      </c>
      <c r="CE73" s="74">
        <f>BU73+CC73</f>
        <v>41278766.351329282</v>
      </c>
      <c r="CF73" s="55"/>
      <c r="CG73" s="112" t="s">
        <v>59</v>
      </c>
      <c r="CH73" s="93">
        <v>21259</v>
      </c>
      <c r="CI73" s="93">
        <v>44031630.08169689</v>
      </c>
      <c r="CJ73" s="93">
        <v>2629096.6251085759</v>
      </c>
      <c r="CK73" s="93">
        <v>-1828215</v>
      </c>
      <c r="CM73" s="103">
        <v>42203415.08169689</v>
      </c>
      <c r="CO73" s="93">
        <v>378003.93216000003</v>
      </c>
      <c r="CP73" s="93">
        <v>288022.22159999999</v>
      </c>
      <c r="CQ73" s="93">
        <v>-89981.710560000036</v>
      </c>
      <c r="CS73" s="103">
        <v>42113433.371136889</v>
      </c>
      <c r="CU73" s="116">
        <v>182</v>
      </c>
      <c r="CV73" s="57"/>
    </row>
    <row r="74" spans="1:100" x14ac:dyDescent="0.25">
      <c r="A74" s="6">
        <v>186</v>
      </c>
      <c r="B74" s="6" t="s">
        <v>60</v>
      </c>
      <c r="C74" s="7">
        <v>42572</v>
      </c>
      <c r="D74" s="7">
        <v>28178680.915830001</v>
      </c>
      <c r="E74" s="7">
        <v>-5639365.897119062</v>
      </c>
      <c r="F74" s="57">
        <v>-582385</v>
      </c>
      <c r="H74" s="39">
        <f>D74+F74</f>
        <v>27596295.915830001</v>
      </c>
      <c r="J74" s="71">
        <f t="shared" si="1"/>
        <v>197762.85525434837</v>
      </c>
      <c r="K74" s="35">
        <f t="shared" si="2"/>
        <v>7.2180088918305501E-3</v>
      </c>
      <c r="L74" s="65">
        <f t="shared" si="3"/>
        <v>4.6453738432384748</v>
      </c>
      <c r="N74" s="54">
        <v>2119255.1854699999</v>
      </c>
      <c r="O74" s="55">
        <v>785882.24190000002</v>
      </c>
      <c r="P74" s="56">
        <f>O74-N74</f>
        <v>-1333372.9435699999</v>
      </c>
      <c r="R74" s="74">
        <f>H74+P74</f>
        <v>26262922.972260002</v>
      </c>
      <c r="S74" s="55"/>
      <c r="T74" s="6">
        <v>186</v>
      </c>
      <c r="U74" s="6" t="s">
        <v>60</v>
      </c>
      <c r="V74" s="7">
        <v>42572</v>
      </c>
      <c r="W74" s="7">
        <v>28237039.10599684</v>
      </c>
      <c r="X74" s="7">
        <v>-5527435.9791890811</v>
      </c>
      <c r="Y74" s="57">
        <v>-582385</v>
      </c>
      <c r="AA74" s="39">
        <f>W74+Y74</f>
        <v>27654654.10599684</v>
      </c>
      <c r="AC74" s="71">
        <f>AA74-CM74</f>
        <v>256121.04542118683</v>
      </c>
      <c r="AD74" s="35">
        <f>AC74/CM74</f>
        <v>9.3479838812876078E-3</v>
      </c>
      <c r="AE74" s="65">
        <f>AC74/V74</f>
        <v>6.0161854134451476</v>
      </c>
      <c r="AG74" s="54">
        <v>2119255.1854699999</v>
      </c>
      <c r="AH74" s="55">
        <v>785882.24190000002</v>
      </c>
      <c r="AI74" s="56">
        <f>AH74-AG74</f>
        <v>-1333372.9435699999</v>
      </c>
      <c r="AK74" s="74">
        <f>AA74+AI74</f>
        <v>26321281.162426841</v>
      </c>
      <c r="AL74" s="55"/>
      <c r="AM74" s="65" t="e">
        <f>#REF!/#REF!</f>
        <v>#REF!</v>
      </c>
      <c r="AO74" s="54">
        <v>1897716.7502399997</v>
      </c>
      <c r="AP74" s="55">
        <v>866280.71760000009</v>
      </c>
      <c r="AQ74" s="56">
        <f>AP74-AO74</f>
        <v>-1031436.0326399996</v>
      </c>
      <c r="AS74" s="74" t="e">
        <f>#REF!+AQ74</f>
        <v>#REF!</v>
      </c>
      <c r="AU74" s="6">
        <v>186</v>
      </c>
      <c r="AV74" s="6" t="s">
        <v>60</v>
      </c>
      <c r="AW74" s="7">
        <v>42572</v>
      </c>
      <c r="AX74" s="7">
        <v>27477434.356469117</v>
      </c>
      <c r="AY74" s="7">
        <v>-5424892.4582178462</v>
      </c>
      <c r="AZ74" s="57">
        <v>-582385</v>
      </c>
      <c r="BB74" s="39">
        <f>AX74+AZ74</f>
        <v>26895049.356469117</v>
      </c>
      <c r="BD74" s="71">
        <f>BB74-CM74</f>
        <v>-503483.70410653576</v>
      </c>
      <c r="BE74" s="35">
        <f>BD74/CM74</f>
        <v>-1.8376301497360435E-2</v>
      </c>
      <c r="BF74" s="65">
        <f>BD74/AW74</f>
        <v>-11.826639671768669</v>
      </c>
      <c r="BH74" s="54">
        <v>1897716.7502399997</v>
      </c>
      <c r="BI74" s="55">
        <v>866280.71760000009</v>
      </c>
      <c r="BJ74" s="56">
        <f>BI74-BH74</f>
        <v>-1031436.0326399996</v>
      </c>
      <c r="BL74" s="74">
        <f>BB74+BJ74</f>
        <v>25863613.323829118</v>
      </c>
      <c r="BN74" s="6">
        <v>186</v>
      </c>
      <c r="BO74" s="6" t="s">
        <v>60</v>
      </c>
      <c r="BP74" s="7">
        <v>42572</v>
      </c>
      <c r="BQ74" s="7">
        <v>26917164.356151417</v>
      </c>
      <c r="BR74" s="7">
        <v>-5424892.4582178462</v>
      </c>
      <c r="BS74" s="57">
        <v>-582385</v>
      </c>
      <c r="BU74" s="39">
        <f>BQ74+BS74</f>
        <v>26334779.356151417</v>
      </c>
      <c r="BW74" s="71">
        <f>BU74-CM74</f>
        <v>-1063753.704424236</v>
      </c>
      <c r="BX74" s="35">
        <f>BW74/CM74</f>
        <v>-3.8825206520085351E-2</v>
      </c>
      <c r="BY74" s="65">
        <f>BW74/BP74</f>
        <v>-24.987167725834727</v>
      </c>
      <c r="CA74" s="54">
        <v>1897716.7502399997</v>
      </c>
      <c r="CB74" s="55">
        <v>866280.71760000009</v>
      </c>
      <c r="CC74" s="56">
        <f>CB74-CA74</f>
        <v>-1031436.0326399996</v>
      </c>
      <c r="CE74" s="74">
        <f>BU74+CC74</f>
        <v>25303343.323511418</v>
      </c>
      <c r="CF74" s="55"/>
      <c r="CG74" s="112" t="s">
        <v>60</v>
      </c>
      <c r="CH74" s="93">
        <v>41529</v>
      </c>
      <c r="CI74" s="93">
        <v>27980918.060575653</v>
      </c>
      <c r="CJ74" s="93">
        <v>-5426595.6688319268</v>
      </c>
      <c r="CK74" s="93">
        <v>-582385</v>
      </c>
      <c r="CM74" s="103">
        <v>27398533.060575653</v>
      </c>
      <c r="CO74" s="93">
        <v>1897716.7502399997</v>
      </c>
      <c r="CP74" s="93">
        <v>866280.71760000009</v>
      </c>
      <c r="CQ74" s="93">
        <v>-1031436.0326399996</v>
      </c>
      <c r="CS74" s="103">
        <v>26367097.027935654</v>
      </c>
      <c r="CU74" s="116">
        <v>186</v>
      </c>
      <c r="CV74" s="57"/>
    </row>
    <row r="75" spans="1:100" x14ac:dyDescent="0.25">
      <c r="A75" s="6">
        <v>202</v>
      </c>
      <c r="B75" s="6" t="s">
        <v>61</v>
      </c>
      <c r="C75" s="7">
        <v>33099</v>
      </c>
      <c r="D75" s="7">
        <v>29699046.408012073</v>
      </c>
      <c r="E75" s="7">
        <v>-3258770.6498636156</v>
      </c>
      <c r="F75" s="57">
        <v>-2451229</v>
      </c>
      <c r="H75" s="39">
        <f>D75+F75</f>
        <v>27247817.408012073</v>
      </c>
      <c r="J75" s="71">
        <f t="shared" si="1"/>
        <v>-625666.32269755378</v>
      </c>
      <c r="K75" s="35">
        <f t="shared" si="2"/>
        <v>-2.2446649609435994E-2</v>
      </c>
      <c r="L75" s="65">
        <f t="shared" si="3"/>
        <v>-18.902876905572789</v>
      </c>
      <c r="N75" s="54">
        <v>2731708.7203820008</v>
      </c>
      <c r="O75" s="55">
        <v>863896.25129999989</v>
      </c>
      <c r="P75" s="56">
        <f>O75-N75</f>
        <v>-1867812.4690820009</v>
      </c>
      <c r="R75" s="74">
        <f>H75+P75</f>
        <v>25380004.938930072</v>
      </c>
      <c r="S75" s="55"/>
      <c r="T75" s="6">
        <v>202</v>
      </c>
      <c r="U75" s="6" t="s">
        <v>61</v>
      </c>
      <c r="V75" s="7">
        <v>33099</v>
      </c>
      <c r="W75" s="7">
        <v>29701627.385963473</v>
      </c>
      <c r="X75" s="7">
        <v>-3219713.1036582771</v>
      </c>
      <c r="Y75" s="57">
        <v>-2451229</v>
      </c>
      <c r="AA75" s="39">
        <f>W75+Y75</f>
        <v>27250398.385963473</v>
      </c>
      <c r="AC75" s="71">
        <f>AA75-CM75</f>
        <v>-623085.3447461538</v>
      </c>
      <c r="AD75" s="35">
        <f>AC75/CM75</f>
        <v>-2.2354053435368365E-2</v>
      </c>
      <c r="AE75" s="65">
        <f>AC75/V75</f>
        <v>-18.824899385061595</v>
      </c>
      <c r="AG75" s="54">
        <v>2731708.7203820008</v>
      </c>
      <c r="AH75" s="55">
        <v>863896.25129999989</v>
      </c>
      <c r="AI75" s="56">
        <f>AH75-AG75</f>
        <v>-1867812.4690820009</v>
      </c>
      <c r="AK75" s="74">
        <f>AA75+AI75</f>
        <v>25382585.916881472</v>
      </c>
      <c r="AL75" s="55"/>
      <c r="AM75" s="65" t="e">
        <f>#REF!/#REF!</f>
        <v>#REF!</v>
      </c>
      <c r="AO75" s="54">
        <v>2590660.5765120005</v>
      </c>
      <c r="AP75" s="55">
        <v>803896.52400000009</v>
      </c>
      <c r="AQ75" s="56">
        <f>AP75-AO75</f>
        <v>-1786764.0525120003</v>
      </c>
      <c r="AS75" s="74" t="e">
        <f>#REF!+AQ75</f>
        <v>#REF!</v>
      </c>
      <c r="AU75" s="6">
        <v>202</v>
      </c>
      <c r="AV75" s="6" t="s">
        <v>61</v>
      </c>
      <c r="AW75" s="7">
        <v>33099</v>
      </c>
      <c r="AX75" s="7">
        <v>29117538.545572847</v>
      </c>
      <c r="AY75" s="7">
        <v>-3180614.8925644131</v>
      </c>
      <c r="AZ75" s="57">
        <v>-2451229</v>
      </c>
      <c r="BB75" s="39">
        <f>AX75+AZ75</f>
        <v>26666309.545572847</v>
      </c>
      <c r="BD75" s="71">
        <f>BB75-CM75</f>
        <v>-1207174.1851367801</v>
      </c>
      <c r="BE75" s="35">
        <f>BD75/CM75</f>
        <v>-4.3309053034040923E-2</v>
      </c>
      <c r="BF75" s="65">
        <f>BD75/AW75</f>
        <v>-36.471621050085503</v>
      </c>
      <c r="BH75" s="54">
        <v>2590660.5765120005</v>
      </c>
      <c r="BI75" s="55">
        <v>803896.52400000009</v>
      </c>
      <c r="BJ75" s="56">
        <f>BI75-BH75</f>
        <v>-1786764.0525120003</v>
      </c>
      <c r="BL75" s="74">
        <f>BB75+BJ75</f>
        <v>24879545.493060846</v>
      </c>
      <c r="BN75" s="6">
        <v>202</v>
      </c>
      <c r="BO75" s="6" t="s">
        <v>61</v>
      </c>
      <c r="BP75" s="7">
        <v>33099</v>
      </c>
      <c r="BQ75" s="7">
        <v>29041567.75720178</v>
      </c>
      <c r="BR75" s="7">
        <v>-3180614.8925644131</v>
      </c>
      <c r="BS75" s="57">
        <v>-2451229</v>
      </c>
      <c r="BU75" s="39">
        <f>BQ75+BS75</f>
        <v>26590338.75720178</v>
      </c>
      <c r="BW75" s="71">
        <f>BU75-CM75</f>
        <v>-1283144.9735078476</v>
      </c>
      <c r="BX75" s="35">
        <f>BW75/CM75</f>
        <v>-4.6034610739889036E-2</v>
      </c>
      <c r="BY75" s="65">
        <f>BW75/BP75</f>
        <v>-38.76688037426652</v>
      </c>
      <c r="CA75" s="54">
        <v>2590660.5765120005</v>
      </c>
      <c r="CB75" s="55">
        <v>803896.52400000009</v>
      </c>
      <c r="CC75" s="56">
        <f>CB75-CA75</f>
        <v>-1786764.0525120003</v>
      </c>
      <c r="CE75" s="74">
        <f>BU75+CC75</f>
        <v>24803574.704689778</v>
      </c>
      <c r="CF75" s="55"/>
      <c r="CG75" s="112" t="s">
        <v>61</v>
      </c>
      <c r="CH75" s="93">
        <v>32738</v>
      </c>
      <c r="CI75" s="93">
        <v>30324712.730709627</v>
      </c>
      <c r="CJ75" s="93">
        <v>-3339643.9035890182</v>
      </c>
      <c r="CK75" s="93">
        <v>-2451229</v>
      </c>
      <c r="CM75" s="103">
        <v>27873483.730709627</v>
      </c>
      <c r="CO75" s="93">
        <v>2590660.5765120005</v>
      </c>
      <c r="CP75" s="93">
        <v>803896.52400000009</v>
      </c>
      <c r="CQ75" s="93">
        <v>-1786764.0525120003</v>
      </c>
      <c r="CS75" s="103">
        <v>26086719.678197626</v>
      </c>
      <c r="CU75" s="116">
        <v>202</v>
      </c>
      <c r="CV75" s="57"/>
    </row>
    <row r="76" spans="1:100" x14ac:dyDescent="0.25">
      <c r="A76" s="6">
        <v>204</v>
      </c>
      <c r="B76" s="6" t="s">
        <v>62</v>
      </c>
      <c r="C76" s="7">
        <v>3048</v>
      </c>
      <c r="D76" s="7">
        <v>12831085.607164405</v>
      </c>
      <c r="E76" s="7">
        <v>3278765.0419831863</v>
      </c>
      <c r="F76" s="57">
        <v>-626149</v>
      </c>
      <c r="H76" s="39">
        <f>D76+F76</f>
        <v>12204936.607164405</v>
      </c>
      <c r="J76" s="71">
        <f t="shared" si="1"/>
        <v>-688297.55385973677</v>
      </c>
      <c r="K76" s="35">
        <f t="shared" si="2"/>
        <v>-5.3384398767877768E-2</v>
      </c>
      <c r="L76" s="65">
        <f t="shared" si="3"/>
        <v>-225.81940743429683</v>
      </c>
      <c r="N76" s="54">
        <v>1084737.9395000001</v>
      </c>
      <c r="O76" s="55">
        <v>17226.4437</v>
      </c>
      <c r="P76" s="56">
        <f>O76-N76</f>
        <v>-1067511.4958000001</v>
      </c>
      <c r="R76" s="74">
        <f>H76+P76</f>
        <v>11137425.111364406</v>
      </c>
      <c r="S76" s="55"/>
      <c r="T76" s="6">
        <v>204</v>
      </c>
      <c r="U76" s="6" t="s">
        <v>62</v>
      </c>
      <c r="V76" s="7">
        <v>3048</v>
      </c>
      <c r="W76" s="7">
        <v>12854640.947746225</v>
      </c>
      <c r="X76" s="7">
        <v>3285632.9169511287</v>
      </c>
      <c r="Y76" s="57">
        <v>-626149</v>
      </c>
      <c r="AA76" s="39">
        <f>W76+Y76</f>
        <v>12228491.947746225</v>
      </c>
      <c r="AC76" s="71">
        <f>AA76-CM76</f>
        <v>-664742.21327791736</v>
      </c>
      <c r="AD76" s="35">
        <f>AC76/CM76</f>
        <v>-5.1557445166660588E-2</v>
      </c>
      <c r="AE76" s="65">
        <f>AC76/V76</f>
        <v>-218.09127732215137</v>
      </c>
      <c r="AG76" s="54">
        <v>1084737.9395000001</v>
      </c>
      <c r="AH76" s="55">
        <v>17226.4437</v>
      </c>
      <c r="AI76" s="56">
        <f>AH76-AG76</f>
        <v>-1067511.4958000001</v>
      </c>
      <c r="AK76" s="74">
        <f>AA76+AI76</f>
        <v>11160980.451946225</v>
      </c>
      <c r="AL76" s="55"/>
      <c r="AM76" s="65" t="e">
        <f>#REF!/#REF!</f>
        <v>#REF!</v>
      </c>
      <c r="AO76" s="54">
        <v>1100123.7648</v>
      </c>
      <c r="AP76" s="55">
        <v>16930.991999999998</v>
      </c>
      <c r="AQ76" s="56">
        <f>AP76-AO76</f>
        <v>-1083192.7727999999</v>
      </c>
      <c r="AS76" s="74" t="e">
        <f>#REF!+AQ76</f>
        <v>#REF!</v>
      </c>
      <c r="AU76" s="6">
        <v>204</v>
      </c>
      <c r="AV76" s="6" t="s">
        <v>62</v>
      </c>
      <c r="AW76" s="7">
        <v>3048</v>
      </c>
      <c r="AX76" s="7">
        <v>12927816.343117099</v>
      </c>
      <c r="AY76" s="7">
        <v>3370923.7104952456</v>
      </c>
      <c r="AZ76" s="57">
        <v>-626149</v>
      </c>
      <c r="BB76" s="39">
        <f>AX76+AZ76</f>
        <v>12301667.343117099</v>
      </c>
      <c r="BD76" s="71">
        <f>BB76-CM76</f>
        <v>-591566.8179070428</v>
      </c>
      <c r="BE76" s="35">
        <f>BD76/CM76</f>
        <v>-4.5881957197002707E-2</v>
      </c>
      <c r="BF76" s="65">
        <f>BD76/AW76</f>
        <v>-194.08360167553897</v>
      </c>
      <c r="BH76" s="54">
        <v>1100123.7648</v>
      </c>
      <c r="BI76" s="55">
        <v>16930.991999999998</v>
      </c>
      <c r="BJ76" s="56">
        <f>BI76-BH76</f>
        <v>-1083192.7727999999</v>
      </c>
      <c r="BL76" s="74">
        <f>BB76+BJ76</f>
        <v>11218474.570317099</v>
      </c>
      <c r="BN76" s="6">
        <v>204</v>
      </c>
      <c r="BO76" s="6" t="s">
        <v>62</v>
      </c>
      <c r="BP76" s="7">
        <v>3048</v>
      </c>
      <c r="BQ76" s="7">
        <v>12920183.811900351</v>
      </c>
      <c r="BR76" s="7">
        <v>3370923.7104952456</v>
      </c>
      <c r="BS76" s="57">
        <v>-626149</v>
      </c>
      <c r="BU76" s="39">
        <f>BQ76+BS76</f>
        <v>12294034.811900351</v>
      </c>
      <c r="BW76" s="71">
        <f>BU76-CM76</f>
        <v>-599199.34912379086</v>
      </c>
      <c r="BX76" s="35">
        <f>BW76/CM76</f>
        <v>-4.6473936767173006E-2</v>
      </c>
      <c r="BY76" s="65">
        <f>BW76/BP76</f>
        <v>-196.587712967123</v>
      </c>
      <c r="CA76" s="54">
        <v>1100123.7648</v>
      </c>
      <c r="CB76" s="55">
        <v>16930.991999999998</v>
      </c>
      <c r="CC76" s="56">
        <f>CB76-CA76</f>
        <v>-1083192.7727999999</v>
      </c>
      <c r="CE76" s="74">
        <f>BU76+CC76</f>
        <v>11210842.039100351</v>
      </c>
      <c r="CF76" s="55"/>
      <c r="CG76" s="112" t="s">
        <v>62</v>
      </c>
      <c r="CH76" s="93">
        <v>3154</v>
      </c>
      <c r="CI76" s="93">
        <v>13519383.161024142</v>
      </c>
      <c r="CJ76" s="93">
        <v>3441883.8375378833</v>
      </c>
      <c r="CK76" s="93">
        <v>-626149</v>
      </c>
      <c r="CM76" s="103">
        <v>12893234.161024142</v>
      </c>
      <c r="CO76" s="93">
        <v>1100123.7648</v>
      </c>
      <c r="CP76" s="93">
        <v>16930.991999999998</v>
      </c>
      <c r="CQ76" s="93">
        <v>-1083192.7727999999</v>
      </c>
      <c r="CS76" s="103">
        <v>11810041.388224142</v>
      </c>
      <c r="CU76" s="116">
        <v>204</v>
      </c>
      <c r="CV76" s="57"/>
    </row>
    <row r="77" spans="1:100" x14ac:dyDescent="0.25">
      <c r="A77" s="6">
        <v>205</v>
      </c>
      <c r="B77" s="6" t="s">
        <v>63</v>
      </c>
      <c r="C77" s="7">
        <v>37239</v>
      </c>
      <c r="D77" s="7">
        <v>77098041.558998719</v>
      </c>
      <c r="E77" s="7">
        <v>15747298.007409539</v>
      </c>
      <c r="F77" s="57">
        <v>24364424</v>
      </c>
      <c r="H77" s="39">
        <f>D77+F77</f>
        <v>101462465.55899872</v>
      </c>
      <c r="J77" s="71">
        <f t="shared" si="1"/>
        <v>-1753619.2941888422</v>
      </c>
      <c r="K77" s="35">
        <f t="shared" si="2"/>
        <v>-1.6989786976353095E-2</v>
      </c>
      <c r="L77" s="65">
        <f t="shared" si="3"/>
        <v>-47.090934079562885</v>
      </c>
      <c r="N77" s="54">
        <v>473192.58798000007</v>
      </c>
      <c r="O77" s="55">
        <v>377793.73080000002</v>
      </c>
      <c r="P77" s="56">
        <f>O77-N77</f>
        <v>-95398.85718000005</v>
      </c>
      <c r="R77" s="74">
        <f>H77+P77</f>
        <v>101367066.70181872</v>
      </c>
      <c r="S77" s="55"/>
      <c r="T77" s="6">
        <v>205</v>
      </c>
      <c r="U77" s="6" t="s">
        <v>63</v>
      </c>
      <c r="V77" s="7">
        <v>37239</v>
      </c>
      <c r="W77" s="7">
        <v>77260670.361830398</v>
      </c>
      <c r="X77" s="7">
        <v>15923159.156583568</v>
      </c>
      <c r="Y77" s="57">
        <v>24364424</v>
      </c>
      <c r="AA77" s="39">
        <f>W77+Y77</f>
        <v>101625094.3618304</v>
      </c>
      <c r="AC77" s="71">
        <f>AA77-CM77</f>
        <v>-1590990.4913571626</v>
      </c>
      <c r="AD77" s="35">
        <f>AC77/CM77</f>
        <v>-1.5414172060683708E-2</v>
      </c>
      <c r="AE77" s="65">
        <f>AC77/V77</f>
        <v>-42.72377054585683</v>
      </c>
      <c r="AG77" s="54">
        <v>473192.58798000007</v>
      </c>
      <c r="AH77" s="55">
        <v>377793.73080000002</v>
      </c>
      <c r="AI77" s="56">
        <f>AH77-AG77</f>
        <v>-95398.85718000005</v>
      </c>
      <c r="AK77" s="74">
        <f>AA77+AI77</f>
        <v>101529695.5046504</v>
      </c>
      <c r="AL77" s="55"/>
      <c r="AM77" s="65" t="e">
        <f>#REF!/#REF!</f>
        <v>#REF!</v>
      </c>
      <c r="AO77" s="54">
        <v>435569.30495999998</v>
      </c>
      <c r="AP77" s="55">
        <v>389673.29279999994</v>
      </c>
      <c r="AQ77" s="56">
        <f>AP77-AO77</f>
        <v>-45896.012160000042</v>
      </c>
      <c r="AS77" s="74" t="e">
        <f>#REF!+AQ77</f>
        <v>#REF!</v>
      </c>
      <c r="AU77" s="6">
        <v>205</v>
      </c>
      <c r="AV77" s="6" t="s">
        <v>63</v>
      </c>
      <c r="AW77" s="7">
        <v>37239</v>
      </c>
      <c r="AX77" s="7">
        <v>76257023.672472492</v>
      </c>
      <c r="AY77" s="7">
        <v>15581160.825628875</v>
      </c>
      <c r="AZ77" s="57">
        <v>24364424</v>
      </c>
      <c r="BB77" s="39">
        <f>AX77+AZ77</f>
        <v>100621447.67247249</v>
      </c>
      <c r="BD77" s="71">
        <f>BB77-CM77</f>
        <v>-2594637.1807150692</v>
      </c>
      <c r="BE77" s="35">
        <f>BD77/CM77</f>
        <v>-2.5137915126364537E-2</v>
      </c>
      <c r="BF77" s="65">
        <f>BD77/AW77</f>
        <v>-69.675264661109836</v>
      </c>
      <c r="BH77" s="54">
        <v>435569.30495999998</v>
      </c>
      <c r="BI77" s="55">
        <v>389673.29279999994</v>
      </c>
      <c r="BJ77" s="56">
        <f>BI77-BH77</f>
        <v>-45896.012160000042</v>
      </c>
      <c r="BL77" s="74">
        <f>BB77+BJ77</f>
        <v>100575551.66031249</v>
      </c>
      <c r="BN77" s="6">
        <v>205</v>
      </c>
      <c r="BO77" s="6" t="s">
        <v>63</v>
      </c>
      <c r="BP77" s="7">
        <v>37239</v>
      </c>
      <c r="BQ77" s="7">
        <v>76132202.740780145</v>
      </c>
      <c r="BR77" s="7">
        <v>15581160.825628875</v>
      </c>
      <c r="BS77" s="57">
        <v>24364424</v>
      </c>
      <c r="BU77" s="39">
        <f>BQ77+BS77</f>
        <v>100496626.74078014</v>
      </c>
      <c r="BW77" s="71">
        <f>BU77-CM77</f>
        <v>-2719458.1124074161</v>
      </c>
      <c r="BX77" s="35">
        <f>BW77/CM77</f>
        <v>-2.6347231793140743E-2</v>
      </c>
      <c r="BY77" s="65">
        <f>BW77/BP77</f>
        <v>-73.02715197527904</v>
      </c>
      <c r="CA77" s="54">
        <v>435569.30495999998</v>
      </c>
      <c r="CB77" s="55">
        <v>389673.29279999994</v>
      </c>
      <c r="CC77" s="56">
        <f>CB77-CA77</f>
        <v>-45896.012160000042</v>
      </c>
      <c r="CE77" s="74">
        <f>BU77+CC77</f>
        <v>100450730.72862014</v>
      </c>
      <c r="CF77" s="55"/>
      <c r="CG77" s="112" t="s">
        <v>63</v>
      </c>
      <c r="CH77" s="93">
        <v>37521</v>
      </c>
      <c r="CI77" s="93">
        <v>78851660.853187561</v>
      </c>
      <c r="CJ77" s="93">
        <v>15350319.868190475</v>
      </c>
      <c r="CK77" s="93">
        <v>24364424</v>
      </c>
      <c r="CM77" s="103">
        <v>103216084.85318756</v>
      </c>
      <c r="CO77" s="93">
        <v>435569.30495999998</v>
      </c>
      <c r="CP77" s="93">
        <v>389673.29279999994</v>
      </c>
      <c r="CQ77" s="93">
        <v>-45896.012160000042</v>
      </c>
      <c r="CS77" s="103">
        <v>103170188.84102756</v>
      </c>
      <c r="CU77" s="116">
        <v>205</v>
      </c>
      <c r="CV77" s="57"/>
    </row>
    <row r="78" spans="1:100" x14ac:dyDescent="0.25">
      <c r="A78" s="6">
        <v>208</v>
      </c>
      <c r="B78" s="6" t="s">
        <v>64</v>
      </c>
      <c r="C78" s="7">
        <v>12516</v>
      </c>
      <c r="D78" s="7">
        <v>32285710.956160165</v>
      </c>
      <c r="E78" s="7">
        <v>9847508.9889443424</v>
      </c>
      <c r="F78" s="57">
        <v>-856633</v>
      </c>
      <c r="H78" s="39">
        <f>D78+F78</f>
        <v>31429077.956160165</v>
      </c>
      <c r="J78" s="71">
        <f t="shared" si="1"/>
        <v>553090.37024356052</v>
      </c>
      <c r="K78" s="35">
        <f t="shared" si="2"/>
        <v>1.7913285160661239E-2</v>
      </c>
      <c r="L78" s="65">
        <f t="shared" si="3"/>
        <v>44.190665567558369</v>
      </c>
      <c r="N78" s="54">
        <v>84614.179399999994</v>
      </c>
      <c r="O78" s="55">
        <v>64681.666000000005</v>
      </c>
      <c r="P78" s="56">
        <f>O78-N78</f>
        <v>-19932.513399999989</v>
      </c>
      <c r="R78" s="74">
        <f>H78+P78</f>
        <v>31409145.442760166</v>
      </c>
      <c r="S78" s="55"/>
      <c r="T78" s="6">
        <v>208</v>
      </c>
      <c r="U78" s="6" t="s">
        <v>64</v>
      </c>
      <c r="V78" s="7">
        <v>12516</v>
      </c>
      <c r="W78" s="7">
        <v>32333526.105747528</v>
      </c>
      <c r="X78" s="7">
        <v>9887549.7550162803</v>
      </c>
      <c r="Y78" s="57">
        <v>-856633</v>
      </c>
      <c r="AA78" s="39">
        <f>W78+Y78</f>
        <v>31476893.105747528</v>
      </c>
      <c r="AC78" s="71">
        <f>AA78-CM78</f>
        <v>600905.51983092353</v>
      </c>
      <c r="AD78" s="35">
        <f>AC78/CM78</f>
        <v>1.9461904438160003E-2</v>
      </c>
      <c r="AE78" s="65">
        <f>AC78/V78</f>
        <v>48.010987522445156</v>
      </c>
      <c r="AG78" s="54">
        <v>84614.179399999994</v>
      </c>
      <c r="AH78" s="55">
        <v>64681.666000000005</v>
      </c>
      <c r="AI78" s="56">
        <f>AH78-AG78</f>
        <v>-19932.513399999989</v>
      </c>
      <c r="AK78" s="74">
        <f>AA78+AI78</f>
        <v>31456960.592347529</v>
      </c>
      <c r="AL78" s="55"/>
      <c r="AM78" s="65" t="e">
        <f>#REF!/#REF!</f>
        <v>#REF!</v>
      </c>
      <c r="AO78" s="54">
        <v>45023.414880000004</v>
      </c>
      <c r="AP78" s="55">
        <v>66421.584000000003</v>
      </c>
      <c r="AQ78" s="56">
        <f>AP78-AO78</f>
        <v>21398.169119999999</v>
      </c>
      <c r="AS78" s="74" t="e">
        <f>#REF!+AQ78</f>
        <v>#REF!</v>
      </c>
      <c r="AU78" s="6">
        <v>208</v>
      </c>
      <c r="AV78" s="6" t="s">
        <v>64</v>
      </c>
      <c r="AW78" s="7">
        <v>12516</v>
      </c>
      <c r="AX78" s="7">
        <v>32017405.777038548</v>
      </c>
      <c r="AY78" s="7">
        <v>9746766.8686203063</v>
      </c>
      <c r="AZ78" s="57">
        <v>-856633</v>
      </c>
      <c r="BB78" s="39">
        <f>AX78+AZ78</f>
        <v>31160772.777038548</v>
      </c>
      <c r="BD78" s="71">
        <f>BB78-CM78</f>
        <v>284785.1911219433</v>
      </c>
      <c r="BE78" s="35">
        <f>BD78/CM78</f>
        <v>9.223516829364245E-3</v>
      </c>
      <c r="BF78" s="65">
        <f>BD78/AW78</f>
        <v>22.753690565831199</v>
      </c>
      <c r="BH78" s="54">
        <v>45023.414880000004</v>
      </c>
      <c r="BI78" s="55">
        <v>66421.584000000003</v>
      </c>
      <c r="BJ78" s="56">
        <f>BI78-BH78</f>
        <v>21398.169119999999</v>
      </c>
      <c r="BL78" s="74">
        <f>BB78+BJ78</f>
        <v>31182170.946158547</v>
      </c>
      <c r="BN78" s="6">
        <v>208</v>
      </c>
      <c r="BO78" s="6" t="s">
        <v>64</v>
      </c>
      <c r="BP78" s="7">
        <v>12516</v>
      </c>
      <c r="BQ78" s="7">
        <v>32027936.858057126</v>
      </c>
      <c r="BR78" s="7">
        <v>9746766.8686203063</v>
      </c>
      <c r="BS78" s="57">
        <v>-856633</v>
      </c>
      <c r="BU78" s="39">
        <f>BQ78+BS78</f>
        <v>31171303.858057126</v>
      </c>
      <c r="BW78" s="71">
        <f>BU78-CM78</f>
        <v>295316.27214052156</v>
      </c>
      <c r="BX78" s="35">
        <f>BW78/CM78</f>
        <v>9.5645935638095508E-3</v>
      </c>
      <c r="BY78" s="65">
        <f>BW78/BP78</f>
        <v>23.595100043186445</v>
      </c>
      <c r="CA78" s="54">
        <v>45023.414880000004</v>
      </c>
      <c r="CB78" s="55">
        <v>66421.584000000003</v>
      </c>
      <c r="CC78" s="56">
        <f>CB78-CA78</f>
        <v>21398.169119999999</v>
      </c>
      <c r="CE78" s="74">
        <f>BU78+CC78</f>
        <v>31192702.027177125</v>
      </c>
      <c r="CF78" s="55"/>
      <c r="CG78" s="112" t="s">
        <v>64</v>
      </c>
      <c r="CH78" s="93">
        <v>12586</v>
      </c>
      <c r="CI78" s="93">
        <v>31732620.585916605</v>
      </c>
      <c r="CJ78" s="93">
        <v>9245728.6271280013</v>
      </c>
      <c r="CK78" s="93">
        <v>-856633</v>
      </c>
      <c r="CM78" s="103">
        <v>30875987.585916605</v>
      </c>
      <c r="CO78" s="93">
        <v>45023.414880000004</v>
      </c>
      <c r="CP78" s="93">
        <v>66421.584000000003</v>
      </c>
      <c r="CQ78" s="93">
        <v>21398.169119999999</v>
      </c>
      <c r="CS78" s="103">
        <v>30897385.755036604</v>
      </c>
      <c r="CU78" s="116">
        <v>208</v>
      </c>
      <c r="CV78" s="57"/>
    </row>
    <row r="79" spans="1:100" x14ac:dyDescent="0.25">
      <c r="A79" s="6">
        <v>211</v>
      </c>
      <c r="B79" s="6" t="s">
        <v>65</v>
      </c>
      <c r="C79" s="7">
        <v>31437</v>
      </c>
      <c r="D79" s="7">
        <v>41198921.577621028</v>
      </c>
      <c r="E79" s="7">
        <v>3091806.924269428</v>
      </c>
      <c r="F79" s="57">
        <v>-3959840</v>
      </c>
      <c r="H79" s="39">
        <f>D79+F79</f>
        <v>37239081.577621028</v>
      </c>
      <c r="J79" s="71">
        <f t="shared" si="1"/>
        <v>-200159.91374903917</v>
      </c>
      <c r="K79" s="35">
        <f t="shared" si="2"/>
        <v>-5.3462598539870806E-3</v>
      </c>
      <c r="L79" s="65">
        <f t="shared" si="3"/>
        <v>-6.3670170101803345</v>
      </c>
      <c r="N79" s="54">
        <v>1507884.0784380001</v>
      </c>
      <c r="O79" s="55">
        <v>602001.50569999998</v>
      </c>
      <c r="P79" s="56">
        <f>O79-N79</f>
        <v>-905882.57273800008</v>
      </c>
      <c r="R79" s="74">
        <f>H79+P79</f>
        <v>36333199.004883029</v>
      </c>
      <c r="S79" s="55"/>
      <c r="T79" s="6">
        <v>211</v>
      </c>
      <c r="U79" s="6" t="s">
        <v>65</v>
      </c>
      <c r="V79" s="7">
        <v>31437</v>
      </c>
      <c r="W79" s="7">
        <v>41335418.719334677</v>
      </c>
      <c r="X79" s="7">
        <v>3257318.6440856718</v>
      </c>
      <c r="Y79" s="57">
        <v>-3959840</v>
      </c>
      <c r="AA79" s="39">
        <f>W79+Y79</f>
        <v>37375578.719334677</v>
      </c>
      <c r="AC79" s="71">
        <f>AA79-CM79</f>
        <v>-63662.772035390139</v>
      </c>
      <c r="AD79" s="35">
        <f>AC79/CM79</f>
        <v>-1.7004290017484656E-3</v>
      </c>
      <c r="AE79" s="65">
        <f>AC79/V79</f>
        <v>-2.0250905632022822</v>
      </c>
      <c r="AG79" s="54">
        <v>1507884.0784380001</v>
      </c>
      <c r="AH79" s="55">
        <v>602001.50569999998</v>
      </c>
      <c r="AI79" s="56">
        <f>AH79-AG79</f>
        <v>-905882.57273800008</v>
      </c>
      <c r="AK79" s="74">
        <f>AA79+AI79</f>
        <v>36469696.146596678</v>
      </c>
      <c r="AL79" s="55"/>
      <c r="AM79" s="65" t="e">
        <f>#REF!/#REF!</f>
        <v>#REF!</v>
      </c>
      <c r="AO79" s="54">
        <v>1466520.8507520002</v>
      </c>
      <c r="AP79" s="55">
        <v>497771.16479999985</v>
      </c>
      <c r="AQ79" s="56">
        <f>AP79-AO79</f>
        <v>-968749.68595200032</v>
      </c>
      <c r="AS79" s="74" t="e">
        <f>#REF!+AQ79</f>
        <v>#REF!</v>
      </c>
      <c r="AU79" s="6">
        <v>211</v>
      </c>
      <c r="AV79" s="6" t="s">
        <v>65</v>
      </c>
      <c r="AW79" s="7">
        <v>31437</v>
      </c>
      <c r="AX79" s="7">
        <v>40288369.881274588</v>
      </c>
      <c r="AY79" s="7">
        <v>2805732.5421675774</v>
      </c>
      <c r="AZ79" s="57">
        <v>-3959840</v>
      </c>
      <c r="BB79" s="39">
        <f>AX79+AZ79</f>
        <v>36328529.881274588</v>
      </c>
      <c r="BD79" s="71">
        <f>BB79-CM79</f>
        <v>-1110711.6100954786</v>
      </c>
      <c r="BE79" s="35">
        <f>BD79/CM79</f>
        <v>-2.9667043611220148E-2</v>
      </c>
      <c r="BF79" s="65">
        <f>BD79/AW79</f>
        <v>-35.33134873224158</v>
      </c>
      <c r="BH79" s="54">
        <v>1466520.8507520002</v>
      </c>
      <c r="BI79" s="55">
        <v>497771.16479999985</v>
      </c>
      <c r="BJ79" s="56">
        <f>BI79-BH79</f>
        <v>-968749.68595200032</v>
      </c>
      <c r="BL79" s="74">
        <f>BB79+BJ79</f>
        <v>35359780.195322588</v>
      </c>
      <c r="BN79" s="6">
        <v>211</v>
      </c>
      <c r="BO79" s="6" t="s">
        <v>65</v>
      </c>
      <c r="BP79" s="7">
        <v>31437</v>
      </c>
      <c r="BQ79" s="7">
        <v>40260519.224336423</v>
      </c>
      <c r="BR79" s="7">
        <v>2805732.5421675774</v>
      </c>
      <c r="BS79" s="57">
        <v>-3959840</v>
      </c>
      <c r="BU79" s="39">
        <f>BQ79+BS79</f>
        <v>36300679.224336423</v>
      </c>
      <c r="BW79" s="71">
        <f>BU79-CM79</f>
        <v>-1138562.267033644</v>
      </c>
      <c r="BX79" s="35">
        <f>BW79/CM79</f>
        <v>-3.0410933065940674E-2</v>
      </c>
      <c r="BY79" s="65">
        <f>BW79/BP79</f>
        <v>-36.217268410905746</v>
      </c>
      <c r="CA79" s="54">
        <v>1466520.8507520002</v>
      </c>
      <c r="CB79" s="55">
        <v>497771.16479999985</v>
      </c>
      <c r="CC79" s="56">
        <f>CB79-CA79</f>
        <v>-968749.68595200032</v>
      </c>
      <c r="CE79" s="74">
        <f>BU79+CC79</f>
        <v>35331929.538384423</v>
      </c>
      <c r="CF79" s="55"/>
      <c r="CG79" s="112" t="s">
        <v>65</v>
      </c>
      <c r="CH79" s="93">
        <v>31190</v>
      </c>
      <c r="CI79" s="93">
        <v>41399081.491370067</v>
      </c>
      <c r="CJ79" s="93">
        <v>1824057.0945523689</v>
      </c>
      <c r="CK79" s="93">
        <v>-3959840</v>
      </c>
      <c r="CM79" s="103">
        <v>37439241.491370067</v>
      </c>
      <c r="CO79" s="93">
        <v>1466520.8507520002</v>
      </c>
      <c r="CP79" s="93">
        <v>497771.16479999985</v>
      </c>
      <c r="CQ79" s="93">
        <v>-968749.68595200032</v>
      </c>
      <c r="CS79" s="103">
        <v>36470491.805418067</v>
      </c>
      <c r="CU79" s="116">
        <v>211</v>
      </c>
      <c r="CV79" s="57"/>
    </row>
    <row r="80" spans="1:100" x14ac:dyDescent="0.25">
      <c r="A80" s="6">
        <v>213</v>
      </c>
      <c r="B80" s="6" t="s">
        <v>66</v>
      </c>
      <c r="C80" s="7">
        <v>5549</v>
      </c>
      <c r="D80" s="7">
        <v>18655795.961048789</v>
      </c>
      <c r="E80" s="7">
        <v>3966576.3273025546</v>
      </c>
      <c r="F80" s="57">
        <v>-527161</v>
      </c>
      <c r="H80" s="39">
        <f>D80+F80</f>
        <v>18128634.961048789</v>
      </c>
      <c r="J80" s="71">
        <f t="shared" ref="J80:J143" si="4">H80-CM80</f>
        <v>36147.881953608245</v>
      </c>
      <c r="K80" s="35">
        <f t="shared" ref="K80:K143" si="5">J80/CM80</f>
        <v>1.9979498559584449E-3</v>
      </c>
      <c r="L80" s="65">
        <f t="shared" ref="L80:L143" si="6">J80/C80</f>
        <v>6.514305632295593</v>
      </c>
      <c r="N80" s="54">
        <v>164027.42483999999</v>
      </c>
      <c r="O80" s="55">
        <v>6600.17</v>
      </c>
      <c r="P80" s="56">
        <f>O80-N80</f>
        <v>-157427.25483999998</v>
      </c>
      <c r="R80" s="74">
        <f>H80+P80</f>
        <v>17971207.706208788</v>
      </c>
      <c r="S80" s="55"/>
      <c r="T80" s="6">
        <v>213</v>
      </c>
      <c r="U80" s="6" t="s">
        <v>66</v>
      </c>
      <c r="V80" s="7">
        <v>5549</v>
      </c>
      <c r="W80" s="7">
        <v>18658280.130195793</v>
      </c>
      <c r="X80" s="7">
        <v>3965211.5781922773</v>
      </c>
      <c r="Y80" s="57">
        <v>-527161</v>
      </c>
      <c r="AA80" s="39">
        <f>W80+Y80</f>
        <v>18131119.130195793</v>
      </c>
      <c r="AC80" s="71">
        <f>AA80-CM80</f>
        <v>38632.051100611687</v>
      </c>
      <c r="AD80" s="35">
        <f>AC80/CM80</f>
        <v>2.1352537620573336E-3</v>
      </c>
      <c r="AE80" s="65">
        <f>AC80/V80</f>
        <v>6.9619843396308676</v>
      </c>
      <c r="AG80" s="54">
        <v>164027.42483999999</v>
      </c>
      <c r="AH80" s="55">
        <v>6600.17</v>
      </c>
      <c r="AI80" s="56">
        <f>AH80-AG80</f>
        <v>-157427.25483999998</v>
      </c>
      <c r="AK80" s="74">
        <f>AA80+AI80</f>
        <v>17973691.875355791</v>
      </c>
      <c r="AL80" s="55"/>
      <c r="AM80" s="65" t="e">
        <f>#REF!/#REF!</f>
        <v>#REF!</v>
      </c>
      <c r="AO80" s="54">
        <v>145893.05567999999</v>
      </c>
      <c r="AP80" s="55">
        <v>19535.760000000002</v>
      </c>
      <c r="AQ80" s="56">
        <f>AP80-AO80</f>
        <v>-126357.29567999998</v>
      </c>
      <c r="AS80" s="74" t="e">
        <f>#REF!+AQ80</f>
        <v>#REF!</v>
      </c>
      <c r="AU80" s="6">
        <v>213</v>
      </c>
      <c r="AV80" s="6" t="s">
        <v>66</v>
      </c>
      <c r="AW80" s="7">
        <v>5549</v>
      </c>
      <c r="AX80" s="7">
        <v>18694938.875781644</v>
      </c>
      <c r="AY80" s="7">
        <v>4049692.3328561904</v>
      </c>
      <c r="AZ80" s="57">
        <v>-527161</v>
      </c>
      <c r="BB80" s="39">
        <f>AX80+AZ80</f>
        <v>18167777.875781644</v>
      </c>
      <c r="BD80" s="71">
        <f>BB80-CM80</f>
        <v>75290.796686463058</v>
      </c>
      <c r="BE80" s="35">
        <f>BD80/CM80</f>
        <v>4.1614398483366729E-3</v>
      </c>
      <c r="BF80" s="65">
        <f>BD80/AW80</f>
        <v>13.56835406135575</v>
      </c>
      <c r="BH80" s="54">
        <v>145893.05567999999</v>
      </c>
      <c r="BI80" s="55">
        <v>19535.760000000002</v>
      </c>
      <c r="BJ80" s="56">
        <f>BI80-BH80</f>
        <v>-126357.29567999998</v>
      </c>
      <c r="BL80" s="74">
        <f>BB80+BJ80</f>
        <v>18041420.580101643</v>
      </c>
      <c r="BN80" s="6">
        <v>213</v>
      </c>
      <c r="BO80" s="6" t="s">
        <v>66</v>
      </c>
      <c r="BP80" s="7">
        <v>5549</v>
      </c>
      <c r="BQ80" s="7">
        <v>18689074.663455751</v>
      </c>
      <c r="BR80" s="7">
        <v>4049692.3328561904</v>
      </c>
      <c r="BS80" s="57">
        <v>-527161</v>
      </c>
      <c r="BU80" s="39">
        <f>BQ80+BS80</f>
        <v>18161913.663455751</v>
      </c>
      <c r="BW80" s="71">
        <f>BU80-CM80</f>
        <v>69426.584360569715</v>
      </c>
      <c r="BX80" s="35">
        <f>BW80/CM80</f>
        <v>3.8373156800972988E-3</v>
      </c>
      <c r="BY80" s="65">
        <f>BW80/BP80</f>
        <v>12.511548812501299</v>
      </c>
      <c r="CA80" s="54">
        <v>145893.05567999999</v>
      </c>
      <c r="CB80" s="55">
        <v>19535.760000000002</v>
      </c>
      <c r="CC80" s="56">
        <f>CB80-CA80</f>
        <v>-126357.29567999998</v>
      </c>
      <c r="CE80" s="74">
        <f>BU80+CC80</f>
        <v>18035556.367775749</v>
      </c>
      <c r="CF80" s="55"/>
      <c r="CG80" s="112" t="s">
        <v>66</v>
      </c>
      <c r="CH80" s="93">
        <v>5603</v>
      </c>
      <c r="CI80" s="93">
        <v>18619648.079095181</v>
      </c>
      <c r="CJ80" s="93">
        <v>3822502.3160440023</v>
      </c>
      <c r="CK80" s="93">
        <v>-527161</v>
      </c>
      <c r="CM80" s="103">
        <v>18092487.079095181</v>
      </c>
      <c r="CO80" s="93">
        <v>145893.05567999999</v>
      </c>
      <c r="CP80" s="93">
        <v>19535.760000000002</v>
      </c>
      <c r="CQ80" s="93">
        <v>-126357.29567999998</v>
      </c>
      <c r="CS80" s="103">
        <v>17966129.78341518</v>
      </c>
      <c r="CU80" s="116">
        <v>213</v>
      </c>
      <c r="CV80" s="57"/>
    </row>
    <row r="81" spans="1:100" x14ac:dyDescent="0.25">
      <c r="A81" s="6">
        <v>214</v>
      </c>
      <c r="B81" s="6" t="s">
        <v>67</v>
      </c>
      <c r="C81" s="7">
        <v>11585</v>
      </c>
      <c r="D81" s="7">
        <v>26250824.418249719</v>
      </c>
      <c r="E81" s="7">
        <v>7287248.6283633001</v>
      </c>
      <c r="F81" s="57">
        <v>929266</v>
      </c>
      <c r="H81" s="39">
        <f>D81+F81</f>
        <v>27180090.418249719</v>
      </c>
      <c r="J81" s="71">
        <f t="shared" si="4"/>
        <v>-207795.7112091966</v>
      </c>
      <c r="K81" s="35">
        <f t="shared" si="5"/>
        <v>-7.5871394465046975E-3</v>
      </c>
      <c r="L81" s="65">
        <f t="shared" si="6"/>
        <v>-17.936617281760604</v>
      </c>
      <c r="N81" s="54">
        <v>165070.25170000002</v>
      </c>
      <c r="O81" s="55">
        <v>472836.17879999999</v>
      </c>
      <c r="P81" s="56">
        <f>O81-N81</f>
        <v>307765.92709999997</v>
      </c>
      <c r="R81" s="74">
        <f>H81+P81</f>
        <v>27487856.345349718</v>
      </c>
      <c r="S81" s="55"/>
      <c r="T81" s="6">
        <v>214</v>
      </c>
      <c r="U81" s="6" t="s">
        <v>67</v>
      </c>
      <c r="V81" s="7">
        <v>11585</v>
      </c>
      <c r="W81" s="7">
        <v>26240871.984788496</v>
      </c>
      <c r="X81" s="7">
        <v>7299431.9497100906</v>
      </c>
      <c r="Y81" s="57">
        <v>929266</v>
      </c>
      <c r="AA81" s="39">
        <f>W81+Y81</f>
        <v>27170137.984788496</v>
      </c>
      <c r="AC81" s="71">
        <f>AA81-CM81</f>
        <v>-217748.14467041939</v>
      </c>
      <c r="AD81" s="35">
        <f>AC81/CM81</f>
        <v>-7.950527603377373E-3</v>
      </c>
      <c r="AE81" s="65">
        <f>AC81/V81</f>
        <v>-18.795696561969738</v>
      </c>
      <c r="AG81" s="54">
        <v>165070.25170000002</v>
      </c>
      <c r="AH81" s="55">
        <v>472836.17879999999</v>
      </c>
      <c r="AI81" s="56">
        <f>AH81-AG81</f>
        <v>307765.92709999997</v>
      </c>
      <c r="AK81" s="74">
        <f>AA81+AI81</f>
        <v>27477903.911888495</v>
      </c>
      <c r="AL81" s="55"/>
      <c r="AM81" s="65" t="e">
        <f>#REF!/#REF!</f>
        <v>#REF!</v>
      </c>
      <c r="AO81" s="54">
        <v>112005.02399999999</v>
      </c>
      <c r="AP81" s="55">
        <v>354704.28239999997</v>
      </c>
      <c r="AQ81" s="56">
        <f>AP81-AO81</f>
        <v>242699.25839999999</v>
      </c>
      <c r="AS81" s="74" t="e">
        <f>#REF!+AQ81</f>
        <v>#REF!</v>
      </c>
      <c r="AU81" s="6">
        <v>214</v>
      </c>
      <c r="AV81" s="6" t="s">
        <v>67</v>
      </c>
      <c r="AW81" s="7">
        <v>11585</v>
      </c>
      <c r="AX81" s="7">
        <v>25823800.248143855</v>
      </c>
      <c r="AY81" s="7">
        <v>7111489.7997298203</v>
      </c>
      <c r="AZ81" s="57">
        <v>929266</v>
      </c>
      <c r="BB81" s="39">
        <f>AX81+AZ81</f>
        <v>26753066.248143855</v>
      </c>
      <c r="BD81" s="71">
        <f>BB81-CM81</f>
        <v>-634819.88131505996</v>
      </c>
      <c r="BE81" s="35">
        <f>BD81/CM81</f>
        <v>-2.3178856459178717E-2</v>
      </c>
      <c r="BF81" s="65">
        <f>BD81/AW81</f>
        <v>-54.796709651709968</v>
      </c>
      <c r="BH81" s="54">
        <v>112005.02399999999</v>
      </c>
      <c r="BI81" s="55">
        <v>354704.28239999997</v>
      </c>
      <c r="BJ81" s="56">
        <f>BI81-BH81</f>
        <v>242699.25839999999</v>
      </c>
      <c r="BL81" s="74">
        <f>BB81+BJ81</f>
        <v>26995765.506543856</v>
      </c>
      <c r="BN81" s="6">
        <v>214</v>
      </c>
      <c r="BO81" s="6" t="s">
        <v>67</v>
      </c>
      <c r="BP81" s="7">
        <v>11585</v>
      </c>
      <c r="BQ81" s="7">
        <v>25806429.824155752</v>
      </c>
      <c r="BR81" s="7">
        <v>7111489.7997298203</v>
      </c>
      <c r="BS81" s="57">
        <v>929266</v>
      </c>
      <c r="BU81" s="39">
        <f>BQ81+BS81</f>
        <v>26735695.824155752</v>
      </c>
      <c r="BW81" s="71">
        <f>BU81-CM81</f>
        <v>-652190.30530316383</v>
      </c>
      <c r="BX81" s="35">
        <f>BW81/CM81</f>
        <v>-2.3813093943079306E-2</v>
      </c>
      <c r="BY81" s="65">
        <f>BW81/BP81</f>
        <v>-56.296098860868696</v>
      </c>
      <c r="CA81" s="54">
        <v>112005.02399999999</v>
      </c>
      <c r="CB81" s="55">
        <v>354704.28239999997</v>
      </c>
      <c r="CC81" s="56">
        <f>CB81-CA81</f>
        <v>242699.25839999999</v>
      </c>
      <c r="CE81" s="74">
        <f>BU81+CC81</f>
        <v>26978395.082555752</v>
      </c>
      <c r="CF81" s="55"/>
      <c r="CG81" s="112" t="s">
        <v>67</v>
      </c>
      <c r="CH81" s="93">
        <v>11637</v>
      </c>
      <c r="CI81" s="93">
        <v>26458620.129458915</v>
      </c>
      <c r="CJ81" s="93">
        <v>7416091.7901841886</v>
      </c>
      <c r="CK81" s="93">
        <v>929266</v>
      </c>
      <c r="CM81" s="103">
        <v>27387886.129458915</v>
      </c>
      <c r="CO81" s="93">
        <v>112005.02399999999</v>
      </c>
      <c r="CP81" s="93">
        <v>354704.28239999997</v>
      </c>
      <c r="CQ81" s="93">
        <v>242699.25839999999</v>
      </c>
      <c r="CS81" s="103">
        <v>27630585.387858916</v>
      </c>
      <c r="CU81" s="116">
        <v>214</v>
      </c>
      <c r="CV81" s="57"/>
    </row>
    <row r="82" spans="1:100" x14ac:dyDescent="0.25">
      <c r="A82" s="6">
        <v>216</v>
      </c>
      <c r="B82" s="6" t="s">
        <v>68</v>
      </c>
      <c r="C82" s="7">
        <v>1408</v>
      </c>
      <c r="D82" s="7">
        <v>5954837.7391687483</v>
      </c>
      <c r="E82" s="7">
        <v>1449244.4094121165</v>
      </c>
      <c r="F82" s="57">
        <v>-272683</v>
      </c>
      <c r="H82" s="39">
        <f>D82+F82</f>
        <v>5682154.7391687483</v>
      </c>
      <c r="J82" s="71">
        <f t="shared" si="4"/>
        <v>-225009.22028943989</v>
      </c>
      <c r="K82" s="35">
        <f t="shared" si="5"/>
        <v>-3.8090904845999571E-2</v>
      </c>
      <c r="L82" s="65">
        <f t="shared" si="6"/>
        <v>-159.80768486465902</v>
      </c>
      <c r="N82" s="54">
        <v>71281.83600000001</v>
      </c>
      <c r="O82" s="55">
        <v>55507.429700000008</v>
      </c>
      <c r="P82" s="56">
        <f>O82-N82</f>
        <v>-15774.406300000002</v>
      </c>
      <c r="R82" s="74">
        <f>H82+P82</f>
        <v>5666380.3328687483</v>
      </c>
      <c r="S82" s="55"/>
      <c r="T82" s="6">
        <v>216</v>
      </c>
      <c r="U82" s="6" t="s">
        <v>68</v>
      </c>
      <c r="V82" s="7">
        <v>1408</v>
      </c>
      <c r="W82" s="7">
        <v>5957130.9852452381</v>
      </c>
      <c r="X82" s="7">
        <v>1449639.0421689665</v>
      </c>
      <c r="Y82" s="57">
        <v>-272683</v>
      </c>
      <c r="AA82" s="39">
        <f>W82+Y82</f>
        <v>5684447.9852452381</v>
      </c>
      <c r="AC82" s="71">
        <f>AA82-CM82</f>
        <v>-222715.9742129501</v>
      </c>
      <c r="AD82" s="35">
        <f>AC82/CM82</f>
        <v>-3.7702690452048646E-2</v>
      </c>
      <c r="AE82" s="65">
        <f>AC82/V82</f>
        <v>-158.17895895806114</v>
      </c>
      <c r="AG82" s="54">
        <v>71281.83600000001</v>
      </c>
      <c r="AH82" s="55">
        <v>55507.429700000008</v>
      </c>
      <c r="AI82" s="56">
        <f>AH82-AG82</f>
        <v>-15774.406300000002</v>
      </c>
      <c r="AK82" s="74">
        <f>AA82+AI82</f>
        <v>5668673.5789452381</v>
      </c>
      <c r="AL82" s="55"/>
      <c r="AM82" s="65" t="e">
        <f>#REF!/#REF!</f>
        <v>#REF!</v>
      </c>
      <c r="AO82" s="54">
        <v>57304.895999999993</v>
      </c>
      <c r="AP82" s="55">
        <v>46885.824000000001</v>
      </c>
      <c r="AQ82" s="56">
        <f>AP82-AO82</f>
        <v>-10419.071999999993</v>
      </c>
      <c r="AS82" s="74" t="e">
        <f>#REF!+AQ82</f>
        <v>#REF!</v>
      </c>
      <c r="AU82" s="6">
        <v>216</v>
      </c>
      <c r="AV82" s="6" t="s">
        <v>68</v>
      </c>
      <c r="AW82" s="7">
        <v>1408</v>
      </c>
      <c r="AX82" s="7">
        <v>5912679.8780088145</v>
      </c>
      <c r="AY82" s="7">
        <v>1410324.4966527747</v>
      </c>
      <c r="AZ82" s="57">
        <v>-272683</v>
      </c>
      <c r="BB82" s="39">
        <f>AX82+AZ82</f>
        <v>5639996.8780088145</v>
      </c>
      <c r="BD82" s="71">
        <f>BB82-CM82</f>
        <v>-267167.08144937363</v>
      </c>
      <c r="BE82" s="35">
        <f>BD82/CM82</f>
        <v>-4.5227639402424594E-2</v>
      </c>
      <c r="BF82" s="65">
        <f>BD82/AW82</f>
        <v>-189.74934762029378</v>
      </c>
      <c r="BH82" s="54">
        <v>57304.895999999993</v>
      </c>
      <c r="BI82" s="55">
        <v>46885.824000000001</v>
      </c>
      <c r="BJ82" s="56">
        <f>BI82-BH82</f>
        <v>-10419.071999999993</v>
      </c>
      <c r="BL82" s="74">
        <f>BB82+BJ82</f>
        <v>5629577.8060088148</v>
      </c>
      <c r="BN82" s="6">
        <v>216</v>
      </c>
      <c r="BO82" s="6" t="s">
        <v>68</v>
      </c>
      <c r="BP82" s="7">
        <v>1408</v>
      </c>
      <c r="BQ82" s="7">
        <v>5913955.5483262017</v>
      </c>
      <c r="BR82" s="7">
        <v>1410324.4966527747</v>
      </c>
      <c r="BS82" s="57">
        <v>-272683</v>
      </c>
      <c r="BU82" s="39">
        <f>BQ82+BS82</f>
        <v>5641272.5483262017</v>
      </c>
      <c r="BW82" s="71">
        <f>BU82-CM82</f>
        <v>-265891.41113198642</v>
      </c>
      <c r="BX82" s="35">
        <f>BW82/CM82</f>
        <v>-4.5011686311204793E-2</v>
      </c>
      <c r="BY82" s="65">
        <f>BW82/BP82</f>
        <v>-188.84333176987673</v>
      </c>
      <c r="CA82" s="54">
        <v>57304.895999999993</v>
      </c>
      <c r="CB82" s="55">
        <v>46885.824000000001</v>
      </c>
      <c r="CC82" s="56">
        <f>CB82-CA82</f>
        <v>-10419.071999999993</v>
      </c>
      <c r="CE82" s="74">
        <f>BU82+CC82</f>
        <v>5630853.476326202</v>
      </c>
      <c r="CF82" s="55"/>
      <c r="CG82" s="112" t="s">
        <v>68</v>
      </c>
      <c r="CH82" s="93">
        <v>1424</v>
      </c>
      <c r="CI82" s="93">
        <v>6179846.9594581882</v>
      </c>
      <c r="CJ82" s="93">
        <v>1441922.8247961907</v>
      </c>
      <c r="CK82" s="93">
        <v>-272683</v>
      </c>
      <c r="CM82" s="103">
        <v>5907163.9594581882</v>
      </c>
      <c r="CO82" s="93">
        <v>57304.895999999993</v>
      </c>
      <c r="CP82" s="93">
        <v>46885.824000000001</v>
      </c>
      <c r="CQ82" s="93">
        <v>-10419.071999999993</v>
      </c>
      <c r="CS82" s="103">
        <v>5896744.8874581885</v>
      </c>
      <c r="CU82" s="116">
        <v>216</v>
      </c>
      <c r="CV82" s="57"/>
    </row>
    <row r="83" spans="1:100" x14ac:dyDescent="0.25">
      <c r="A83" s="6">
        <v>217</v>
      </c>
      <c r="B83" s="6" t="s">
        <v>69</v>
      </c>
      <c r="C83" s="7">
        <v>5520</v>
      </c>
      <c r="D83" s="7">
        <v>13517967.568766808</v>
      </c>
      <c r="E83" s="7">
        <v>4024883.1572086252</v>
      </c>
      <c r="F83" s="57">
        <v>-98230</v>
      </c>
      <c r="H83" s="39">
        <f>D83+F83</f>
        <v>13419737.568766808</v>
      </c>
      <c r="J83" s="71">
        <f t="shared" si="4"/>
        <v>111182.71814538352</v>
      </c>
      <c r="K83" s="35">
        <f t="shared" si="5"/>
        <v>8.3542292452731641E-3</v>
      </c>
      <c r="L83" s="65">
        <f t="shared" si="6"/>
        <v>20.14179676546803</v>
      </c>
      <c r="N83" s="54">
        <v>40987.055699999997</v>
      </c>
      <c r="O83" s="55">
        <v>23826.613700000002</v>
      </c>
      <c r="P83" s="56">
        <f>O83-N83</f>
        <v>-17160.441999999995</v>
      </c>
      <c r="R83" s="74">
        <f>H83+P83</f>
        <v>13402577.126766808</v>
      </c>
      <c r="S83" s="55"/>
      <c r="T83" s="6">
        <v>217</v>
      </c>
      <c r="U83" s="6" t="s">
        <v>69</v>
      </c>
      <c r="V83" s="7">
        <v>5520</v>
      </c>
      <c r="W83" s="7">
        <v>13611383.105015503</v>
      </c>
      <c r="X83" s="7">
        <v>4125599.1718800566</v>
      </c>
      <c r="Y83" s="57">
        <v>-98230</v>
      </c>
      <c r="AA83" s="39">
        <f>W83+Y83</f>
        <v>13513153.105015503</v>
      </c>
      <c r="AC83" s="71">
        <f>AA83-CM83</f>
        <v>204598.25439407863</v>
      </c>
      <c r="AD83" s="35">
        <f>AC83/CM83</f>
        <v>1.5373438866243632E-2</v>
      </c>
      <c r="AE83" s="65">
        <f>AC83/V83</f>
        <v>37.064901158347574</v>
      </c>
      <c r="AG83" s="54">
        <v>40987.055699999997</v>
      </c>
      <c r="AH83" s="55">
        <v>23826.613700000002</v>
      </c>
      <c r="AI83" s="56">
        <f>AH83-AG83</f>
        <v>-17160.441999999995</v>
      </c>
      <c r="AK83" s="74">
        <f>AA83+AI83</f>
        <v>13495992.663015503</v>
      </c>
      <c r="AL83" s="55"/>
      <c r="AM83" s="65" t="e">
        <f>#REF!/#REF!</f>
        <v>#REF!</v>
      </c>
      <c r="AO83" s="54">
        <v>44281.055999999997</v>
      </c>
      <c r="AP83" s="55">
        <v>23508.031199999998</v>
      </c>
      <c r="AQ83" s="56">
        <f>AP83-AO83</f>
        <v>-20773.024799999999</v>
      </c>
      <c r="AS83" s="74" t="e">
        <f>#REF!+AQ83</f>
        <v>#REF!</v>
      </c>
      <c r="AU83" s="6">
        <v>217</v>
      </c>
      <c r="AV83" s="6" t="s">
        <v>69</v>
      </c>
      <c r="AW83" s="7">
        <v>5520</v>
      </c>
      <c r="AX83" s="7">
        <v>13436113.447540805</v>
      </c>
      <c r="AY83" s="7">
        <v>4039953.4724384802</v>
      </c>
      <c r="AZ83" s="57">
        <v>-98230</v>
      </c>
      <c r="BB83" s="39">
        <f>AX83+AZ83</f>
        <v>13337883.447540805</v>
      </c>
      <c r="BD83" s="71">
        <f>BB83-CM83</f>
        <v>29328.596919380128</v>
      </c>
      <c r="BE83" s="35">
        <f>BD83/CM83</f>
        <v>2.2037401692799629E-3</v>
      </c>
      <c r="BF83" s="65">
        <f>BD83/AW83</f>
        <v>5.3131516158297334</v>
      </c>
      <c r="BH83" s="54">
        <v>44281.055999999997</v>
      </c>
      <c r="BI83" s="55">
        <v>23508.031199999998</v>
      </c>
      <c r="BJ83" s="56">
        <f>BI83-BH83</f>
        <v>-20773.024799999999</v>
      </c>
      <c r="BL83" s="74">
        <f>BB83+BJ83</f>
        <v>13317110.422740804</v>
      </c>
      <c r="BN83" s="6">
        <v>217</v>
      </c>
      <c r="BO83" s="6" t="s">
        <v>69</v>
      </c>
      <c r="BP83" s="7">
        <v>5520</v>
      </c>
      <c r="BQ83" s="7">
        <v>13422117.369897421</v>
      </c>
      <c r="BR83" s="7">
        <v>4039953.4724384802</v>
      </c>
      <c r="BS83" s="57">
        <v>-98230</v>
      </c>
      <c r="BU83" s="39">
        <f>BQ83+BS83</f>
        <v>13323887.369897421</v>
      </c>
      <c r="BW83" s="71">
        <f>BU83-CM83</f>
        <v>15332.519275996834</v>
      </c>
      <c r="BX83" s="35">
        <f>BW83/CM83</f>
        <v>1.1520799551937003E-3</v>
      </c>
      <c r="BY83" s="65">
        <f>BW83/BP83</f>
        <v>2.7776303036226149</v>
      </c>
      <c r="CA83" s="54">
        <v>44281.055999999997</v>
      </c>
      <c r="CB83" s="55">
        <v>23508.031199999998</v>
      </c>
      <c r="CC83" s="56">
        <f>CB83-CA83</f>
        <v>-20773.024799999999</v>
      </c>
      <c r="CE83" s="74">
        <f>BU83+CC83</f>
        <v>13303114.345097421</v>
      </c>
      <c r="CF83" s="55"/>
      <c r="CG83" s="112" t="s">
        <v>69</v>
      </c>
      <c r="CH83" s="93">
        <v>5578</v>
      </c>
      <c r="CI83" s="93">
        <v>13406784.850621425</v>
      </c>
      <c r="CJ83" s="93">
        <v>3971421.3415765828</v>
      </c>
      <c r="CK83" s="93">
        <v>-98230</v>
      </c>
      <c r="CM83" s="103">
        <v>13308554.850621425</v>
      </c>
      <c r="CO83" s="93">
        <v>44281.055999999997</v>
      </c>
      <c r="CP83" s="93">
        <v>23508.031199999998</v>
      </c>
      <c r="CQ83" s="93">
        <v>-20773.024799999999</v>
      </c>
      <c r="CS83" s="103">
        <v>13287781.825821424</v>
      </c>
      <c r="CU83" s="116">
        <v>217</v>
      </c>
      <c r="CV83" s="57"/>
    </row>
    <row r="84" spans="1:100" x14ac:dyDescent="0.25">
      <c r="A84" s="6">
        <v>218</v>
      </c>
      <c r="B84" s="6" t="s">
        <v>70</v>
      </c>
      <c r="C84" s="7">
        <v>1329</v>
      </c>
      <c r="D84" s="7">
        <v>5089069.4619728019</v>
      </c>
      <c r="E84" s="7">
        <v>1178707.7637601648</v>
      </c>
      <c r="F84" s="57">
        <v>-306201</v>
      </c>
      <c r="H84" s="39">
        <f>D84+F84</f>
        <v>4782868.4619728019</v>
      </c>
      <c r="J84" s="71">
        <f t="shared" si="4"/>
        <v>143022.1879431745</v>
      </c>
      <c r="K84" s="35">
        <f t="shared" si="5"/>
        <v>3.0824768644535754E-2</v>
      </c>
      <c r="L84" s="65">
        <f t="shared" si="6"/>
        <v>107.61639423865651</v>
      </c>
      <c r="N84" s="54">
        <v>446171.49199999997</v>
      </c>
      <c r="O84" s="55">
        <v>17226.4437</v>
      </c>
      <c r="P84" s="56">
        <f>O84-N84</f>
        <v>-428945.04829999997</v>
      </c>
      <c r="R84" s="74">
        <f>H84+P84</f>
        <v>4353923.413672802</v>
      </c>
      <c r="S84" s="55"/>
      <c r="T84" s="6">
        <v>218</v>
      </c>
      <c r="U84" s="6" t="s">
        <v>70</v>
      </c>
      <c r="V84" s="7">
        <v>1329</v>
      </c>
      <c r="W84" s="7">
        <v>5093072.7457544338</v>
      </c>
      <c r="X84" s="7">
        <v>1183738.5820773696</v>
      </c>
      <c r="Y84" s="57">
        <v>-306201</v>
      </c>
      <c r="AA84" s="39">
        <f>W84+Y84</f>
        <v>4786871.7457544338</v>
      </c>
      <c r="AC84" s="71">
        <f>AA84-CM84</f>
        <v>147025.47172480635</v>
      </c>
      <c r="AD84" s="35">
        <f>AC84/CM84</f>
        <v>3.1687573906865073E-2</v>
      </c>
      <c r="AE84" s="65">
        <f>AC84/V84</f>
        <v>110.62864689601682</v>
      </c>
      <c r="AG84" s="54">
        <v>446171.49199999997</v>
      </c>
      <c r="AH84" s="55">
        <v>17226.4437</v>
      </c>
      <c r="AI84" s="56">
        <f>AH84-AG84</f>
        <v>-428945.04829999997</v>
      </c>
      <c r="AK84" s="74">
        <f>AA84+AI84</f>
        <v>4357926.6974544339</v>
      </c>
      <c r="AL84" s="55"/>
      <c r="AM84" s="65" t="e">
        <f>#REF!/#REF!</f>
        <v>#REF!</v>
      </c>
      <c r="AO84" s="54">
        <v>461109.0552</v>
      </c>
      <c r="AP84" s="55">
        <v>10484.191200000001</v>
      </c>
      <c r="AQ84" s="56">
        <f>AP84-AO84</f>
        <v>-450624.864</v>
      </c>
      <c r="AS84" s="74" t="e">
        <f>#REF!+AQ84</f>
        <v>#REF!</v>
      </c>
      <c r="AU84" s="6">
        <v>218</v>
      </c>
      <c r="AV84" s="6" t="s">
        <v>70</v>
      </c>
      <c r="AW84" s="7">
        <v>1329</v>
      </c>
      <c r="AX84" s="7">
        <v>5090284.4570432641</v>
      </c>
      <c r="AY84" s="7">
        <v>1190225.7900268096</v>
      </c>
      <c r="AZ84" s="57">
        <v>-306201</v>
      </c>
      <c r="BB84" s="39">
        <f>AX84+AZ84</f>
        <v>4784083.4570432641</v>
      </c>
      <c r="BD84" s="71">
        <f>BB84-CM84</f>
        <v>144237.18301363662</v>
      </c>
      <c r="BE84" s="35">
        <f>BD84/CM84</f>
        <v>3.1086629706024525E-2</v>
      </c>
      <c r="BF84" s="65">
        <f>BD84/AW84</f>
        <v>108.5306117484098</v>
      </c>
      <c r="BH84" s="54">
        <v>461109.0552</v>
      </c>
      <c r="BI84" s="55">
        <v>10484.191200000001</v>
      </c>
      <c r="BJ84" s="56">
        <f>BI84-BH84</f>
        <v>-450624.864</v>
      </c>
      <c r="BL84" s="74">
        <f>BB84+BJ84</f>
        <v>4333458.593043264</v>
      </c>
      <c r="BN84" s="6">
        <v>218</v>
      </c>
      <c r="BO84" s="6" t="s">
        <v>70</v>
      </c>
      <c r="BP84" s="7">
        <v>1329</v>
      </c>
      <c r="BQ84" s="7">
        <v>5090821.2187757082</v>
      </c>
      <c r="BR84" s="7">
        <v>1190225.7900268096</v>
      </c>
      <c r="BS84" s="57">
        <v>-306201</v>
      </c>
      <c r="BU84" s="39">
        <f>BQ84+BS84</f>
        <v>4784620.2187757082</v>
      </c>
      <c r="BW84" s="71">
        <f>BU84-CM84</f>
        <v>144773.94474608079</v>
      </c>
      <c r="BX84" s="35">
        <f>BW84/CM84</f>
        <v>3.120231494659996E-2</v>
      </c>
      <c r="BY84" s="65">
        <f>BW84/BP84</f>
        <v>108.93449567048968</v>
      </c>
      <c r="CA84" s="54">
        <v>461109.0552</v>
      </c>
      <c r="CB84" s="55">
        <v>10484.191200000001</v>
      </c>
      <c r="CC84" s="56">
        <f>CB84-CA84</f>
        <v>-450624.864</v>
      </c>
      <c r="CE84" s="74">
        <f>BU84+CC84</f>
        <v>4333995.3547757082</v>
      </c>
      <c r="CF84" s="55"/>
      <c r="CG84" s="112" t="s">
        <v>70</v>
      </c>
      <c r="CH84" s="93">
        <v>1349</v>
      </c>
      <c r="CI84" s="93">
        <v>4946047.2740296274</v>
      </c>
      <c r="CJ84" s="93">
        <v>1226554.3268181819</v>
      </c>
      <c r="CK84" s="93">
        <v>-306201</v>
      </c>
      <c r="CM84" s="103">
        <v>4639846.2740296274</v>
      </c>
      <c r="CO84" s="93">
        <v>461109.0552</v>
      </c>
      <c r="CP84" s="93">
        <v>10484.191200000001</v>
      </c>
      <c r="CQ84" s="93">
        <v>-450624.864</v>
      </c>
      <c r="CS84" s="103">
        <v>4189221.4100296274</v>
      </c>
      <c r="CU84" s="116">
        <v>218</v>
      </c>
      <c r="CV84" s="57"/>
    </row>
    <row r="85" spans="1:100" x14ac:dyDescent="0.25">
      <c r="A85" s="6">
        <v>224</v>
      </c>
      <c r="B85" s="6" t="s">
        <v>71</v>
      </c>
      <c r="C85" s="7">
        <v>8900</v>
      </c>
      <c r="D85" s="7">
        <v>18376470.923219625</v>
      </c>
      <c r="E85" s="7">
        <v>4356677.7373800697</v>
      </c>
      <c r="F85" s="57">
        <v>-638152</v>
      </c>
      <c r="H85" s="39">
        <f>D85+F85</f>
        <v>17738318.923219625</v>
      </c>
      <c r="J85" s="71">
        <f t="shared" si="4"/>
        <v>35698.998412039131</v>
      </c>
      <c r="K85" s="35">
        <f t="shared" si="5"/>
        <v>2.0165940727232302E-3</v>
      </c>
      <c r="L85" s="65">
        <f t="shared" si="6"/>
        <v>4.0111234170830485</v>
      </c>
      <c r="N85" s="54">
        <v>146418.17127999998</v>
      </c>
      <c r="O85" s="55">
        <v>204737.27340000001</v>
      </c>
      <c r="P85" s="56">
        <f>O85-N85</f>
        <v>58319.102120000025</v>
      </c>
      <c r="R85" s="74">
        <f>H85+P85</f>
        <v>17796638.025339626</v>
      </c>
      <c r="S85" s="55"/>
      <c r="T85" s="6">
        <v>224</v>
      </c>
      <c r="U85" s="6" t="s">
        <v>71</v>
      </c>
      <c r="V85" s="7">
        <v>8900</v>
      </c>
      <c r="W85" s="7">
        <v>18346121.895539764</v>
      </c>
      <c r="X85" s="7">
        <v>4382017.0003529089</v>
      </c>
      <c r="Y85" s="57">
        <v>-638152</v>
      </c>
      <c r="AA85" s="39">
        <f>W85+Y85</f>
        <v>17707969.895539764</v>
      </c>
      <c r="AC85" s="71">
        <f>AA85-CM85</f>
        <v>5349.970732178539</v>
      </c>
      <c r="AD85" s="35">
        <f>AC85/CM85</f>
        <v>3.0221350031253577E-4</v>
      </c>
      <c r="AE85" s="65">
        <f>AC85/V85</f>
        <v>0.60112030698635266</v>
      </c>
      <c r="AG85" s="54">
        <v>146418.17127999998</v>
      </c>
      <c r="AH85" s="55">
        <v>204737.27340000001</v>
      </c>
      <c r="AI85" s="56">
        <f>AH85-AG85</f>
        <v>58319.102120000025</v>
      </c>
      <c r="AK85" s="74">
        <f>AA85+AI85</f>
        <v>17766288.997659765</v>
      </c>
      <c r="AL85" s="55"/>
      <c r="AM85" s="65" t="e">
        <f>#REF!/#REF!</f>
        <v>#REF!</v>
      </c>
      <c r="AO85" s="54">
        <v>129665.35103999998</v>
      </c>
      <c r="AP85" s="55">
        <v>156416.31840000002</v>
      </c>
      <c r="AQ85" s="56">
        <f>AP85-AO85</f>
        <v>26750.967360000039</v>
      </c>
      <c r="AS85" s="74" t="e">
        <f>#REF!+AQ85</f>
        <v>#REF!</v>
      </c>
      <c r="AU85" s="6">
        <v>224</v>
      </c>
      <c r="AV85" s="6" t="s">
        <v>71</v>
      </c>
      <c r="AW85" s="7">
        <v>8900</v>
      </c>
      <c r="AX85" s="7">
        <v>18112237.181888748</v>
      </c>
      <c r="AY85" s="7">
        <v>4295521.7362511242</v>
      </c>
      <c r="AZ85" s="57">
        <v>-638152</v>
      </c>
      <c r="BB85" s="39">
        <f>AX85+AZ85</f>
        <v>17474085.181888748</v>
      </c>
      <c r="BD85" s="71">
        <f>BB85-CM85</f>
        <v>-228534.74291883782</v>
      </c>
      <c r="BE85" s="35">
        <f>BD85/CM85</f>
        <v>-1.2909656530476621E-2</v>
      </c>
      <c r="BF85" s="65">
        <f>BD85/AW85</f>
        <v>-25.678061002116607</v>
      </c>
      <c r="BH85" s="54">
        <v>129665.35103999998</v>
      </c>
      <c r="BI85" s="55">
        <v>156416.31840000002</v>
      </c>
      <c r="BJ85" s="56">
        <f>BI85-BH85</f>
        <v>26750.967360000039</v>
      </c>
      <c r="BL85" s="74">
        <f>BB85+BJ85</f>
        <v>17500836.149248749</v>
      </c>
      <c r="BN85" s="6">
        <v>224</v>
      </c>
      <c r="BO85" s="6" t="s">
        <v>71</v>
      </c>
      <c r="BP85" s="7">
        <v>8900</v>
      </c>
      <c r="BQ85" s="7">
        <v>18068242.980901767</v>
      </c>
      <c r="BR85" s="7">
        <v>4295521.7362511242</v>
      </c>
      <c r="BS85" s="57">
        <v>-638152</v>
      </c>
      <c r="BU85" s="39">
        <f>BQ85+BS85</f>
        <v>17430090.980901767</v>
      </c>
      <c r="BW85" s="71">
        <f>BU85-CM85</f>
        <v>-272528.94390581921</v>
      </c>
      <c r="BX85" s="35">
        <f>BW85/CM85</f>
        <v>-1.5394836756558868E-2</v>
      </c>
      <c r="BY85" s="65">
        <f>BW85/BP85</f>
        <v>-30.621229652339238</v>
      </c>
      <c r="CA85" s="54">
        <v>129665.35103999998</v>
      </c>
      <c r="CB85" s="55">
        <v>156416.31840000002</v>
      </c>
      <c r="CC85" s="56">
        <f>CB85-CA85</f>
        <v>26750.967360000039</v>
      </c>
      <c r="CE85" s="74">
        <f>BU85+CC85</f>
        <v>17456841.948261768</v>
      </c>
      <c r="CF85" s="55"/>
      <c r="CG85" s="112" t="s">
        <v>71</v>
      </c>
      <c r="CH85" s="93">
        <v>8911</v>
      </c>
      <c r="CI85" s="93">
        <v>18340771.924807586</v>
      </c>
      <c r="CJ85" s="93">
        <v>4168610.8436819245</v>
      </c>
      <c r="CK85" s="93">
        <v>-638152</v>
      </c>
      <c r="CM85" s="103">
        <v>17702619.924807586</v>
      </c>
      <c r="CO85" s="93">
        <v>129665.35103999998</v>
      </c>
      <c r="CP85" s="93">
        <v>156416.31840000002</v>
      </c>
      <c r="CQ85" s="93">
        <v>26750.967360000039</v>
      </c>
      <c r="CS85" s="103">
        <v>17729370.892167587</v>
      </c>
      <c r="CU85" s="116">
        <v>224</v>
      </c>
      <c r="CV85" s="57"/>
    </row>
    <row r="86" spans="1:100" x14ac:dyDescent="0.25">
      <c r="A86" s="6">
        <v>226</v>
      </c>
      <c r="B86" s="6" t="s">
        <v>72</v>
      </c>
      <c r="C86" s="7">
        <v>4146</v>
      </c>
      <c r="D86" s="7">
        <v>14367232.705114909</v>
      </c>
      <c r="E86" s="7">
        <v>3990983.1158073735</v>
      </c>
      <c r="F86" s="57">
        <v>53953</v>
      </c>
      <c r="H86" s="39">
        <f>D86+F86</f>
        <v>14421185.705114909</v>
      </c>
      <c r="J86" s="71">
        <f t="shared" si="4"/>
        <v>-473806.93862834759</v>
      </c>
      <c r="K86" s="35">
        <f t="shared" si="5"/>
        <v>-3.1809813536723928E-2</v>
      </c>
      <c r="L86" s="65">
        <f t="shared" si="6"/>
        <v>-114.28049653361013</v>
      </c>
      <c r="N86" s="54">
        <v>23826.613700000002</v>
      </c>
      <c r="O86" s="55">
        <v>205925.304</v>
      </c>
      <c r="P86" s="56">
        <f>O86-N86</f>
        <v>182098.69030000002</v>
      </c>
      <c r="R86" s="74">
        <f>H86+P86</f>
        <v>14603284.395414909</v>
      </c>
      <c r="S86" s="55"/>
      <c r="T86" s="6">
        <v>226</v>
      </c>
      <c r="U86" s="6" t="s">
        <v>72</v>
      </c>
      <c r="V86" s="7">
        <v>4146</v>
      </c>
      <c r="W86" s="7">
        <v>14333661.329529472</v>
      </c>
      <c r="X86" s="7">
        <v>3941797.5900703776</v>
      </c>
      <c r="Y86" s="57">
        <v>53953</v>
      </c>
      <c r="AA86" s="39">
        <f>W86+Y86</f>
        <v>14387614.329529472</v>
      </c>
      <c r="AC86" s="71">
        <f>AA86-CM86</f>
        <v>-507378.31421378441</v>
      </c>
      <c r="AD86" s="35">
        <f>AC86/CM86</f>
        <v>-3.4063683437058435E-2</v>
      </c>
      <c r="AE86" s="65">
        <f>AC86/V86</f>
        <v>-122.37778924596826</v>
      </c>
      <c r="AG86" s="54">
        <v>23826.613700000002</v>
      </c>
      <c r="AH86" s="55">
        <v>205925.304</v>
      </c>
      <c r="AI86" s="56">
        <f>AH86-AG86</f>
        <v>182098.69030000002</v>
      </c>
      <c r="AK86" s="74">
        <f>AA86+AI86</f>
        <v>14569713.019829473</v>
      </c>
      <c r="AL86" s="55"/>
      <c r="AM86" s="65" t="e">
        <f>#REF!/#REF!</f>
        <v>#REF!</v>
      </c>
      <c r="AO86" s="54">
        <v>13023.84</v>
      </c>
      <c r="AP86" s="55">
        <v>188910.79920000001</v>
      </c>
      <c r="AQ86" s="56">
        <f>AP86-AO86</f>
        <v>175886.95920000001</v>
      </c>
      <c r="AS86" s="74" t="e">
        <f>#REF!+AQ86</f>
        <v>#REF!</v>
      </c>
      <c r="AU86" s="6">
        <v>226</v>
      </c>
      <c r="AV86" s="6" t="s">
        <v>72</v>
      </c>
      <c r="AW86" s="7">
        <v>4146</v>
      </c>
      <c r="AX86" s="7">
        <v>14259478.091725644</v>
      </c>
      <c r="AY86" s="7">
        <v>3901730.5149263577</v>
      </c>
      <c r="AZ86" s="57">
        <v>53953</v>
      </c>
      <c r="BB86" s="39">
        <f>AX86+AZ86</f>
        <v>14313431.091725644</v>
      </c>
      <c r="BD86" s="71">
        <f>BB86-CM86</f>
        <v>-581561.55201761238</v>
      </c>
      <c r="BE86" s="35">
        <f>BD86/CM86</f>
        <v>-3.9044097968178676E-2</v>
      </c>
      <c r="BF86" s="65">
        <f>BD86/AW86</f>
        <v>-140.27051423483175</v>
      </c>
      <c r="BH86" s="54">
        <v>13023.84</v>
      </c>
      <c r="BI86" s="55">
        <v>188910.79920000001</v>
      </c>
      <c r="BJ86" s="56">
        <f>BI86-BH86</f>
        <v>175886.95920000001</v>
      </c>
      <c r="BL86" s="74">
        <f>BB86+BJ86</f>
        <v>14489318.050925644</v>
      </c>
      <c r="BN86" s="6">
        <v>226</v>
      </c>
      <c r="BO86" s="6" t="s">
        <v>72</v>
      </c>
      <c r="BP86" s="7">
        <v>4146</v>
      </c>
      <c r="BQ86" s="7">
        <v>14253338.935387146</v>
      </c>
      <c r="BR86" s="7">
        <v>3901730.5149263577</v>
      </c>
      <c r="BS86" s="57">
        <v>53953</v>
      </c>
      <c r="BU86" s="39">
        <f>BQ86+BS86</f>
        <v>14307291.935387146</v>
      </c>
      <c r="BW86" s="71">
        <f>BU86-CM86</f>
        <v>-587700.70835611038</v>
      </c>
      <c r="BX86" s="35">
        <f>BW86/CM86</f>
        <v>-3.9456260396541924E-2</v>
      </c>
      <c r="BY86" s="65">
        <f>BW86/BP86</f>
        <v>-141.75125623639903</v>
      </c>
      <c r="CA86" s="54">
        <v>13023.84</v>
      </c>
      <c r="CB86" s="55">
        <v>188910.79920000001</v>
      </c>
      <c r="CC86" s="56">
        <f>CB86-CA86</f>
        <v>175886.95920000001</v>
      </c>
      <c r="CE86" s="74">
        <f>BU86+CC86</f>
        <v>14483178.894587146</v>
      </c>
      <c r="CF86" s="55"/>
      <c r="CG86" s="112" t="s">
        <v>72</v>
      </c>
      <c r="CH86" s="93">
        <v>4232</v>
      </c>
      <c r="CI86" s="93">
        <v>14841039.643743256</v>
      </c>
      <c r="CJ86" s="93">
        <v>3907228.2042199993</v>
      </c>
      <c r="CK86" s="93">
        <v>53953</v>
      </c>
      <c r="CM86" s="103">
        <v>14894992.643743256</v>
      </c>
      <c r="CO86" s="93">
        <v>13023.84</v>
      </c>
      <c r="CP86" s="93">
        <v>188910.79920000001</v>
      </c>
      <c r="CQ86" s="93">
        <v>175886.95920000001</v>
      </c>
      <c r="CS86" s="103">
        <v>15070879.602943256</v>
      </c>
      <c r="CU86" s="116">
        <v>226</v>
      </c>
      <c r="CV86" s="57"/>
    </row>
    <row r="87" spans="1:100" x14ac:dyDescent="0.25">
      <c r="A87" s="6">
        <v>230</v>
      </c>
      <c r="B87" s="6" t="s">
        <v>73</v>
      </c>
      <c r="C87" s="7">
        <v>2403</v>
      </c>
      <c r="D87" s="7">
        <v>8167716.9848933835</v>
      </c>
      <c r="E87" s="7">
        <v>2588499.1337087392</v>
      </c>
      <c r="F87" s="57">
        <v>-428262</v>
      </c>
      <c r="H87" s="39">
        <f>D87+F87</f>
        <v>7739454.9848933835</v>
      </c>
      <c r="J87" s="71">
        <f t="shared" si="4"/>
        <v>-58775.05319125019</v>
      </c>
      <c r="K87" s="35">
        <f t="shared" si="5"/>
        <v>-7.5369735060657759E-3</v>
      </c>
      <c r="L87" s="65">
        <f t="shared" si="6"/>
        <v>-24.459031706720843</v>
      </c>
      <c r="N87" s="54">
        <v>17160.442000000003</v>
      </c>
      <c r="O87" s="55">
        <v>39601.020000000004</v>
      </c>
      <c r="P87" s="56">
        <f>O87-N87</f>
        <v>22440.578000000001</v>
      </c>
      <c r="R87" s="74">
        <f>H87+P87</f>
        <v>7761895.5628933832</v>
      </c>
      <c r="S87" s="55"/>
      <c r="T87" s="6">
        <v>230</v>
      </c>
      <c r="U87" s="6" t="s">
        <v>73</v>
      </c>
      <c r="V87" s="7">
        <v>2403</v>
      </c>
      <c r="W87" s="7">
        <v>8176302.9926742371</v>
      </c>
      <c r="X87" s="7">
        <v>2588885.5084223491</v>
      </c>
      <c r="Y87" s="57">
        <v>-428262</v>
      </c>
      <c r="AA87" s="39">
        <f>W87+Y87</f>
        <v>7748040.9926742371</v>
      </c>
      <c r="AC87" s="71">
        <f>AA87-CM87</f>
        <v>-50189.045410396531</v>
      </c>
      <c r="AD87" s="35">
        <f>AC87/CM87</f>
        <v>-6.4359534362651016E-3</v>
      </c>
      <c r="AE87" s="65">
        <f>AC87/V87</f>
        <v>-20.885994760880788</v>
      </c>
      <c r="AG87" s="54">
        <v>17160.442000000003</v>
      </c>
      <c r="AH87" s="55">
        <v>39601.020000000004</v>
      </c>
      <c r="AI87" s="56">
        <f>AH87-AG87</f>
        <v>22440.578000000001</v>
      </c>
      <c r="AK87" s="74">
        <f>AA87+AI87</f>
        <v>7770481.5706742369</v>
      </c>
      <c r="AL87" s="55"/>
      <c r="AM87" s="65" t="e">
        <f>#REF!/#REF!</f>
        <v>#REF!</v>
      </c>
      <c r="AO87" s="54">
        <v>10419.072</v>
      </c>
      <c r="AP87" s="55">
        <v>26047.68</v>
      </c>
      <c r="AQ87" s="56">
        <f>AP87-AO87</f>
        <v>15628.608</v>
      </c>
      <c r="AS87" s="74" t="e">
        <f>#REF!+AQ87</f>
        <v>#REF!</v>
      </c>
      <c r="AU87" s="6">
        <v>230</v>
      </c>
      <c r="AV87" s="6" t="s">
        <v>73</v>
      </c>
      <c r="AW87" s="7">
        <v>2403</v>
      </c>
      <c r="AX87" s="7">
        <v>8041415.7309519295</v>
      </c>
      <c r="AY87" s="7">
        <v>2482467.9925319501</v>
      </c>
      <c r="AZ87" s="57">
        <v>-428262</v>
      </c>
      <c r="BB87" s="39">
        <f>AX87+AZ87</f>
        <v>7613153.7309519295</v>
      </c>
      <c r="BD87" s="71">
        <f>BB87-CM87</f>
        <v>-185076.30713270418</v>
      </c>
      <c r="BE87" s="35">
        <f>BD87/CM87</f>
        <v>-2.37331171597705E-2</v>
      </c>
      <c r="BF87" s="65">
        <f>BD87/AW87</f>
        <v>-77.018854403955132</v>
      </c>
      <c r="BH87" s="54">
        <v>10419.072</v>
      </c>
      <c r="BI87" s="55">
        <v>26047.68</v>
      </c>
      <c r="BJ87" s="56">
        <f>BI87-BH87</f>
        <v>15628.608</v>
      </c>
      <c r="BL87" s="74">
        <f>BB87+BJ87</f>
        <v>7628782.3389519295</v>
      </c>
      <c r="BN87" s="6">
        <v>230</v>
      </c>
      <c r="BO87" s="6" t="s">
        <v>73</v>
      </c>
      <c r="BP87" s="7">
        <v>2403</v>
      </c>
      <c r="BQ87" s="7">
        <v>8045235.4330814835</v>
      </c>
      <c r="BR87" s="7">
        <v>2482467.9925319501</v>
      </c>
      <c r="BS87" s="57">
        <v>-428262</v>
      </c>
      <c r="BU87" s="39">
        <f>BQ87+BS87</f>
        <v>7616973.4330814835</v>
      </c>
      <c r="BW87" s="71">
        <f>BU87-CM87</f>
        <v>-181256.60500315018</v>
      </c>
      <c r="BX87" s="35">
        <f>BW87/CM87</f>
        <v>-2.3243300610258685E-2</v>
      </c>
      <c r="BY87" s="65">
        <f>BW87/BP87</f>
        <v>-75.42929879448613</v>
      </c>
      <c r="CA87" s="54">
        <v>10419.072</v>
      </c>
      <c r="CB87" s="55">
        <v>26047.68</v>
      </c>
      <c r="CC87" s="56">
        <f>CB87-CA87</f>
        <v>15628.608</v>
      </c>
      <c r="CE87" s="74">
        <f>BU87+CC87</f>
        <v>7632602.0410814835</v>
      </c>
      <c r="CF87" s="55"/>
      <c r="CG87" s="112" t="s">
        <v>73</v>
      </c>
      <c r="CH87" s="93">
        <v>2449</v>
      </c>
      <c r="CI87" s="93">
        <v>8226492.0380846336</v>
      </c>
      <c r="CJ87" s="93">
        <v>2487982.8314896212</v>
      </c>
      <c r="CK87" s="93">
        <v>-428262</v>
      </c>
      <c r="CM87" s="103">
        <v>7798230.0380846336</v>
      </c>
      <c r="CO87" s="93">
        <v>10419.072</v>
      </c>
      <c r="CP87" s="93">
        <v>26047.68</v>
      </c>
      <c r="CQ87" s="93">
        <v>15628.608</v>
      </c>
      <c r="CS87" s="103">
        <v>7813858.6460846337</v>
      </c>
      <c r="CU87" s="116">
        <v>230</v>
      </c>
      <c r="CV87" s="57"/>
    </row>
    <row r="88" spans="1:100" x14ac:dyDescent="0.25">
      <c r="A88" s="6">
        <v>231</v>
      </c>
      <c r="B88" s="6" t="s">
        <v>74</v>
      </c>
      <c r="C88" s="7">
        <v>1274</v>
      </c>
      <c r="D88" s="7">
        <v>1934351.8535846425</v>
      </c>
      <c r="E88" s="7">
        <v>-278981.06667239324</v>
      </c>
      <c r="F88" s="57">
        <v>-211679</v>
      </c>
      <c r="H88" s="39">
        <f>D88+F88</f>
        <v>1722672.8535846425</v>
      </c>
      <c r="J88" s="71">
        <f t="shared" si="4"/>
        <v>-215234.31168207992</v>
      </c>
      <c r="K88" s="35">
        <f t="shared" si="5"/>
        <v>-0.11106533663724615</v>
      </c>
      <c r="L88" s="65">
        <f t="shared" si="6"/>
        <v>-168.9437297347566</v>
      </c>
      <c r="N88" s="54">
        <v>359049.24800000002</v>
      </c>
      <c r="O88" s="55">
        <v>43627.123700000004</v>
      </c>
      <c r="P88" s="56">
        <f>O88-N88</f>
        <v>-315422.12430000002</v>
      </c>
      <c r="R88" s="74">
        <f>H88+P88</f>
        <v>1407250.7292846425</v>
      </c>
      <c r="S88" s="55"/>
      <c r="T88" s="6">
        <v>231</v>
      </c>
      <c r="U88" s="6" t="s">
        <v>74</v>
      </c>
      <c r="V88" s="7">
        <v>1274</v>
      </c>
      <c r="W88" s="7">
        <v>1940822.2931958393</v>
      </c>
      <c r="X88" s="7">
        <v>-280865.78080297326</v>
      </c>
      <c r="Y88" s="57">
        <v>-211679</v>
      </c>
      <c r="AA88" s="39">
        <f>W88+Y88</f>
        <v>1729143.2931958393</v>
      </c>
      <c r="AC88" s="71">
        <f>AA88-CM88</f>
        <v>-208763.87207088317</v>
      </c>
      <c r="AD88" s="35">
        <f>AC88/CM88</f>
        <v>-0.10772645656746416</v>
      </c>
      <c r="AE88" s="65">
        <f>AC88/V88</f>
        <v>-163.86489173538709</v>
      </c>
      <c r="AG88" s="54">
        <v>359049.24800000002</v>
      </c>
      <c r="AH88" s="55">
        <v>43627.123700000004</v>
      </c>
      <c r="AI88" s="56">
        <f>AH88-AG88</f>
        <v>-315422.12430000002</v>
      </c>
      <c r="AK88" s="74">
        <f>AA88+AI88</f>
        <v>1413721.1688958392</v>
      </c>
      <c r="AL88" s="55"/>
      <c r="AM88" s="65" t="e">
        <f>#REF!/#REF!</f>
        <v>#REF!</v>
      </c>
      <c r="AO88" s="54">
        <v>312572.15999999997</v>
      </c>
      <c r="AP88" s="55">
        <v>15889.084800000001</v>
      </c>
      <c r="AQ88" s="56">
        <f>AP88-AO88</f>
        <v>-296683.07519999996</v>
      </c>
      <c r="AS88" s="74" t="e">
        <f>#REF!+AQ88</f>
        <v>#REF!</v>
      </c>
      <c r="AU88" s="6">
        <v>231</v>
      </c>
      <c r="AV88" s="6" t="s">
        <v>74</v>
      </c>
      <c r="AW88" s="7">
        <v>1274</v>
      </c>
      <c r="AX88" s="7">
        <v>1943610.6368921376</v>
      </c>
      <c r="AY88" s="7">
        <v>-258199.07161631563</v>
      </c>
      <c r="AZ88" s="57">
        <v>-211679</v>
      </c>
      <c r="BB88" s="39">
        <f>AX88+AZ88</f>
        <v>1731931.6368921376</v>
      </c>
      <c r="BD88" s="71">
        <f>BB88-CM88</f>
        <v>-205975.52837458486</v>
      </c>
      <c r="BE88" s="35">
        <f>BD88/CM88</f>
        <v>-0.10628761380643101</v>
      </c>
      <c r="BF88" s="65">
        <f>BD88/AW88</f>
        <v>-161.67623891254698</v>
      </c>
      <c r="BH88" s="54">
        <v>312572.15999999997</v>
      </c>
      <c r="BI88" s="55">
        <v>15889.084800000001</v>
      </c>
      <c r="BJ88" s="56">
        <f>BI88-BH88</f>
        <v>-296683.07519999996</v>
      </c>
      <c r="BL88" s="74">
        <f>BB88+BJ88</f>
        <v>1435248.5616921377</v>
      </c>
      <c r="BN88" s="6">
        <v>231</v>
      </c>
      <c r="BO88" s="6" t="s">
        <v>74</v>
      </c>
      <c r="BP88" s="7">
        <v>1274</v>
      </c>
      <c r="BQ88" s="7">
        <v>1946073.4614484776</v>
      </c>
      <c r="BR88" s="7">
        <v>-258199.07161631563</v>
      </c>
      <c r="BS88" s="57">
        <v>-211679</v>
      </c>
      <c r="BU88" s="39">
        <f>BQ88+BS88</f>
        <v>1734394.4614484776</v>
      </c>
      <c r="BW88" s="71">
        <f>BU88-CM88</f>
        <v>-203512.70381824486</v>
      </c>
      <c r="BX88" s="35">
        <f>BW88/CM88</f>
        <v>-0.10501674562425932</v>
      </c>
      <c r="BY88" s="65">
        <f>BW88/BP88</f>
        <v>-159.74309561871652</v>
      </c>
      <c r="CA88" s="54">
        <v>312572.15999999997</v>
      </c>
      <c r="CB88" s="55">
        <v>15889.084800000001</v>
      </c>
      <c r="CC88" s="56">
        <f>CB88-CA88</f>
        <v>-296683.07519999996</v>
      </c>
      <c r="CE88" s="74">
        <f>BU88+CC88</f>
        <v>1437711.3862484777</v>
      </c>
      <c r="CF88" s="55"/>
      <c r="CG88" s="112" t="s">
        <v>74</v>
      </c>
      <c r="CH88" s="93">
        <v>1296</v>
      </c>
      <c r="CI88" s="93">
        <v>2149586.1652667224</v>
      </c>
      <c r="CJ88" s="93">
        <v>-235134.98933359762</v>
      </c>
      <c r="CK88" s="93">
        <v>-211679</v>
      </c>
      <c r="CM88" s="103">
        <v>1937907.1652667224</v>
      </c>
      <c r="CO88" s="93">
        <v>312572.15999999997</v>
      </c>
      <c r="CP88" s="93">
        <v>15889.084800000001</v>
      </c>
      <c r="CQ88" s="93">
        <v>-296683.07519999996</v>
      </c>
      <c r="CS88" s="103">
        <v>1641224.0900667226</v>
      </c>
      <c r="CU88" s="116">
        <v>231</v>
      </c>
      <c r="CV88" s="57"/>
    </row>
    <row r="89" spans="1:100" x14ac:dyDescent="0.25">
      <c r="A89" s="6">
        <v>232</v>
      </c>
      <c r="B89" s="6" t="s">
        <v>75</v>
      </c>
      <c r="C89" s="7">
        <v>13610</v>
      </c>
      <c r="D89" s="7">
        <v>38778515.239701979</v>
      </c>
      <c r="E89" s="7">
        <v>10589298.210188102</v>
      </c>
      <c r="F89" s="57">
        <v>-561411</v>
      </c>
      <c r="H89" s="39">
        <f>D89+F89</f>
        <v>38217104.239701979</v>
      </c>
      <c r="J89" s="71">
        <f t="shared" si="4"/>
        <v>-500324.30549120158</v>
      </c>
      <c r="K89" s="35">
        <f t="shared" si="5"/>
        <v>-1.2922456999105575E-2</v>
      </c>
      <c r="L89" s="65">
        <f t="shared" si="6"/>
        <v>-36.761521343953092</v>
      </c>
      <c r="N89" s="54">
        <v>227177.85140000007</v>
      </c>
      <c r="O89" s="55">
        <v>122763.16200000001</v>
      </c>
      <c r="P89" s="56">
        <f>O89-N89</f>
        <v>-104414.68940000006</v>
      </c>
      <c r="R89" s="74">
        <f>H89+P89</f>
        <v>38112689.550301977</v>
      </c>
      <c r="S89" s="55"/>
      <c r="T89" s="6">
        <v>232</v>
      </c>
      <c r="U89" s="6" t="s">
        <v>75</v>
      </c>
      <c r="V89" s="7">
        <v>13610</v>
      </c>
      <c r="W89" s="7">
        <v>38759925.133806005</v>
      </c>
      <c r="X89" s="7">
        <v>10579564.625346797</v>
      </c>
      <c r="Y89" s="57">
        <v>-561411</v>
      </c>
      <c r="AA89" s="39">
        <f>W89+Y89</f>
        <v>38198514.133806005</v>
      </c>
      <c r="AC89" s="71">
        <f>AA89-CM89</f>
        <v>-518914.41138717532</v>
      </c>
      <c r="AD89" s="35">
        <f>AC89/CM89</f>
        <v>-1.3402605257770902E-2</v>
      </c>
      <c r="AE89" s="65">
        <f>AC89/V89</f>
        <v>-38.127436545714573</v>
      </c>
      <c r="AG89" s="54">
        <v>227177.85140000007</v>
      </c>
      <c r="AH89" s="55">
        <v>122763.16200000001</v>
      </c>
      <c r="AI89" s="56">
        <f>AH89-AG89</f>
        <v>-104414.68940000006</v>
      </c>
      <c r="AK89" s="74">
        <f>AA89+AI89</f>
        <v>38094099.444406003</v>
      </c>
      <c r="AL89" s="55"/>
      <c r="AM89" s="65" t="e">
        <f>#REF!/#REF!</f>
        <v>#REF!</v>
      </c>
      <c r="AO89" s="54">
        <v>241071.27840000004</v>
      </c>
      <c r="AP89" s="55">
        <v>221405.28000000003</v>
      </c>
      <c r="AQ89" s="56">
        <f>AP89-AO89</f>
        <v>-19665.998400000011</v>
      </c>
      <c r="AS89" s="74" t="e">
        <f>#REF!+AQ89</f>
        <v>#REF!</v>
      </c>
      <c r="AU89" s="6">
        <v>232</v>
      </c>
      <c r="AV89" s="6" t="s">
        <v>75</v>
      </c>
      <c r="AW89" s="7">
        <v>13610</v>
      </c>
      <c r="AX89" s="7">
        <v>38530799.668537669</v>
      </c>
      <c r="AY89" s="7">
        <v>10539380.576812189</v>
      </c>
      <c r="AZ89" s="57">
        <v>-561411</v>
      </c>
      <c r="BB89" s="39">
        <f>AX89+AZ89</f>
        <v>37969388.668537669</v>
      </c>
      <c r="BD89" s="71">
        <f>BB89-CM89</f>
        <v>-748039.87665551156</v>
      </c>
      <c r="BE89" s="35">
        <f>BD89/CM89</f>
        <v>-1.9320494794285135E-2</v>
      </c>
      <c r="BF89" s="65">
        <f>BD89/AW89</f>
        <v>-54.962518490485785</v>
      </c>
      <c r="BH89" s="54">
        <v>241071.27840000004</v>
      </c>
      <c r="BI89" s="55">
        <v>221405.28000000003</v>
      </c>
      <c r="BJ89" s="56">
        <f>BI89-BH89</f>
        <v>-19665.998400000011</v>
      </c>
      <c r="BL89" s="74">
        <f>BB89+BJ89</f>
        <v>37949722.670137666</v>
      </c>
      <c r="BN89" s="6">
        <v>232</v>
      </c>
      <c r="BO89" s="6" t="s">
        <v>75</v>
      </c>
      <c r="BP89" s="7">
        <v>13610</v>
      </c>
      <c r="BQ89" s="7">
        <v>38460528.609960176</v>
      </c>
      <c r="BR89" s="7">
        <v>10539380.576812189</v>
      </c>
      <c r="BS89" s="57">
        <v>-561411</v>
      </c>
      <c r="BU89" s="39">
        <f>BQ89+BS89</f>
        <v>37899117.609960176</v>
      </c>
      <c r="BW89" s="71">
        <f>BU89-CM89</f>
        <v>-818310.93523300439</v>
      </c>
      <c r="BX89" s="35">
        <f>BW89/CM89</f>
        <v>-2.113546704884663E-2</v>
      </c>
      <c r="BY89" s="65">
        <f>BW89/BP89</f>
        <v>-60.125711626231038</v>
      </c>
      <c r="CA89" s="54">
        <v>241071.27840000004</v>
      </c>
      <c r="CB89" s="55">
        <v>221405.28000000003</v>
      </c>
      <c r="CC89" s="56">
        <f>CB89-CA89</f>
        <v>-19665.998400000011</v>
      </c>
      <c r="CE89" s="74">
        <f>BU89+CC89</f>
        <v>37879451.611560173</v>
      </c>
      <c r="CF89" s="55"/>
      <c r="CG89" s="112" t="s">
        <v>75</v>
      </c>
      <c r="CH89" s="93">
        <v>13772</v>
      </c>
      <c r="CI89" s="93">
        <v>39278839.54519318</v>
      </c>
      <c r="CJ89" s="93">
        <v>10441756.988210913</v>
      </c>
      <c r="CK89" s="93">
        <v>-561411</v>
      </c>
      <c r="CM89" s="103">
        <v>38717428.54519318</v>
      </c>
      <c r="CO89" s="93">
        <v>241071.27840000004</v>
      </c>
      <c r="CP89" s="93">
        <v>221405.28000000003</v>
      </c>
      <c r="CQ89" s="93">
        <v>-19665.998400000011</v>
      </c>
      <c r="CS89" s="103">
        <v>38697762.546793178</v>
      </c>
      <c r="CU89" s="116">
        <v>232</v>
      </c>
      <c r="CV89" s="57"/>
    </row>
    <row r="90" spans="1:100" x14ac:dyDescent="0.25">
      <c r="A90" s="6">
        <v>233</v>
      </c>
      <c r="B90" s="6" t="s">
        <v>76</v>
      </c>
      <c r="C90" s="7">
        <v>16278</v>
      </c>
      <c r="D90" s="7">
        <v>49251002.981210887</v>
      </c>
      <c r="E90" s="7">
        <v>12683906.406466236</v>
      </c>
      <c r="F90" s="57">
        <v>-479610</v>
      </c>
      <c r="H90" s="39">
        <f>D90+F90</f>
        <v>48771392.981210887</v>
      </c>
      <c r="J90" s="71">
        <f t="shared" si="4"/>
        <v>337465.90975821763</v>
      </c>
      <c r="K90" s="35">
        <f t="shared" si="5"/>
        <v>6.9675520892693143E-3</v>
      </c>
      <c r="L90" s="65">
        <f t="shared" si="6"/>
        <v>20.731411092162283</v>
      </c>
      <c r="N90" s="54">
        <v>75439.943100000004</v>
      </c>
      <c r="O90" s="55">
        <v>529399.63569999998</v>
      </c>
      <c r="P90" s="56">
        <f>O90-N90</f>
        <v>453959.69259999995</v>
      </c>
      <c r="R90" s="74">
        <f>H90+P90</f>
        <v>49225352.673810884</v>
      </c>
      <c r="S90" s="55"/>
      <c r="T90" s="6">
        <v>233</v>
      </c>
      <c r="U90" s="6" t="s">
        <v>76</v>
      </c>
      <c r="V90" s="7">
        <v>16278</v>
      </c>
      <c r="W90" s="7">
        <v>49298695.765610576</v>
      </c>
      <c r="X90" s="7">
        <v>12718694.556178</v>
      </c>
      <c r="Y90" s="57">
        <v>-479610</v>
      </c>
      <c r="AA90" s="39">
        <f>W90+Y90</f>
        <v>48819085.765610576</v>
      </c>
      <c r="AC90" s="71">
        <f>AA90-CM90</f>
        <v>385158.69415790588</v>
      </c>
      <c r="AD90" s="35">
        <f>AC90/CM90</f>
        <v>7.9522499505294379E-3</v>
      </c>
      <c r="AE90" s="65">
        <f>AC90/V90</f>
        <v>23.661303241055773</v>
      </c>
      <c r="AG90" s="54">
        <v>75439.943100000004</v>
      </c>
      <c r="AH90" s="55">
        <v>529399.63569999998</v>
      </c>
      <c r="AI90" s="56">
        <f>AH90-AG90</f>
        <v>453959.69259999995</v>
      </c>
      <c r="AK90" s="74">
        <f>AA90+AI90</f>
        <v>49273045.458210573</v>
      </c>
      <c r="AL90" s="55"/>
      <c r="AM90" s="65" t="e">
        <f>#REF!/#REF!</f>
        <v>#REF!</v>
      </c>
      <c r="AO90" s="54">
        <v>93771.647999999986</v>
      </c>
      <c r="AP90" s="55">
        <v>351708.79920000001</v>
      </c>
      <c r="AQ90" s="56">
        <f>AP90-AO90</f>
        <v>257937.15120000002</v>
      </c>
      <c r="AS90" s="74" t="e">
        <f>#REF!+AQ90</f>
        <v>#REF!</v>
      </c>
      <c r="AU90" s="6">
        <v>233</v>
      </c>
      <c r="AV90" s="6" t="s">
        <v>76</v>
      </c>
      <c r="AW90" s="7">
        <v>16278</v>
      </c>
      <c r="AX90" s="7">
        <v>48699354.704376213</v>
      </c>
      <c r="AY90" s="7">
        <v>12316030.502879739</v>
      </c>
      <c r="AZ90" s="57">
        <v>-479610</v>
      </c>
      <c r="BB90" s="39">
        <f>AX90+AZ90</f>
        <v>48219744.704376213</v>
      </c>
      <c r="BD90" s="71">
        <f>BB90-CM90</f>
        <v>-214182.36707645655</v>
      </c>
      <c r="BE90" s="35">
        <f>BD90/CM90</f>
        <v>-4.4221557083422474E-3</v>
      </c>
      <c r="BF90" s="65">
        <f>BD90/AW90</f>
        <v>-13.157781488908745</v>
      </c>
      <c r="BH90" s="54">
        <v>93771.647999999986</v>
      </c>
      <c r="BI90" s="55">
        <v>351708.79920000001</v>
      </c>
      <c r="BJ90" s="56">
        <f>BI90-BH90</f>
        <v>257937.15120000002</v>
      </c>
      <c r="BL90" s="74">
        <f>BB90+BJ90</f>
        <v>48477681.85557621</v>
      </c>
      <c r="BN90" s="6">
        <v>233</v>
      </c>
      <c r="BO90" s="6" t="s">
        <v>76</v>
      </c>
      <c r="BP90" s="7">
        <v>16278</v>
      </c>
      <c r="BQ90" s="7">
        <v>48670581.343830332</v>
      </c>
      <c r="BR90" s="7">
        <v>12316030.502879739</v>
      </c>
      <c r="BS90" s="57">
        <v>-479610</v>
      </c>
      <c r="BU90" s="39">
        <f>BQ90+BS90</f>
        <v>48190971.343830332</v>
      </c>
      <c r="BW90" s="71">
        <f>BU90-CM90</f>
        <v>-242955.72762233764</v>
      </c>
      <c r="BX90" s="35">
        <f>BW90/CM90</f>
        <v>-5.0162301988008239E-3</v>
      </c>
      <c r="BY90" s="65">
        <f>BW90/BP90</f>
        <v>-14.92540408049746</v>
      </c>
      <c r="CA90" s="54">
        <v>93771.647999999986</v>
      </c>
      <c r="CB90" s="55">
        <v>351708.79920000001</v>
      </c>
      <c r="CC90" s="56">
        <f>CB90-CA90</f>
        <v>257937.15120000002</v>
      </c>
      <c r="CE90" s="74">
        <f>BU90+CC90</f>
        <v>48448908.495030329</v>
      </c>
      <c r="CF90" s="55"/>
      <c r="CG90" s="112" t="s">
        <v>76</v>
      </c>
      <c r="CH90" s="93">
        <v>16599</v>
      </c>
      <c r="CI90" s="93">
        <v>48913537.07145267</v>
      </c>
      <c r="CJ90" s="93">
        <v>12088565.117013333</v>
      </c>
      <c r="CK90" s="93">
        <v>-479610</v>
      </c>
      <c r="CM90" s="103">
        <v>48433927.07145267</v>
      </c>
      <c r="CO90" s="93">
        <v>93771.647999999986</v>
      </c>
      <c r="CP90" s="93">
        <v>351708.79920000001</v>
      </c>
      <c r="CQ90" s="93">
        <v>257937.15120000002</v>
      </c>
      <c r="CS90" s="103">
        <v>48691864.222652666</v>
      </c>
      <c r="CU90" s="116">
        <v>233</v>
      </c>
      <c r="CV90" s="57"/>
    </row>
    <row r="91" spans="1:100" x14ac:dyDescent="0.25">
      <c r="A91" s="6">
        <v>235</v>
      </c>
      <c r="B91" s="6" t="s">
        <v>77</v>
      </c>
      <c r="C91" s="7">
        <v>9624</v>
      </c>
      <c r="D91" s="7">
        <v>-4456334.3237588126</v>
      </c>
      <c r="E91" s="7">
        <v>-14312285.993686227</v>
      </c>
      <c r="F91" s="57">
        <v>2080712</v>
      </c>
      <c r="H91" s="39">
        <f>D91+F91</f>
        <v>-2375622.3237588126</v>
      </c>
      <c r="J91" s="71">
        <f t="shared" si="4"/>
        <v>40357.512676693499</v>
      </c>
      <c r="K91" s="35">
        <f t="shared" si="5"/>
        <v>-1.6704407904428648E-2</v>
      </c>
      <c r="L91" s="65">
        <f t="shared" si="6"/>
        <v>4.1934240104627492</v>
      </c>
      <c r="N91" s="54">
        <v>1120340.5765140001</v>
      </c>
      <c r="O91" s="55">
        <v>3978846.4828000003</v>
      </c>
      <c r="P91" s="56">
        <f>O91-N91</f>
        <v>2858505.9062860003</v>
      </c>
      <c r="R91" s="74">
        <f>H91+P91</f>
        <v>482883.58252718765</v>
      </c>
      <c r="S91" s="55"/>
      <c r="T91" s="6">
        <v>235</v>
      </c>
      <c r="U91" s="6" t="s">
        <v>77</v>
      </c>
      <c r="V91" s="7">
        <v>9624</v>
      </c>
      <c r="W91" s="7">
        <v>-4339379.3904799446</v>
      </c>
      <c r="X91" s="7">
        <v>-14216393.047761997</v>
      </c>
      <c r="Y91" s="57">
        <v>2080712</v>
      </c>
      <c r="AA91" s="39">
        <f>W91+Y91</f>
        <v>-2258667.3904799446</v>
      </c>
      <c r="AC91" s="71">
        <f>AA91-CM91</f>
        <v>157312.44595556147</v>
      </c>
      <c r="AD91" s="35">
        <f>AC91/CM91</f>
        <v>-6.5113310791391987E-2</v>
      </c>
      <c r="AE91" s="65">
        <f>AC91/V91</f>
        <v>16.345848499123178</v>
      </c>
      <c r="AG91" s="54">
        <v>1120340.5765140001</v>
      </c>
      <c r="AH91" s="55">
        <v>3978846.4828000003</v>
      </c>
      <c r="AI91" s="56">
        <f>AH91-AG91</f>
        <v>2858505.9062860003</v>
      </c>
      <c r="AK91" s="74">
        <f>AA91+AI91</f>
        <v>599838.51580605563</v>
      </c>
      <c r="AL91" s="55"/>
      <c r="AM91" s="65" t="e">
        <f>#REF!/#REF!</f>
        <v>#REF!</v>
      </c>
      <c r="AO91" s="54">
        <v>906459.26399999997</v>
      </c>
      <c r="AP91" s="55">
        <v>3819110.8416000004</v>
      </c>
      <c r="AQ91" s="56">
        <f>AP91-AO91</f>
        <v>2912651.5776000004</v>
      </c>
      <c r="AS91" s="74" t="e">
        <f>#REF!+AQ91</f>
        <v>#REF!</v>
      </c>
      <c r="AU91" s="6">
        <v>235</v>
      </c>
      <c r="AV91" s="6" t="s">
        <v>77</v>
      </c>
      <c r="AW91" s="7">
        <v>9624</v>
      </c>
      <c r="AX91" s="7">
        <v>-5161482.6245202571</v>
      </c>
      <c r="AY91" s="7">
        <v>-14928059.526939472</v>
      </c>
      <c r="AZ91" s="57">
        <v>2080712</v>
      </c>
      <c r="BB91" s="39">
        <f>AX91+AZ91</f>
        <v>-3080770.6245202571</v>
      </c>
      <c r="BD91" s="71">
        <f>BB91-CM91</f>
        <v>-664790.788084751</v>
      </c>
      <c r="BE91" s="35">
        <f>BD91/CM91</f>
        <v>0.27516404651189952</v>
      </c>
      <c r="BF91" s="65">
        <f>BD91/AW91</f>
        <v>-69.076349551615863</v>
      </c>
      <c r="BH91" s="54">
        <v>906459.26399999997</v>
      </c>
      <c r="BI91" s="55">
        <v>3819110.8416000004</v>
      </c>
      <c r="BJ91" s="56">
        <f>BI91-BH91</f>
        <v>2912651.5776000004</v>
      </c>
      <c r="BL91" s="74">
        <f>BB91+BJ91</f>
        <v>-168119.04692025669</v>
      </c>
      <c r="BN91" s="6">
        <v>235</v>
      </c>
      <c r="BO91" s="6" t="s">
        <v>77</v>
      </c>
      <c r="BP91" s="7">
        <v>9624</v>
      </c>
      <c r="BQ91" s="7">
        <v>-5177747.0874984358</v>
      </c>
      <c r="BR91" s="7">
        <v>-14928059.526939472</v>
      </c>
      <c r="BS91" s="57">
        <v>2080712</v>
      </c>
      <c r="BU91" s="39">
        <f>BQ91+BS91</f>
        <v>-3097035.0874984358</v>
      </c>
      <c r="BW91" s="71">
        <f>BU91-CM91</f>
        <v>-681055.25106292963</v>
      </c>
      <c r="BX91" s="35">
        <f>BW91/CM91</f>
        <v>0.28189608240594694</v>
      </c>
      <c r="BY91" s="65">
        <f>BW91/BP91</f>
        <v>-70.766339470379222</v>
      </c>
      <c r="CA91" s="54">
        <v>906459.26399999997</v>
      </c>
      <c r="CB91" s="55">
        <v>3819110.8416000004</v>
      </c>
      <c r="CC91" s="56">
        <f>CB91-CA91</f>
        <v>2912651.5776000004</v>
      </c>
      <c r="CE91" s="74">
        <f>BU91+CC91</f>
        <v>-184383.50989843532</v>
      </c>
      <c r="CF91" s="55"/>
      <c r="CG91" s="112" t="s">
        <v>77</v>
      </c>
      <c r="CH91" s="93">
        <v>9397</v>
      </c>
      <c r="CI91" s="93">
        <v>-4496691.8364355061</v>
      </c>
      <c r="CJ91" s="93">
        <v>-14316598.707493139</v>
      </c>
      <c r="CK91" s="93">
        <v>2080712</v>
      </c>
      <c r="CM91" s="103">
        <v>-2415979.8364355061</v>
      </c>
      <c r="CO91" s="93">
        <v>906459.26399999997</v>
      </c>
      <c r="CP91" s="93">
        <v>3819110.8416000004</v>
      </c>
      <c r="CQ91" s="93">
        <v>2912651.5776000004</v>
      </c>
      <c r="CS91" s="103">
        <v>496671.74116449431</v>
      </c>
      <c r="CU91" s="116">
        <v>235</v>
      </c>
      <c r="CV91" s="57"/>
    </row>
    <row r="92" spans="1:100" x14ac:dyDescent="0.25">
      <c r="A92" s="6">
        <v>236</v>
      </c>
      <c r="B92" s="6" t="s">
        <v>78</v>
      </c>
      <c r="C92" s="7">
        <v>4309</v>
      </c>
      <c r="D92" s="7">
        <v>10249982.811461492</v>
      </c>
      <c r="E92" s="7">
        <v>2823272.8713548058</v>
      </c>
      <c r="F92" s="57">
        <v>801524</v>
      </c>
      <c r="H92" s="39">
        <f>D92+F92</f>
        <v>11051506.811461492</v>
      </c>
      <c r="J92" s="71">
        <f t="shared" si="4"/>
        <v>150612.54354915209</v>
      </c>
      <c r="K92" s="35">
        <f t="shared" si="5"/>
        <v>1.3816530997139588E-2</v>
      </c>
      <c r="L92" s="65">
        <f t="shared" si="6"/>
        <v>34.953015444221883</v>
      </c>
      <c r="N92" s="54">
        <v>64681.665999999997</v>
      </c>
      <c r="O92" s="55">
        <v>162430.18370000002</v>
      </c>
      <c r="P92" s="56">
        <f>O92-N92</f>
        <v>97748.517700000026</v>
      </c>
      <c r="R92" s="74">
        <f>H92+P92</f>
        <v>11149255.329161491</v>
      </c>
      <c r="S92" s="55"/>
      <c r="T92" s="6">
        <v>236</v>
      </c>
      <c r="U92" s="6" t="s">
        <v>78</v>
      </c>
      <c r="V92" s="7">
        <v>4309</v>
      </c>
      <c r="W92" s="7">
        <v>10293850.872856956</v>
      </c>
      <c r="X92" s="7">
        <v>2848169.4885249035</v>
      </c>
      <c r="Y92" s="57">
        <v>801524</v>
      </c>
      <c r="AA92" s="39">
        <f>W92+Y92</f>
        <v>11095374.872856956</v>
      </c>
      <c r="AC92" s="71">
        <f>AA92-CM92</f>
        <v>194480.60494461656</v>
      </c>
      <c r="AD92" s="35">
        <f>AC92/CM92</f>
        <v>1.7840793623426464E-2</v>
      </c>
      <c r="AE92" s="65">
        <f>AC92/V92</f>
        <v>45.133582024742758</v>
      </c>
      <c r="AG92" s="54">
        <v>64681.665999999997</v>
      </c>
      <c r="AH92" s="55">
        <v>162430.18370000002</v>
      </c>
      <c r="AI92" s="56">
        <f>AH92-AG92</f>
        <v>97748.517700000026</v>
      </c>
      <c r="AK92" s="74">
        <f>AA92+AI92</f>
        <v>11193123.390556956</v>
      </c>
      <c r="AL92" s="55"/>
      <c r="AM92" s="65" t="e">
        <f>#REF!/#REF!</f>
        <v>#REF!</v>
      </c>
      <c r="AO92" s="54">
        <v>80747.808000000005</v>
      </c>
      <c r="AP92" s="55">
        <v>146127.48480000001</v>
      </c>
      <c r="AQ92" s="56">
        <f>AP92-AO92</f>
        <v>65379.676800000001</v>
      </c>
      <c r="AS92" s="74" t="e">
        <f>#REF!+AQ92</f>
        <v>#REF!</v>
      </c>
      <c r="AU92" s="6">
        <v>236</v>
      </c>
      <c r="AV92" s="6" t="s">
        <v>78</v>
      </c>
      <c r="AW92" s="7">
        <v>4309</v>
      </c>
      <c r="AX92" s="7">
        <v>10258370.629273174</v>
      </c>
      <c r="AY92" s="7">
        <v>2877340.9040288557</v>
      </c>
      <c r="AZ92" s="57">
        <v>801524</v>
      </c>
      <c r="BB92" s="39">
        <f>AX92+AZ92</f>
        <v>11059894.629273174</v>
      </c>
      <c r="BD92" s="71">
        <f>BB92-CM92</f>
        <v>159000.36136083491</v>
      </c>
      <c r="BE92" s="35">
        <f>BD92/CM92</f>
        <v>1.4585992438149344E-2</v>
      </c>
      <c r="BF92" s="65">
        <f>BD92/AW92</f>
        <v>36.899596509824768</v>
      </c>
      <c r="BH92" s="54">
        <v>80747.808000000005</v>
      </c>
      <c r="BI92" s="55">
        <v>146127.48480000001</v>
      </c>
      <c r="BJ92" s="56">
        <f>BI92-BH92</f>
        <v>65379.676800000001</v>
      </c>
      <c r="BL92" s="74">
        <f>BB92+BJ92</f>
        <v>11125274.306073174</v>
      </c>
      <c r="BN92" s="6">
        <v>236</v>
      </c>
      <c r="BO92" s="6" t="s">
        <v>78</v>
      </c>
      <c r="BP92" s="7">
        <v>4309</v>
      </c>
      <c r="BQ92" s="7">
        <v>10263212.477240469</v>
      </c>
      <c r="BR92" s="7">
        <v>2877340.9040288557</v>
      </c>
      <c r="BS92" s="57">
        <v>801524</v>
      </c>
      <c r="BU92" s="39">
        <f>BQ92+BS92</f>
        <v>11064736.477240469</v>
      </c>
      <c r="BW92" s="71">
        <f>BU92-CM92</f>
        <v>163842.20932812989</v>
      </c>
      <c r="BX92" s="35">
        <f>BW92/CM92</f>
        <v>1.5030162232690636E-2</v>
      </c>
      <c r="BY92" s="65">
        <f>BW92/BP92</f>
        <v>38.023255819941959</v>
      </c>
      <c r="CA92" s="54">
        <v>80747.808000000005</v>
      </c>
      <c r="CB92" s="55">
        <v>146127.48480000001</v>
      </c>
      <c r="CC92" s="56">
        <f>CB92-CA92</f>
        <v>65379.676800000001</v>
      </c>
      <c r="CE92" s="74">
        <f>BU92+CC92</f>
        <v>11130116.154040469</v>
      </c>
      <c r="CF92" s="55"/>
      <c r="CG92" s="112" t="s">
        <v>78</v>
      </c>
      <c r="CH92" s="93">
        <v>4298</v>
      </c>
      <c r="CI92" s="93">
        <v>10099370.267912339</v>
      </c>
      <c r="CJ92" s="93">
        <v>2687516.3313041884</v>
      </c>
      <c r="CK92" s="93">
        <v>801524</v>
      </c>
      <c r="CM92" s="103">
        <v>10900894.267912339</v>
      </c>
      <c r="CO92" s="93">
        <v>80747.808000000005</v>
      </c>
      <c r="CP92" s="93">
        <v>146127.48480000001</v>
      </c>
      <c r="CQ92" s="93">
        <v>65379.676800000001</v>
      </c>
      <c r="CS92" s="103">
        <v>10966273.944712339</v>
      </c>
      <c r="CU92" s="116">
        <v>236</v>
      </c>
      <c r="CV92" s="57"/>
    </row>
    <row r="93" spans="1:100" x14ac:dyDescent="0.25">
      <c r="A93" s="6">
        <v>239</v>
      </c>
      <c r="B93" s="6" t="s">
        <v>79</v>
      </c>
      <c r="C93" s="7">
        <v>2309</v>
      </c>
      <c r="D93" s="7">
        <v>8516311.0811200906</v>
      </c>
      <c r="E93" s="7">
        <v>1916190.9322553962</v>
      </c>
      <c r="F93" s="57">
        <v>-465918</v>
      </c>
      <c r="H93" s="39">
        <f>D93+F93</f>
        <v>8050393.0811200906</v>
      </c>
      <c r="J93" s="71">
        <f t="shared" si="4"/>
        <v>595627.78664544225</v>
      </c>
      <c r="K93" s="35">
        <f t="shared" si="5"/>
        <v>7.98989321752238E-2</v>
      </c>
      <c r="L93" s="65">
        <f t="shared" si="6"/>
        <v>257.95919733453542</v>
      </c>
      <c r="N93" s="54">
        <v>0</v>
      </c>
      <c r="O93" s="55">
        <v>58147.497700000007</v>
      </c>
      <c r="P93" s="56">
        <f>O93-N93</f>
        <v>58147.497700000007</v>
      </c>
      <c r="R93" s="74">
        <f>H93+P93</f>
        <v>8108540.5788200907</v>
      </c>
      <c r="S93" s="55"/>
      <c r="T93" s="6">
        <v>239</v>
      </c>
      <c r="U93" s="6" t="s">
        <v>79</v>
      </c>
      <c r="V93" s="7">
        <v>2309</v>
      </c>
      <c r="W93" s="7">
        <v>8506272.1234468874</v>
      </c>
      <c r="X93" s="7">
        <v>1921913.7858460431</v>
      </c>
      <c r="Y93" s="57">
        <v>-465918</v>
      </c>
      <c r="AA93" s="39">
        <f>W93+Y93</f>
        <v>8040354.1234468874</v>
      </c>
      <c r="AC93" s="71">
        <f>AA93-CM93</f>
        <v>585588.82897223905</v>
      </c>
      <c r="AD93" s="35">
        <f>AC93/CM93</f>
        <v>7.8552282444930635E-2</v>
      </c>
      <c r="AE93" s="65">
        <f>AC93/V93</f>
        <v>253.61144606853142</v>
      </c>
      <c r="AG93" s="54">
        <v>0</v>
      </c>
      <c r="AH93" s="55">
        <v>58147.497700000007</v>
      </c>
      <c r="AI93" s="56">
        <f>AH93-AG93</f>
        <v>58147.497700000007</v>
      </c>
      <c r="AK93" s="74">
        <f>AA93+AI93</f>
        <v>8098501.6211468875</v>
      </c>
      <c r="AL93" s="55"/>
      <c r="AM93" s="65" t="e">
        <f>#REF!/#REF!</f>
        <v>#REF!</v>
      </c>
      <c r="AO93" s="54">
        <v>31322.335200000001</v>
      </c>
      <c r="AP93" s="55">
        <v>53397.744000000006</v>
      </c>
      <c r="AQ93" s="56">
        <f>AP93-AO93</f>
        <v>22075.408800000005</v>
      </c>
      <c r="AS93" s="74" t="e">
        <f>#REF!+AQ93</f>
        <v>#REF!</v>
      </c>
      <c r="AU93" s="6">
        <v>239</v>
      </c>
      <c r="AV93" s="6" t="s">
        <v>79</v>
      </c>
      <c r="AW93" s="7">
        <v>2309</v>
      </c>
      <c r="AX93" s="7">
        <v>8482507.5168917272</v>
      </c>
      <c r="AY93" s="7">
        <v>1912503.3749810983</v>
      </c>
      <c r="AZ93" s="57">
        <v>-465918</v>
      </c>
      <c r="BB93" s="39">
        <f>AX93+AZ93</f>
        <v>8016589.5168917272</v>
      </c>
      <c r="BD93" s="71">
        <f>BB93-CM93</f>
        <v>561824.22241707891</v>
      </c>
      <c r="BE93" s="35">
        <f>BD93/CM93</f>
        <v>7.5364441430972207E-2</v>
      </c>
      <c r="BF93" s="65">
        <f>BD93/AW93</f>
        <v>243.31928212086569</v>
      </c>
      <c r="BH93" s="54">
        <v>31322.335200000001</v>
      </c>
      <c r="BI93" s="55">
        <v>53397.744000000006</v>
      </c>
      <c r="BJ93" s="56">
        <f>BI93-BH93</f>
        <v>22075.408800000005</v>
      </c>
      <c r="BL93" s="74">
        <f>BB93+BJ93</f>
        <v>8038664.9256917275</v>
      </c>
      <c r="BN93" s="6">
        <v>239</v>
      </c>
      <c r="BO93" s="6" t="s">
        <v>79</v>
      </c>
      <c r="BP93" s="7">
        <v>2309</v>
      </c>
      <c r="BQ93" s="7">
        <v>8477724.259363411</v>
      </c>
      <c r="BR93" s="7">
        <v>1912503.3749810983</v>
      </c>
      <c r="BS93" s="57">
        <v>-465918</v>
      </c>
      <c r="BU93" s="39">
        <f>BQ93+BS93</f>
        <v>8011806.259363411</v>
      </c>
      <c r="BW93" s="71">
        <f>BU93-CM93</f>
        <v>557040.96488876268</v>
      </c>
      <c r="BX93" s="35">
        <f>BW93/CM93</f>
        <v>7.472280385562674E-2</v>
      </c>
      <c r="BY93" s="65">
        <f>BW93/BP93</f>
        <v>241.24771108218391</v>
      </c>
      <c r="CA93" s="54">
        <v>31322.335200000001</v>
      </c>
      <c r="CB93" s="55">
        <v>53397.744000000006</v>
      </c>
      <c r="CC93" s="56">
        <f>CB93-CA93</f>
        <v>22075.408800000005</v>
      </c>
      <c r="CE93" s="74">
        <f>BU93+CC93</f>
        <v>8033881.6681634113</v>
      </c>
      <c r="CF93" s="55"/>
      <c r="CG93" s="112" t="s">
        <v>79</v>
      </c>
      <c r="CH93" s="93">
        <v>2346</v>
      </c>
      <c r="CI93" s="93">
        <v>7920683.2944746483</v>
      </c>
      <c r="CJ93" s="93">
        <v>1644994.6218215395</v>
      </c>
      <c r="CK93" s="93">
        <v>-465918</v>
      </c>
      <c r="CM93" s="103">
        <v>7454765.2944746483</v>
      </c>
      <c r="CO93" s="93">
        <v>31322.335200000001</v>
      </c>
      <c r="CP93" s="93">
        <v>53397.744000000006</v>
      </c>
      <c r="CQ93" s="93">
        <v>22075.408800000005</v>
      </c>
      <c r="CS93" s="103">
        <v>7476840.7032746486</v>
      </c>
      <c r="CU93" s="116">
        <v>239</v>
      </c>
      <c r="CV93" s="57"/>
    </row>
    <row r="94" spans="1:100" x14ac:dyDescent="0.25">
      <c r="A94" s="6">
        <v>240</v>
      </c>
      <c r="B94" s="6" t="s">
        <v>80</v>
      </c>
      <c r="C94" s="7">
        <v>21256</v>
      </c>
      <c r="D94" s="7">
        <v>42226840.280561492</v>
      </c>
      <c r="E94" s="7">
        <v>3991573.8805772862</v>
      </c>
      <c r="F94" s="57">
        <v>988677</v>
      </c>
      <c r="H94" s="39">
        <f>D94+F94</f>
        <v>43215517.280561492</v>
      </c>
      <c r="J94" s="71">
        <f t="shared" si="4"/>
        <v>-1681886.7476069555</v>
      </c>
      <c r="K94" s="35">
        <f t="shared" si="5"/>
        <v>-3.7460668027749368E-2</v>
      </c>
      <c r="L94" s="65">
        <f t="shared" si="6"/>
        <v>-79.125270399273404</v>
      </c>
      <c r="N94" s="54">
        <v>346772.93180000008</v>
      </c>
      <c r="O94" s="55">
        <v>124281.20110000001</v>
      </c>
      <c r="P94" s="56">
        <f>O94-N94</f>
        <v>-222491.73070000007</v>
      </c>
      <c r="R94" s="74">
        <f>H94+P94</f>
        <v>42993025.549861491</v>
      </c>
      <c r="S94" s="55"/>
      <c r="T94" s="6">
        <v>240</v>
      </c>
      <c r="U94" s="6" t="s">
        <v>80</v>
      </c>
      <c r="V94" s="7">
        <v>21256</v>
      </c>
      <c r="W94" s="7">
        <v>42197363.396755829</v>
      </c>
      <c r="X94" s="7">
        <v>3973180.5864914921</v>
      </c>
      <c r="Y94" s="57">
        <v>988677</v>
      </c>
      <c r="AA94" s="39">
        <f>W94+Y94</f>
        <v>43186040.396755829</v>
      </c>
      <c r="AC94" s="71">
        <f>AA94-CM94</f>
        <v>-1711363.6314126179</v>
      </c>
      <c r="AD94" s="35">
        <f>AC94/CM94</f>
        <v>-3.8117206739590452E-2</v>
      </c>
      <c r="AE94" s="65">
        <f>AC94/V94</f>
        <v>-80.512026317868731</v>
      </c>
      <c r="AG94" s="54">
        <v>346772.93180000008</v>
      </c>
      <c r="AH94" s="55">
        <v>124281.20110000001</v>
      </c>
      <c r="AI94" s="56">
        <f>AH94-AG94</f>
        <v>-222491.73070000007</v>
      </c>
      <c r="AK94" s="74">
        <f>AA94+AI94</f>
        <v>42963548.666055828</v>
      </c>
      <c r="AL94" s="55"/>
      <c r="AM94" s="65" t="e">
        <f>#REF!/#REF!</f>
        <v>#REF!</v>
      </c>
      <c r="AO94" s="54">
        <v>344910.35472</v>
      </c>
      <c r="AP94" s="55">
        <v>106860.6072</v>
      </c>
      <c r="AQ94" s="56">
        <f>AP94-AO94</f>
        <v>-238049.74752</v>
      </c>
      <c r="AS94" s="74" t="e">
        <f>#REF!+AQ94</f>
        <v>#REF!</v>
      </c>
      <c r="AU94" s="6">
        <v>240</v>
      </c>
      <c r="AV94" s="6" t="s">
        <v>80</v>
      </c>
      <c r="AW94" s="7">
        <v>21256</v>
      </c>
      <c r="AX94" s="7">
        <v>41777286.063057482</v>
      </c>
      <c r="AY94" s="7">
        <v>3824026.0025440217</v>
      </c>
      <c r="AZ94" s="57">
        <v>988677</v>
      </c>
      <c r="BB94" s="39">
        <f>AX94+AZ94</f>
        <v>42765963.063057482</v>
      </c>
      <c r="BD94" s="71">
        <f>BB94-CM94</f>
        <v>-2131440.9651109651</v>
      </c>
      <c r="BE94" s="35">
        <f>BD94/CM94</f>
        <v>-4.747359031657393E-2</v>
      </c>
      <c r="BF94" s="65">
        <f>BD94/AW94</f>
        <v>-100.27479135825014</v>
      </c>
      <c r="BH94" s="54">
        <v>344910.35472</v>
      </c>
      <c r="BI94" s="55">
        <v>106860.6072</v>
      </c>
      <c r="BJ94" s="56">
        <f>BI94-BH94</f>
        <v>-238049.74752</v>
      </c>
      <c r="BL94" s="74">
        <f>BB94+BJ94</f>
        <v>42527913.315537483</v>
      </c>
      <c r="BN94" s="6">
        <v>240</v>
      </c>
      <c r="BO94" s="6" t="s">
        <v>80</v>
      </c>
      <c r="BP94" s="7">
        <v>21256</v>
      </c>
      <c r="BQ94" s="7">
        <v>41520987.733606875</v>
      </c>
      <c r="BR94" s="7">
        <v>3824026.0025440217</v>
      </c>
      <c r="BS94" s="57">
        <v>988677</v>
      </c>
      <c r="BU94" s="39">
        <f>BQ94+BS94</f>
        <v>42509664.733606875</v>
      </c>
      <c r="BW94" s="71">
        <f>BU94-CM94</f>
        <v>-2387739.2945615724</v>
      </c>
      <c r="BX94" s="35">
        <f>BW94/CM94</f>
        <v>-5.3182123693911447E-2</v>
      </c>
      <c r="BY94" s="65">
        <f>BW94/BP94</f>
        <v>-112.33248468957341</v>
      </c>
      <c r="CA94" s="54">
        <v>344910.35472</v>
      </c>
      <c r="CB94" s="55">
        <v>106860.6072</v>
      </c>
      <c r="CC94" s="56">
        <f>CB94-CA94</f>
        <v>-238049.74752</v>
      </c>
      <c r="CE94" s="74">
        <f>BU94+CC94</f>
        <v>42271614.986086875</v>
      </c>
      <c r="CF94" s="55"/>
      <c r="CG94" s="112" t="s">
        <v>80</v>
      </c>
      <c r="CH94" s="93">
        <v>21602</v>
      </c>
      <c r="CI94" s="93">
        <v>43908727.028168447</v>
      </c>
      <c r="CJ94" s="93">
        <v>4480215.1530880015</v>
      </c>
      <c r="CK94" s="93">
        <v>988677</v>
      </c>
      <c r="CM94" s="103">
        <v>44897404.028168447</v>
      </c>
      <c r="CO94" s="93">
        <v>344910.35472</v>
      </c>
      <c r="CP94" s="93">
        <v>106860.6072</v>
      </c>
      <c r="CQ94" s="93">
        <v>-238049.74752</v>
      </c>
      <c r="CS94" s="103">
        <v>44659354.280648448</v>
      </c>
      <c r="CU94" s="116">
        <v>240</v>
      </c>
      <c r="CV94" s="57"/>
    </row>
    <row r="95" spans="1:100" x14ac:dyDescent="0.25">
      <c r="A95" s="6">
        <v>320</v>
      </c>
      <c r="B95" s="6" t="s">
        <v>114</v>
      </c>
      <c r="C95" s="7">
        <v>7534</v>
      </c>
      <c r="D95" s="7">
        <v>25280855.733797729</v>
      </c>
      <c r="E95" s="7">
        <v>4066386.5895826821</v>
      </c>
      <c r="F95" s="57">
        <v>-257394</v>
      </c>
      <c r="H95" s="39">
        <f>D95+F95</f>
        <v>25023461.733797729</v>
      </c>
      <c r="J95" s="71">
        <f t="shared" si="4"/>
        <v>-400202.28933136165</v>
      </c>
      <c r="K95" s="35">
        <f t="shared" si="5"/>
        <v>-1.5741330162610669E-2</v>
      </c>
      <c r="L95" s="65">
        <f t="shared" si="6"/>
        <v>-53.119496858423368</v>
      </c>
      <c r="N95" s="54">
        <v>186877.21338</v>
      </c>
      <c r="O95" s="55">
        <v>34386.885699999999</v>
      </c>
      <c r="P95" s="56">
        <f>O95-N95</f>
        <v>-152490.32767999999</v>
      </c>
      <c r="R95" s="74">
        <f>H95+P95</f>
        <v>24870971.40611773</v>
      </c>
      <c r="S95" s="55"/>
      <c r="T95" s="6">
        <v>320</v>
      </c>
      <c r="U95" s="6" t="s">
        <v>114</v>
      </c>
      <c r="V95" s="7">
        <v>7534</v>
      </c>
      <c r="W95" s="7">
        <v>25306415.479478918</v>
      </c>
      <c r="X95" s="7">
        <v>4102018.5769118448</v>
      </c>
      <c r="Y95" s="57">
        <v>-257394</v>
      </c>
      <c r="AA95" s="39">
        <f>W95+Y95</f>
        <v>25049021.479478918</v>
      </c>
      <c r="AC95" s="71">
        <f>AA95-CM95</f>
        <v>-374642.54365017265</v>
      </c>
      <c r="AD95" s="35">
        <f>AC95/CM95</f>
        <v>-1.4735977603753059E-2</v>
      </c>
      <c r="AE95" s="65">
        <f>AC95/V95</f>
        <v>-49.726910492457215</v>
      </c>
      <c r="AG95" s="54">
        <v>186877.21338</v>
      </c>
      <c r="AH95" s="55">
        <v>34386.885699999999</v>
      </c>
      <c r="AI95" s="56">
        <f>AH95-AG95</f>
        <v>-152490.32767999999</v>
      </c>
      <c r="AK95" s="74">
        <f>AA95+AI95</f>
        <v>24896531.151798919</v>
      </c>
      <c r="AL95" s="55"/>
      <c r="AM95" s="65" t="e">
        <f>#REF!/#REF!</f>
        <v>#REF!</v>
      </c>
      <c r="AO95" s="54">
        <v>188285.65487999999</v>
      </c>
      <c r="AP95" s="55">
        <v>125224.22159999999</v>
      </c>
      <c r="AQ95" s="56">
        <f>AP95-AO95</f>
        <v>-63061.433279999997</v>
      </c>
      <c r="AS95" s="74" t="e">
        <f>#REF!+AQ95</f>
        <v>#REF!</v>
      </c>
      <c r="AU95" s="6">
        <v>320</v>
      </c>
      <c r="AV95" s="6" t="s">
        <v>114</v>
      </c>
      <c r="AW95" s="7">
        <v>7534</v>
      </c>
      <c r="AX95" s="7">
        <v>25175005.930000346</v>
      </c>
      <c r="AY95" s="7">
        <v>4014503.0849309568</v>
      </c>
      <c r="AZ95" s="57">
        <v>-257394</v>
      </c>
      <c r="BB95" s="39">
        <f>AX95+AZ95</f>
        <v>24917611.930000346</v>
      </c>
      <c r="BD95" s="71">
        <f>BB95-CM95</f>
        <v>-506052.09312874451</v>
      </c>
      <c r="BE95" s="35">
        <f>BD95/CM95</f>
        <v>-1.9904766388840152E-2</v>
      </c>
      <c r="BF95" s="65">
        <f>BD95/AW95</f>
        <v>-67.16911244076779</v>
      </c>
      <c r="BH95" s="54">
        <v>188285.65487999999</v>
      </c>
      <c r="BI95" s="55">
        <v>125224.22159999999</v>
      </c>
      <c r="BJ95" s="56">
        <f>BI95-BH95</f>
        <v>-63061.433279999997</v>
      </c>
      <c r="BL95" s="74">
        <f>BB95+BJ95</f>
        <v>24854550.496720348</v>
      </c>
      <c r="BN95" s="6">
        <v>320</v>
      </c>
      <c r="BO95" s="6" t="s">
        <v>114</v>
      </c>
      <c r="BP95" s="7">
        <v>7534</v>
      </c>
      <c r="BQ95" s="7">
        <v>25166604.63727526</v>
      </c>
      <c r="BR95" s="7">
        <v>4014503.0849309568</v>
      </c>
      <c r="BS95" s="57">
        <v>-257394</v>
      </c>
      <c r="BU95" s="39">
        <f>BQ95+BS95</f>
        <v>24909210.63727526</v>
      </c>
      <c r="BW95" s="71">
        <f>BU95-CM95</f>
        <v>-514453.38585383072</v>
      </c>
      <c r="BX95" s="35">
        <f>BW95/CM95</f>
        <v>-2.0235218078157757E-2</v>
      </c>
      <c r="BY95" s="65">
        <f>BW95/BP95</f>
        <v>-68.284229606295554</v>
      </c>
      <c r="CA95" s="54">
        <v>188285.65487999999</v>
      </c>
      <c r="CB95" s="55">
        <v>125224.22159999999</v>
      </c>
      <c r="CC95" s="56">
        <f>CB95-CA95</f>
        <v>-63061.433279999997</v>
      </c>
      <c r="CE95" s="74">
        <f>BU95+CC95</f>
        <v>24846149.203995261</v>
      </c>
      <c r="CF95" s="55"/>
      <c r="CG95" s="112" t="s">
        <v>114</v>
      </c>
      <c r="CH95" s="93">
        <v>7661</v>
      </c>
      <c r="CI95" s="93">
        <v>25681058.023129091</v>
      </c>
      <c r="CJ95" s="93">
        <v>4416488.0745104756</v>
      </c>
      <c r="CK95" s="93">
        <v>-257394</v>
      </c>
      <c r="CM95" s="103">
        <v>25423664.023129091</v>
      </c>
      <c r="CO95" s="93">
        <v>188285.65487999999</v>
      </c>
      <c r="CP95" s="93">
        <v>125224.22159999999</v>
      </c>
      <c r="CQ95" s="93">
        <v>-63061.433279999997</v>
      </c>
      <c r="CS95" s="103">
        <v>25360602.589849092</v>
      </c>
      <c r="CU95" s="116">
        <v>320</v>
      </c>
      <c r="CV95" s="57"/>
    </row>
    <row r="96" spans="1:100" x14ac:dyDescent="0.25">
      <c r="A96" s="6">
        <v>241</v>
      </c>
      <c r="B96" s="6" t="s">
        <v>81</v>
      </c>
      <c r="C96" s="7">
        <v>8296</v>
      </c>
      <c r="D96" s="7">
        <v>13425737.436218921</v>
      </c>
      <c r="E96" s="7">
        <v>1648765.6767542821</v>
      </c>
      <c r="F96" s="57">
        <v>-615151</v>
      </c>
      <c r="H96" s="39">
        <f>D96+F96</f>
        <v>12810586.436218921</v>
      </c>
      <c r="J96" s="71">
        <f t="shared" si="4"/>
        <v>361528.84606143646</v>
      </c>
      <c r="K96" s="35">
        <f t="shared" si="5"/>
        <v>2.9040659780325027E-2</v>
      </c>
      <c r="L96" s="65">
        <f t="shared" si="6"/>
        <v>43.578694076836605</v>
      </c>
      <c r="N96" s="54">
        <v>235084.85506000006</v>
      </c>
      <c r="O96" s="55">
        <v>155764.01199999999</v>
      </c>
      <c r="P96" s="56">
        <f>O96-N96</f>
        <v>-79320.843060000072</v>
      </c>
      <c r="R96" s="74">
        <f>H96+P96</f>
        <v>12731265.593158921</v>
      </c>
      <c r="S96" s="55"/>
      <c r="T96" s="6">
        <v>241</v>
      </c>
      <c r="U96" s="6" t="s">
        <v>81</v>
      </c>
      <c r="V96" s="7">
        <v>8296</v>
      </c>
      <c r="W96" s="7">
        <v>13447542.109672794</v>
      </c>
      <c r="X96" s="7">
        <v>1683981.8340753778</v>
      </c>
      <c r="Y96" s="57">
        <v>-615151</v>
      </c>
      <c r="AA96" s="39">
        <f>W96+Y96</f>
        <v>12832391.109672794</v>
      </c>
      <c r="AC96" s="71">
        <f>AA96-CM96</f>
        <v>383333.51951530948</v>
      </c>
      <c r="AD96" s="35">
        <f>AC96/CM96</f>
        <v>3.0792171755907202E-2</v>
      </c>
      <c r="AE96" s="65">
        <f>AC96/V96</f>
        <v>46.20702983550018</v>
      </c>
      <c r="AG96" s="54">
        <v>235084.85506000006</v>
      </c>
      <c r="AH96" s="55">
        <v>155764.01199999999</v>
      </c>
      <c r="AI96" s="56">
        <f>AH96-AG96</f>
        <v>-79320.843060000072</v>
      </c>
      <c r="AK96" s="74">
        <f>AA96+AI96</f>
        <v>12753070.266612794</v>
      </c>
      <c r="AL96" s="55"/>
      <c r="AM96" s="65" t="e">
        <f>#REF!/#REF!</f>
        <v>#REF!</v>
      </c>
      <c r="AO96" s="54">
        <v>241683.39887999999</v>
      </c>
      <c r="AP96" s="55">
        <v>164165.50319999998</v>
      </c>
      <c r="AQ96" s="56">
        <f>AP96-AO96</f>
        <v>-77517.895680000016</v>
      </c>
      <c r="AS96" s="74" t="e">
        <f>#REF!+AQ96</f>
        <v>#REF!</v>
      </c>
      <c r="AU96" s="6">
        <v>241</v>
      </c>
      <c r="AV96" s="6" t="s">
        <v>81</v>
      </c>
      <c r="AW96" s="7">
        <v>8296</v>
      </c>
      <c r="AX96" s="7">
        <v>13113177.914683171</v>
      </c>
      <c r="AY96" s="7">
        <v>1484847.7880385625</v>
      </c>
      <c r="AZ96" s="57">
        <v>-615151</v>
      </c>
      <c r="BB96" s="39">
        <f>AX96+AZ96</f>
        <v>12498026.914683171</v>
      </c>
      <c r="BD96" s="71">
        <f>BB96-CM96</f>
        <v>48969.324525685981</v>
      </c>
      <c r="BE96" s="35">
        <f>BD96/CM96</f>
        <v>3.9335768327075837E-3</v>
      </c>
      <c r="BF96" s="65">
        <f>BD96/AW96</f>
        <v>5.9027633227683198</v>
      </c>
      <c r="BH96" s="54">
        <v>241683.39887999999</v>
      </c>
      <c r="BI96" s="55">
        <v>164165.50319999998</v>
      </c>
      <c r="BJ96" s="56">
        <f>BI96-BH96</f>
        <v>-77517.895680000016</v>
      </c>
      <c r="BL96" s="74">
        <f>BB96+BJ96</f>
        <v>12420509.019003171</v>
      </c>
      <c r="BN96" s="6">
        <v>241</v>
      </c>
      <c r="BO96" s="6" t="s">
        <v>81</v>
      </c>
      <c r="BP96" s="7">
        <v>8296</v>
      </c>
      <c r="BQ96" s="7">
        <v>13102653.403727148</v>
      </c>
      <c r="BR96" s="7">
        <v>1484847.7880385625</v>
      </c>
      <c r="BS96" s="57">
        <v>-615151</v>
      </c>
      <c r="BU96" s="39">
        <f>BQ96+BS96</f>
        <v>12487502.403727148</v>
      </c>
      <c r="BW96" s="71">
        <f>BU96-CM96</f>
        <v>38444.813569663092</v>
      </c>
      <c r="BX96" s="35">
        <f>BW96/CM96</f>
        <v>3.0881705937370277E-3</v>
      </c>
      <c r="BY96" s="65">
        <f>BW96/BP96</f>
        <v>4.6341385691493606</v>
      </c>
      <c r="CA96" s="54">
        <v>241683.39887999999</v>
      </c>
      <c r="CB96" s="55">
        <v>164165.50319999998</v>
      </c>
      <c r="CC96" s="56">
        <f>CB96-CA96</f>
        <v>-77517.895680000016</v>
      </c>
      <c r="CE96" s="74">
        <f>BU96+CC96</f>
        <v>12409984.508047149</v>
      </c>
      <c r="CF96" s="55"/>
      <c r="CG96" s="112" t="s">
        <v>81</v>
      </c>
      <c r="CH96" s="93">
        <v>8316</v>
      </c>
      <c r="CI96" s="93">
        <v>13064208.590157485</v>
      </c>
      <c r="CJ96" s="93">
        <v>1825800.8688301162</v>
      </c>
      <c r="CK96" s="93">
        <v>-615151</v>
      </c>
      <c r="CM96" s="103">
        <v>12449057.590157485</v>
      </c>
      <c r="CO96" s="93">
        <v>241683.39887999999</v>
      </c>
      <c r="CP96" s="93">
        <v>164165.50319999998</v>
      </c>
      <c r="CQ96" s="93">
        <v>-77517.895680000016</v>
      </c>
      <c r="CS96" s="103">
        <v>12371539.694477485</v>
      </c>
      <c r="CU96" s="116">
        <v>241</v>
      </c>
      <c r="CV96" s="57"/>
    </row>
    <row r="97" spans="1:100" x14ac:dyDescent="0.25">
      <c r="A97" s="6">
        <v>322</v>
      </c>
      <c r="B97" s="6" t="s">
        <v>115</v>
      </c>
      <c r="C97" s="7">
        <v>6793</v>
      </c>
      <c r="D97" s="7">
        <v>21633904.055035617</v>
      </c>
      <c r="E97" s="7">
        <v>4888040.3281981377</v>
      </c>
      <c r="F97" s="57">
        <v>-534219</v>
      </c>
      <c r="H97" s="39">
        <f>D97+F97</f>
        <v>21099685.055035617</v>
      </c>
      <c r="J97" s="71">
        <f t="shared" si="4"/>
        <v>-163420.32723866776</v>
      </c>
      <c r="K97" s="35">
        <f t="shared" si="5"/>
        <v>-7.6856284301210775E-3</v>
      </c>
      <c r="L97" s="65">
        <f t="shared" si="6"/>
        <v>-24.05716579400379</v>
      </c>
      <c r="N97" s="54">
        <v>95095.249360000002</v>
      </c>
      <c r="O97" s="55">
        <v>162430.18370000002</v>
      </c>
      <c r="P97" s="56">
        <f>O97-N97</f>
        <v>67334.934340000022</v>
      </c>
      <c r="R97" s="74">
        <f>H97+P97</f>
        <v>21167019.989375617</v>
      </c>
      <c r="S97" s="55"/>
      <c r="T97" s="6">
        <v>322</v>
      </c>
      <c r="U97" s="6" t="s">
        <v>115</v>
      </c>
      <c r="V97" s="7">
        <v>6793</v>
      </c>
      <c r="W97" s="7">
        <v>21662637.738248728</v>
      </c>
      <c r="X97" s="7">
        <v>4918566.18925873</v>
      </c>
      <c r="Y97" s="57">
        <v>-534219</v>
      </c>
      <c r="AA97" s="39">
        <f>W97+Y97</f>
        <v>21128418.738248728</v>
      </c>
      <c r="AC97" s="71">
        <f>AA97-CM97</f>
        <v>-134686.64402555674</v>
      </c>
      <c r="AD97" s="35">
        <f>AC97/CM97</f>
        <v>-6.3342885060352723E-3</v>
      </c>
      <c r="AE97" s="65">
        <f>AC97/V97</f>
        <v>-19.827269840358714</v>
      </c>
      <c r="AG97" s="54">
        <v>95095.249360000002</v>
      </c>
      <c r="AH97" s="55">
        <v>162430.18370000002</v>
      </c>
      <c r="AI97" s="56">
        <f>AH97-AG97</f>
        <v>67334.934340000022</v>
      </c>
      <c r="AK97" s="74">
        <f>AA97+AI97</f>
        <v>21195753.672588728</v>
      </c>
      <c r="AL97" s="55"/>
      <c r="AM97" s="65" t="e">
        <f>#REF!/#REF!</f>
        <v>#REF!</v>
      </c>
      <c r="AO97" s="54">
        <v>70380.831359999996</v>
      </c>
      <c r="AP97" s="55">
        <v>126526.6056</v>
      </c>
      <c r="AQ97" s="56">
        <f>AP97-AO97</f>
        <v>56145.774239999999</v>
      </c>
      <c r="AS97" s="74" t="e">
        <f>#REF!+AQ97</f>
        <v>#REF!</v>
      </c>
      <c r="AU97" s="6">
        <v>322</v>
      </c>
      <c r="AV97" s="6" t="s">
        <v>115</v>
      </c>
      <c r="AW97" s="7">
        <v>6793</v>
      </c>
      <c r="AX97" s="7">
        <v>21402850.237556696</v>
      </c>
      <c r="AY97" s="7">
        <v>4706127.9050591784</v>
      </c>
      <c r="AZ97" s="57">
        <v>-534219</v>
      </c>
      <c r="BB97" s="39">
        <f>AX97+AZ97</f>
        <v>20868631.237556696</v>
      </c>
      <c r="BD97" s="71">
        <f>BB97-CM97</f>
        <v>-394474.14471758902</v>
      </c>
      <c r="BE97" s="35">
        <f>BD97/CM97</f>
        <v>-1.8552047672511528E-2</v>
      </c>
      <c r="BF97" s="65">
        <f>BD97/AW97</f>
        <v>-58.070682278461504</v>
      </c>
      <c r="BH97" s="54">
        <v>70380.831359999996</v>
      </c>
      <c r="BI97" s="55">
        <v>126526.6056</v>
      </c>
      <c r="BJ97" s="56">
        <f>BI97-BH97</f>
        <v>56145.774239999999</v>
      </c>
      <c r="BL97" s="74">
        <f>BB97+BJ97</f>
        <v>20924777.011796694</v>
      </c>
      <c r="BN97" s="6">
        <v>322</v>
      </c>
      <c r="BO97" s="6" t="s">
        <v>115</v>
      </c>
      <c r="BP97" s="7">
        <v>6793</v>
      </c>
      <c r="BQ97" s="7">
        <v>21396182.423294108</v>
      </c>
      <c r="BR97" s="7">
        <v>4706127.9050591784</v>
      </c>
      <c r="BS97" s="57">
        <v>-534219</v>
      </c>
      <c r="BU97" s="39">
        <f>BQ97+BS97</f>
        <v>20861963.423294108</v>
      </c>
      <c r="BW97" s="71">
        <f>BU97-CM97</f>
        <v>-401141.9589801766</v>
      </c>
      <c r="BX97" s="35">
        <f>BW97/CM97</f>
        <v>-1.8865633771188637E-2</v>
      </c>
      <c r="BY97" s="65">
        <f>BW97/BP97</f>
        <v>-59.052253640538289</v>
      </c>
      <c r="CA97" s="54">
        <v>70380.831359999996</v>
      </c>
      <c r="CB97" s="55">
        <v>126526.6056</v>
      </c>
      <c r="CC97" s="56">
        <f>CB97-CA97</f>
        <v>56145.774239999999</v>
      </c>
      <c r="CE97" s="74">
        <f>BU97+CC97</f>
        <v>20918109.197534107</v>
      </c>
      <c r="CF97" s="55"/>
      <c r="CG97" s="112" t="s">
        <v>115</v>
      </c>
      <c r="CH97" s="93">
        <v>6872</v>
      </c>
      <c r="CI97" s="93">
        <v>21797324.382274285</v>
      </c>
      <c r="CJ97" s="93">
        <v>4831473.2796962047</v>
      </c>
      <c r="CK97" s="93">
        <v>-534219</v>
      </c>
      <c r="CM97" s="103">
        <v>21263105.382274285</v>
      </c>
      <c r="CO97" s="93">
        <v>70380.831359999996</v>
      </c>
      <c r="CP97" s="93">
        <v>126526.6056</v>
      </c>
      <c r="CQ97" s="93">
        <v>56145.774239999999</v>
      </c>
      <c r="CS97" s="103">
        <v>21319251.156514283</v>
      </c>
      <c r="CU97" s="116">
        <v>322</v>
      </c>
      <c r="CV97" s="57"/>
    </row>
    <row r="98" spans="1:100" x14ac:dyDescent="0.25">
      <c r="A98" s="6">
        <v>244</v>
      </c>
      <c r="B98" s="6" t="s">
        <v>82</v>
      </c>
      <c r="C98" s="7">
        <v>17535</v>
      </c>
      <c r="D98" s="7">
        <v>24414074.46817857</v>
      </c>
      <c r="E98" s="7">
        <v>2203888.4918367621</v>
      </c>
      <c r="F98" s="57">
        <v>-818094</v>
      </c>
      <c r="H98" s="39">
        <f>D98+F98</f>
        <v>23595980.46817857</v>
      </c>
      <c r="J98" s="71">
        <f t="shared" si="4"/>
        <v>-310589.06210489571</v>
      </c>
      <c r="K98" s="35">
        <f t="shared" si="5"/>
        <v>-1.2991787119915275E-2</v>
      </c>
      <c r="L98" s="65">
        <f t="shared" si="6"/>
        <v>-17.712521363267506</v>
      </c>
      <c r="N98" s="54">
        <v>411865.12837400002</v>
      </c>
      <c r="O98" s="55">
        <v>285391.35080000001</v>
      </c>
      <c r="P98" s="56">
        <f>O98-N98</f>
        <v>-126473.77757400001</v>
      </c>
      <c r="R98" s="74">
        <f>H98+P98</f>
        <v>23469506.690604571</v>
      </c>
      <c r="S98" s="55"/>
      <c r="T98" s="6">
        <v>244</v>
      </c>
      <c r="U98" s="6" t="s">
        <v>82</v>
      </c>
      <c r="V98" s="7">
        <v>17535</v>
      </c>
      <c r="W98" s="7">
        <v>24379540.02404036</v>
      </c>
      <c r="X98" s="7">
        <v>2235206.3241929598</v>
      </c>
      <c r="Y98" s="57">
        <v>-818094</v>
      </c>
      <c r="AA98" s="39">
        <f>W98+Y98</f>
        <v>23561446.02404036</v>
      </c>
      <c r="AC98" s="71">
        <f>AA98-CM98</f>
        <v>-345123.50624310598</v>
      </c>
      <c r="AD98" s="35">
        <f>AC98/CM98</f>
        <v>-1.4436345867437124E-2</v>
      </c>
      <c r="AE98" s="65">
        <f>AC98/V98</f>
        <v>-19.681979255381009</v>
      </c>
      <c r="AG98" s="54">
        <v>411865.12837400002</v>
      </c>
      <c r="AH98" s="55">
        <v>285391.35080000001</v>
      </c>
      <c r="AI98" s="56">
        <f>AH98-AG98</f>
        <v>-126473.77757400001</v>
      </c>
      <c r="AK98" s="74">
        <f>AA98+AI98</f>
        <v>23434972.246466361</v>
      </c>
      <c r="AL98" s="55"/>
      <c r="AM98" s="65" t="e">
        <f>#REF!/#REF!</f>
        <v>#REF!</v>
      </c>
      <c r="AO98" s="54">
        <v>539939.75395199994</v>
      </c>
      <c r="AP98" s="55">
        <v>170677.42320000002</v>
      </c>
      <c r="AQ98" s="56">
        <f>AP98-AO98</f>
        <v>-369262.33075199992</v>
      </c>
      <c r="AS98" s="74" t="e">
        <f>#REF!+AQ98</f>
        <v>#REF!</v>
      </c>
      <c r="AU98" s="6">
        <v>244</v>
      </c>
      <c r="AV98" s="6" t="s">
        <v>82</v>
      </c>
      <c r="AW98" s="7">
        <v>17535</v>
      </c>
      <c r="AX98" s="7">
        <v>24297965.481144365</v>
      </c>
      <c r="AY98" s="7">
        <v>2400728.4202680225</v>
      </c>
      <c r="AZ98" s="57">
        <v>-818094</v>
      </c>
      <c r="BB98" s="39">
        <f>AX98+AZ98</f>
        <v>23479871.481144365</v>
      </c>
      <c r="BD98" s="71">
        <f>BB98-CM98</f>
        <v>-426698.04913910106</v>
      </c>
      <c r="BE98" s="35">
        <f>BD98/CM98</f>
        <v>-1.7848568720768763E-2</v>
      </c>
      <c r="BF98" s="65">
        <f>BD98/AW98</f>
        <v>-24.334077510071346</v>
      </c>
      <c r="BH98" s="54">
        <v>539939.75395199994</v>
      </c>
      <c r="BI98" s="55">
        <v>170677.42320000002</v>
      </c>
      <c r="BJ98" s="56">
        <f>BI98-BH98</f>
        <v>-369262.33075199992</v>
      </c>
      <c r="BL98" s="74">
        <f>BB98+BJ98</f>
        <v>23110609.150392365</v>
      </c>
      <c r="BN98" s="6">
        <v>244</v>
      </c>
      <c r="BO98" s="6" t="s">
        <v>82</v>
      </c>
      <c r="BP98" s="7">
        <v>17535</v>
      </c>
      <c r="BQ98" s="7">
        <v>24286309.333885897</v>
      </c>
      <c r="BR98" s="7">
        <v>2400728.4202680225</v>
      </c>
      <c r="BS98" s="57">
        <v>-818094</v>
      </c>
      <c r="BU98" s="39">
        <f>BQ98+BS98</f>
        <v>23468215.333885897</v>
      </c>
      <c r="BW98" s="71">
        <f>BU98-CM98</f>
        <v>-438354.19639756903</v>
      </c>
      <c r="BX98" s="35">
        <f>BW98/CM98</f>
        <v>-1.833613960557106E-2</v>
      </c>
      <c r="BY98" s="65">
        <f>BW98/BP98</f>
        <v>-24.998813595527174</v>
      </c>
      <c r="CA98" s="54">
        <v>539939.75395199994</v>
      </c>
      <c r="CB98" s="55">
        <v>170677.42320000002</v>
      </c>
      <c r="CC98" s="56">
        <f>CB98-CA98</f>
        <v>-369262.33075199992</v>
      </c>
      <c r="CE98" s="74">
        <f>BU98+CC98</f>
        <v>23098953.003133897</v>
      </c>
      <c r="CF98" s="55"/>
      <c r="CG98" s="112" t="s">
        <v>82</v>
      </c>
      <c r="CH98" s="93">
        <v>17297</v>
      </c>
      <c r="CI98" s="93">
        <v>24724663.530283466</v>
      </c>
      <c r="CJ98" s="93">
        <v>2619410.1687102471</v>
      </c>
      <c r="CK98" s="93">
        <v>-818094</v>
      </c>
      <c r="CM98" s="103">
        <v>23906569.530283466</v>
      </c>
      <c r="CO98" s="93">
        <v>539939.75395199994</v>
      </c>
      <c r="CP98" s="93">
        <v>170677.42320000002</v>
      </c>
      <c r="CQ98" s="93">
        <v>-369262.33075199992</v>
      </c>
      <c r="CS98" s="103">
        <v>23537307.199531466</v>
      </c>
      <c r="CU98" s="116">
        <v>244</v>
      </c>
      <c r="CV98" s="57"/>
    </row>
    <row r="99" spans="1:100" x14ac:dyDescent="0.25">
      <c r="A99" s="6">
        <v>245</v>
      </c>
      <c r="B99" s="6" t="s">
        <v>83</v>
      </c>
      <c r="C99" s="7">
        <v>35554</v>
      </c>
      <c r="D99" s="7">
        <v>25313830.691247985</v>
      </c>
      <c r="E99" s="7">
        <v>-5872063.4979682621</v>
      </c>
      <c r="F99" s="57">
        <v>-3654502</v>
      </c>
      <c r="H99" s="39">
        <f>D99+F99</f>
        <v>21659328.691247985</v>
      </c>
      <c r="J99" s="71">
        <f t="shared" si="4"/>
        <v>-72452.094942823052</v>
      </c>
      <c r="K99" s="35">
        <f t="shared" si="5"/>
        <v>-3.3339235130174808E-3</v>
      </c>
      <c r="L99" s="65">
        <f t="shared" si="6"/>
        <v>-2.0378043242060824</v>
      </c>
      <c r="N99" s="54">
        <v>1546433.03134</v>
      </c>
      <c r="O99" s="55">
        <v>319646.23310000001</v>
      </c>
      <c r="P99" s="56">
        <f>O99-N99</f>
        <v>-1226786.7982399999</v>
      </c>
      <c r="R99" s="74">
        <f>H99+P99</f>
        <v>20432541.893007986</v>
      </c>
      <c r="S99" s="55"/>
      <c r="T99" s="6">
        <v>245</v>
      </c>
      <c r="U99" s="6" t="s">
        <v>83</v>
      </c>
      <c r="V99" s="7">
        <v>35554</v>
      </c>
      <c r="W99" s="7">
        <v>25270743.552784774</v>
      </c>
      <c r="X99" s="7">
        <v>-5848592.6447182028</v>
      </c>
      <c r="Y99" s="57">
        <v>-3654502</v>
      </c>
      <c r="AA99" s="39">
        <f>W99+Y99</f>
        <v>21616241.552784774</v>
      </c>
      <c r="AC99" s="71">
        <f>AA99-CM99</f>
        <v>-115539.23340603337</v>
      </c>
      <c r="AD99" s="35">
        <f>AC99/CM99</f>
        <v>-5.3166021939376152E-3</v>
      </c>
      <c r="AE99" s="65">
        <f>AC99/V99</f>
        <v>-3.2496831131808901</v>
      </c>
      <c r="AG99" s="54">
        <v>1546433.03134</v>
      </c>
      <c r="AH99" s="55">
        <v>319646.23310000001</v>
      </c>
      <c r="AI99" s="56">
        <f>AH99-AG99</f>
        <v>-1226786.7982399999</v>
      </c>
      <c r="AK99" s="74">
        <f>AA99+AI99</f>
        <v>20389454.754544776</v>
      </c>
      <c r="AL99" s="55"/>
      <c r="AM99" s="65" t="e">
        <f>#REF!/#REF!</f>
        <v>#REF!</v>
      </c>
      <c r="AO99" s="54">
        <v>1428806.4148799994</v>
      </c>
      <c r="AP99" s="55">
        <v>342722.3495999999</v>
      </c>
      <c r="AQ99" s="56">
        <f>AP99-AO99</f>
        <v>-1086084.0652799995</v>
      </c>
      <c r="AS99" s="74" t="e">
        <f>#REF!+AQ99</f>
        <v>#REF!</v>
      </c>
      <c r="AU99" s="6">
        <v>245</v>
      </c>
      <c r="AV99" s="6" t="s">
        <v>83</v>
      </c>
      <c r="AW99" s="7">
        <v>35554</v>
      </c>
      <c r="AX99" s="7">
        <v>24716200.267897956</v>
      </c>
      <c r="AY99" s="7">
        <v>-5731409.6741761584</v>
      </c>
      <c r="AZ99" s="57">
        <v>-3654502</v>
      </c>
      <c r="BB99" s="39">
        <f>AX99+AZ99</f>
        <v>21061698.267897956</v>
      </c>
      <c r="BD99" s="71">
        <f>BB99-CM99</f>
        <v>-670082.51829285175</v>
      </c>
      <c r="BE99" s="35">
        <f>BD99/CM99</f>
        <v>-3.0834220392957738E-2</v>
      </c>
      <c r="BF99" s="65">
        <f>BD99/AW99</f>
        <v>-18.846895378659273</v>
      </c>
      <c r="BH99" s="54">
        <v>1428806.4148799994</v>
      </c>
      <c r="BI99" s="55">
        <v>342722.3495999999</v>
      </c>
      <c r="BJ99" s="56">
        <f>BI99-BH99</f>
        <v>-1086084.0652799995</v>
      </c>
      <c r="BL99" s="74">
        <f>BB99+BJ99</f>
        <v>19975614.202617958</v>
      </c>
      <c r="BN99" s="6">
        <v>245</v>
      </c>
      <c r="BO99" s="6" t="s">
        <v>83</v>
      </c>
      <c r="BP99" s="7">
        <v>35554</v>
      </c>
      <c r="BQ99" s="7">
        <v>24162678.744344689</v>
      </c>
      <c r="BR99" s="7">
        <v>-5731409.6741761584</v>
      </c>
      <c r="BS99" s="57">
        <v>-3654502</v>
      </c>
      <c r="BU99" s="39">
        <f>BQ99+BS99</f>
        <v>20508176.744344689</v>
      </c>
      <c r="BW99" s="71">
        <f>BU99-CM99</f>
        <v>-1223604.0418461189</v>
      </c>
      <c r="BX99" s="35">
        <f>BW99/CM99</f>
        <v>-5.6304821674974879E-2</v>
      </c>
      <c r="BY99" s="65">
        <f>BW99/BP99</f>
        <v>-34.415369349331129</v>
      </c>
      <c r="CA99" s="54">
        <v>1428806.4148799994</v>
      </c>
      <c r="CB99" s="55">
        <v>342722.3495999999</v>
      </c>
      <c r="CC99" s="56">
        <f>CB99-CA99</f>
        <v>-1086084.0652799995</v>
      </c>
      <c r="CE99" s="74">
        <f>BU99+CC99</f>
        <v>19422092.679064691</v>
      </c>
      <c r="CF99" s="55"/>
      <c r="CG99" s="112" t="s">
        <v>83</v>
      </c>
      <c r="CH99" s="93">
        <v>35511</v>
      </c>
      <c r="CI99" s="93">
        <v>25386282.786190808</v>
      </c>
      <c r="CJ99" s="93">
        <v>-6706706.7518518502</v>
      </c>
      <c r="CK99" s="93">
        <v>-3654502</v>
      </c>
      <c r="CM99" s="103">
        <v>21731780.786190808</v>
      </c>
      <c r="CO99" s="93">
        <v>1428806.4148799994</v>
      </c>
      <c r="CP99" s="93">
        <v>342722.3495999999</v>
      </c>
      <c r="CQ99" s="93">
        <v>-1086084.0652799995</v>
      </c>
      <c r="CS99" s="103">
        <v>20645696.72091081</v>
      </c>
      <c r="CU99" s="116">
        <v>245</v>
      </c>
      <c r="CV99" s="57"/>
    </row>
    <row r="100" spans="1:100" x14ac:dyDescent="0.25">
      <c r="A100" s="6">
        <v>249</v>
      </c>
      <c r="B100" s="6" t="s">
        <v>84</v>
      </c>
      <c r="C100" s="7">
        <v>9919</v>
      </c>
      <c r="D100" s="7">
        <v>26930289.818031661</v>
      </c>
      <c r="E100" s="7">
        <v>5719340.2557798335</v>
      </c>
      <c r="F100" s="57">
        <v>-188421</v>
      </c>
      <c r="H100" s="39">
        <f>D100+F100</f>
        <v>26741868.818031661</v>
      </c>
      <c r="J100" s="71">
        <f t="shared" si="4"/>
        <v>-551343.65733547509</v>
      </c>
      <c r="K100" s="35">
        <f t="shared" si="5"/>
        <v>-2.0200760824072201E-2</v>
      </c>
      <c r="L100" s="65">
        <f t="shared" si="6"/>
        <v>-55.584601001660964</v>
      </c>
      <c r="N100" s="54">
        <v>79268.041700000002</v>
      </c>
      <c r="O100" s="55">
        <v>191536.93340000001</v>
      </c>
      <c r="P100" s="56">
        <f>O100-N100</f>
        <v>112268.89170000001</v>
      </c>
      <c r="R100" s="74">
        <f>H100+P100</f>
        <v>26854137.709731661</v>
      </c>
      <c r="S100" s="55"/>
      <c r="T100" s="6">
        <v>249</v>
      </c>
      <c r="U100" s="6" t="s">
        <v>84</v>
      </c>
      <c r="V100" s="7">
        <v>9919</v>
      </c>
      <c r="W100" s="7">
        <v>26965757.517412182</v>
      </c>
      <c r="X100" s="7">
        <v>5750116.8980953889</v>
      </c>
      <c r="Y100" s="57">
        <v>-188421</v>
      </c>
      <c r="AA100" s="39">
        <f>W100+Y100</f>
        <v>26777336.517412182</v>
      </c>
      <c r="AC100" s="71">
        <f>AA100-CM100</f>
        <v>-515875.95795495436</v>
      </c>
      <c r="AD100" s="35">
        <f>AC100/CM100</f>
        <v>-1.8901254603889021E-2</v>
      </c>
      <c r="AE100" s="65">
        <f>AC100/V100</f>
        <v>-52.008867623243709</v>
      </c>
      <c r="AG100" s="54">
        <v>79268.041700000002</v>
      </c>
      <c r="AH100" s="55">
        <v>191536.93340000001</v>
      </c>
      <c r="AI100" s="56">
        <f>AH100-AG100</f>
        <v>112268.89170000001</v>
      </c>
      <c r="AK100" s="74">
        <f>AA100+AI100</f>
        <v>26889605.409112182</v>
      </c>
      <c r="AL100" s="55"/>
      <c r="AM100" s="65" t="e">
        <f>#REF!/#REF!</f>
        <v>#REF!</v>
      </c>
      <c r="AO100" s="54">
        <v>72308.359679999994</v>
      </c>
      <c r="AP100" s="55">
        <v>207144.1752</v>
      </c>
      <c r="AQ100" s="56">
        <f>AP100-AO100</f>
        <v>134835.81552</v>
      </c>
      <c r="AS100" s="74" t="e">
        <f>#REF!+AQ100</f>
        <v>#REF!</v>
      </c>
      <c r="AU100" s="6">
        <v>249</v>
      </c>
      <c r="AV100" s="6" t="s">
        <v>84</v>
      </c>
      <c r="AW100" s="7">
        <v>9919</v>
      </c>
      <c r="AX100" s="7">
        <v>26752314.586142864</v>
      </c>
      <c r="AY100" s="7">
        <v>5665299.7108217664</v>
      </c>
      <c r="AZ100" s="57">
        <v>-188421</v>
      </c>
      <c r="BB100" s="39">
        <f>AX100+AZ100</f>
        <v>26563893.586142864</v>
      </c>
      <c r="BD100" s="71">
        <f>BB100-CM100</f>
        <v>-729318.88922427222</v>
      </c>
      <c r="BE100" s="35">
        <f>BD100/CM100</f>
        <v>-2.6721621351187674E-2</v>
      </c>
      <c r="BF100" s="65">
        <f>BD100/AW100</f>
        <v>-73.527461359438675</v>
      </c>
      <c r="BH100" s="54">
        <v>72308.359679999994</v>
      </c>
      <c r="BI100" s="55">
        <v>207144.1752</v>
      </c>
      <c r="BJ100" s="56">
        <f>BI100-BH100</f>
        <v>134835.81552</v>
      </c>
      <c r="BL100" s="74">
        <f>BB100+BJ100</f>
        <v>26698729.401662864</v>
      </c>
      <c r="BN100" s="6">
        <v>249</v>
      </c>
      <c r="BO100" s="6" t="s">
        <v>84</v>
      </c>
      <c r="BP100" s="7">
        <v>9919</v>
      </c>
      <c r="BQ100" s="7">
        <v>26705274.899827499</v>
      </c>
      <c r="BR100" s="7">
        <v>5665299.7108217664</v>
      </c>
      <c r="BS100" s="57">
        <v>-188421</v>
      </c>
      <c r="BU100" s="39">
        <f>BQ100+BS100</f>
        <v>26516853.899827499</v>
      </c>
      <c r="BW100" s="71">
        <f>BU100-CM100</f>
        <v>-776358.57553963736</v>
      </c>
      <c r="BX100" s="35">
        <f>BW100/CM100</f>
        <v>-2.8445115291588413E-2</v>
      </c>
      <c r="BY100" s="65">
        <f>BW100/BP100</f>
        <v>-78.269843284568736</v>
      </c>
      <c r="CA100" s="54">
        <v>72308.359679999994</v>
      </c>
      <c r="CB100" s="55">
        <v>207144.1752</v>
      </c>
      <c r="CC100" s="56">
        <f>CB100-CA100</f>
        <v>134835.81552</v>
      </c>
      <c r="CE100" s="74">
        <f>BU100+CC100</f>
        <v>26651689.715347499</v>
      </c>
      <c r="CF100" s="55"/>
      <c r="CG100" s="112" t="s">
        <v>84</v>
      </c>
      <c r="CH100" s="93">
        <v>9992</v>
      </c>
      <c r="CI100" s="93">
        <v>27481633.475367136</v>
      </c>
      <c r="CJ100" s="93">
        <v>5754028.0578770749</v>
      </c>
      <c r="CK100" s="93">
        <v>-188421</v>
      </c>
      <c r="CM100" s="103">
        <v>27293212.475367136</v>
      </c>
      <c r="CO100" s="93">
        <v>72308.359679999994</v>
      </c>
      <c r="CP100" s="93">
        <v>207144.1752</v>
      </c>
      <c r="CQ100" s="93">
        <v>134835.81552</v>
      </c>
      <c r="CS100" s="103">
        <v>27428048.290887136</v>
      </c>
      <c r="CU100" s="116">
        <v>249</v>
      </c>
      <c r="CV100" s="57"/>
    </row>
    <row r="101" spans="1:100" x14ac:dyDescent="0.25">
      <c r="A101" s="6">
        <v>250</v>
      </c>
      <c r="B101" s="6" t="s">
        <v>85</v>
      </c>
      <c r="C101" s="7">
        <v>1967</v>
      </c>
      <c r="D101" s="7">
        <v>7126355.0867804578</v>
      </c>
      <c r="E101" s="7">
        <v>1937368.4064465717</v>
      </c>
      <c r="F101" s="57">
        <v>-371351</v>
      </c>
      <c r="H101" s="39">
        <f>D101+F101</f>
        <v>6755004.0867804578</v>
      </c>
      <c r="J101" s="71">
        <f t="shared" si="4"/>
        <v>61515.212159556337</v>
      </c>
      <c r="K101" s="35">
        <f t="shared" si="5"/>
        <v>9.1903061784113851E-3</v>
      </c>
      <c r="L101" s="65">
        <f t="shared" si="6"/>
        <v>31.273620823363668</v>
      </c>
      <c r="N101" s="54">
        <v>38280.986000000004</v>
      </c>
      <c r="O101" s="55">
        <v>27786.715700000001</v>
      </c>
      <c r="P101" s="56">
        <f>O101-N101</f>
        <v>-10494.270300000004</v>
      </c>
      <c r="R101" s="74">
        <f>H101+P101</f>
        <v>6744509.8164804578</v>
      </c>
      <c r="S101" s="55"/>
      <c r="T101" s="6">
        <v>250</v>
      </c>
      <c r="U101" s="6" t="s">
        <v>85</v>
      </c>
      <c r="V101" s="7">
        <v>1967</v>
      </c>
      <c r="W101" s="7">
        <v>7116845.4282413181</v>
      </c>
      <c r="X101" s="7">
        <v>1932592.6971295667</v>
      </c>
      <c r="Y101" s="57">
        <v>-371351</v>
      </c>
      <c r="AA101" s="39">
        <f>W101+Y101</f>
        <v>6745494.4282413181</v>
      </c>
      <c r="AC101" s="71">
        <f>AA101-CM101</f>
        <v>52005.553620416671</v>
      </c>
      <c r="AD101" s="35">
        <f>AC101/CM101</f>
        <v>7.7695734757401991E-3</v>
      </c>
      <c r="AE101" s="65">
        <f>AC101/V101</f>
        <v>26.439020650948994</v>
      </c>
      <c r="AG101" s="54">
        <v>38280.986000000004</v>
      </c>
      <c r="AH101" s="55">
        <v>27786.715700000001</v>
      </c>
      <c r="AI101" s="56">
        <f>AH101-AG101</f>
        <v>-10494.270300000004</v>
      </c>
      <c r="AK101" s="74">
        <f>AA101+AI101</f>
        <v>6735000.1579413181</v>
      </c>
      <c r="AL101" s="55"/>
      <c r="AM101" s="65" t="e">
        <f>#REF!/#REF!</f>
        <v>#REF!</v>
      </c>
      <c r="AO101" s="54">
        <v>50792.975999999995</v>
      </c>
      <c r="AP101" s="55">
        <v>82050.191999999995</v>
      </c>
      <c r="AQ101" s="56">
        <f>AP101-AO101</f>
        <v>31257.216</v>
      </c>
      <c r="AS101" s="74" t="e">
        <f>#REF!+AQ101</f>
        <v>#REF!</v>
      </c>
      <c r="AU101" s="6">
        <v>250</v>
      </c>
      <c r="AV101" s="6" t="s">
        <v>85</v>
      </c>
      <c r="AW101" s="7">
        <v>1967</v>
      </c>
      <c r="AX101" s="7">
        <v>7062654.5331417006</v>
      </c>
      <c r="AY101" s="7">
        <v>1898061.9561786049</v>
      </c>
      <c r="AZ101" s="57">
        <v>-371351</v>
      </c>
      <c r="BB101" s="39">
        <f>AX101+AZ101</f>
        <v>6691303.5331417006</v>
      </c>
      <c r="BD101" s="71">
        <f>BB101-CM101</f>
        <v>-2185.3414792008698</v>
      </c>
      <c r="BE101" s="35">
        <f>BD101/CM101</f>
        <v>-3.2648765391794885E-4</v>
      </c>
      <c r="BF101" s="65">
        <f>BD101/AW101</f>
        <v>-1.1110022771738026</v>
      </c>
      <c r="BH101" s="54">
        <v>50792.975999999995</v>
      </c>
      <c r="BI101" s="55">
        <v>82050.191999999995</v>
      </c>
      <c r="BJ101" s="56">
        <f>BI101-BH101</f>
        <v>31257.216</v>
      </c>
      <c r="BL101" s="74">
        <f>BB101+BJ101</f>
        <v>6722560.7491417006</v>
      </c>
      <c r="BN101" s="6">
        <v>250</v>
      </c>
      <c r="BO101" s="6" t="s">
        <v>85</v>
      </c>
      <c r="BP101" s="7">
        <v>1967</v>
      </c>
      <c r="BQ101" s="7">
        <v>7062849.6507326197</v>
      </c>
      <c r="BR101" s="7">
        <v>1898061.9561786049</v>
      </c>
      <c r="BS101" s="57">
        <v>-371351</v>
      </c>
      <c r="BU101" s="39">
        <f>BQ101+BS101</f>
        <v>6691498.6507326197</v>
      </c>
      <c r="BW101" s="71">
        <f>BU101-CM101</f>
        <v>-1990.2238882817328</v>
      </c>
      <c r="BX101" s="35">
        <f>BW101/CM101</f>
        <v>-2.9733729682107716E-4</v>
      </c>
      <c r="BY101" s="65">
        <f>BW101/BP101</f>
        <v>-1.0118067556084052</v>
      </c>
      <c r="CA101" s="54">
        <v>50792.975999999995</v>
      </c>
      <c r="CB101" s="55">
        <v>82050.191999999995</v>
      </c>
      <c r="CC101" s="56">
        <f>CB101-CA101</f>
        <v>31257.216</v>
      </c>
      <c r="CE101" s="74">
        <f>BU101+CC101</f>
        <v>6722755.8667326197</v>
      </c>
      <c r="CF101" s="55"/>
      <c r="CG101" s="112" t="s">
        <v>85</v>
      </c>
      <c r="CH101" s="93">
        <v>1994</v>
      </c>
      <c r="CI101" s="93">
        <v>7064839.8746209014</v>
      </c>
      <c r="CJ101" s="93">
        <v>1955022.6133544187</v>
      </c>
      <c r="CK101" s="93">
        <v>-371351</v>
      </c>
      <c r="CM101" s="103">
        <v>6693488.8746209014</v>
      </c>
      <c r="CO101" s="93">
        <v>50792.975999999995</v>
      </c>
      <c r="CP101" s="93">
        <v>82050.191999999995</v>
      </c>
      <c r="CQ101" s="93">
        <v>31257.216</v>
      </c>
      <c r="CS101" s="103">
        <v>6724746.0906209014</v>
      </c>
      <c r="CU101" s="116">
        <v>250</v>
      </c>
      <c r="CV101" s="57"/>
    </row>
    <row r="102" spans="1:100" x14ac:dyDescent="0.25">
      <c r="A102" s="6">
        <v>256</v>
      </c>
      <c r="B102" s="6" t="s">
        <v>86</v>
      </c>
      <c r="C102" s="7">
        <v>1656</v>
      </c>
      <c r="D102" s="7">
        <v>6331139.4077851921</v>
      </c>
      <c r="E102" s="7">
        <v>1723659.6640761618</v>
      </c>
      <c r="F102" s="57">
        <v>186022</v>
      </c>
      <c r="H102" s="39">
        <f>D102+F102</f>
        <v>6517161.4077851921</v>
      </c>
      <c r="J102" s="71">
        <f t="shared" si="4"/>
        <v>-110632.3260055501</v>
      </c>
      <c r="K102" s="35">
        <f t="shared" si="5"/>
        <v>-1.6692179999734897E-2</v>
      </c>
      <c r="L102" s="65">
        <f t="shared" si="6"/>
        <v>-66.806960148279046</v>
      </c>
      <c r="N102" s="54">
        <v>6600.17</v>
      </c>
      <c r="O102" s="55">
        <v>140055.60740000001</v>
      </c>
      <c r="P102" s="56">
        <f>O102-N102</f>
        <v>133455.4374</v>
      </c>
      <c r="R102" s="74">
        <f>H102+P102</f>
        <v>6650616.8451851923</v>
      </c>
      <c r="S102" s="55"/>
      <c r="T102" s="6">
        <v>256</v>
      </c>
      <c r="U102" s="6" t="s">
        <v>86</v>
      </c>
      <c r="V102" s="7">
        <v>1656</v>
      </c>
      <c r="W102" s="7">
        <v>6329535.1428175904</v>
      </c>
      <c r="X102" s="7">
        <v>1724041.8528508747</v>
      </c>
      <c r="Y102" s="57">
        <v>186022</v>
      </c>
      <c r="AA102" s="39">
        <f>W102+Y102</f>
        <v>6515557.1428175904</v>
      </c>
      <c r="AC102" s="71">
        <f>AA102-CM102</f>
        <v>-112236.59097315185</v>
      </c>
      <c r="AD102" s="35">
        <f>AC102/CM102</f>
        <v>-1.6934231130478851E-2</v>
      </c>
      <c r="AE102" s="65">
        <f>AC102/V102</f>
        <v>-67.775719186685905</v>
      </c>
      <c r="AG102" s="54">
        <v>6600.17</v>
      </c>
      <c r="AH102" s="55">
        <v>140055.60740000001</v>
      </c>
      <c r="AI102" s="56">
        <f>AH102-AG102</f>
        <v>133455.4374</v>
      </c>
      <c r="AK102" s="74">
        <f>AA102+AI102</f>
        <v>6649012.5802175906</v>
      </c>
      <c r="AL102" s="55"/>
      <c r="AM102" s="65" t="e">
        <f>#REF!/#REF!</f>
        <v>#REF!</v>
      </c>
      <c r="AO102" s="54">
        <v>10419.072</v>
      </c>
      <c r="AP102" s="55">
        <v>140657.47200000001</v>
      </c>
      <c r="AQ102" s="56">
        <f>AP102-AO102</f>
        <v>130238.40000000001</v>
      </c>
      <c r="AS102" s="74" t="e">
        <f>#REF!+AQ102</f>
        <v>#REF!</v>
      </c>
      <c r="AU102" s="6">
        <v>256</v>
      </c>
      <c r="AV102" s="6" t="s">
        <v>86</v>
      </c>
      <c r="AW102" s="7">
        <v>1656</v>
      </c>
      <c r="AX102" s="7">
        <v>6306579.7614080701</v>
      </c>
      <c r="AY102" s="7">
        <v>1712552.5965341697</v>
      </c>
      <c r="AZ102" s="57">
        <v>186022</v>
      </c>
      <c r="BB102" s="39">
        <f>AX102+AZ102</f>
        <v>6492601.7614080701</v>
      </c>
      <c r="BD102" s="71">
        <f>BB102-CM102</f>
        <v>-135191.97238267213</v>
      </c>
      <c r="BE102" s="35">
        <f>BD102/CM102</f>
        <v>-2.0397733818030207E-2</v>
      </c>
      <c r="BF102" s="65">
        <f>BD102/AW102</f>
        <v>-81.637664482289935</v>
      </c>
      <c r="BH102" s="54">
        <v>10419.072</v>
      </c>
      <c r="BI102" s="55">
        <v>140657.47200000001</v>
      </c>
      <c r="BJ102" s="56">
        <f>BI102-BH102</f>
        <v>130238.40000000001</v>
      </c>
      <c r="BL102" s="74">
        <f>BB102+BJ102</f>
        <v>6622840.1614080705</v>
      </c>
      <c r="BN102" s="6">
        <v>256</v>
      </c>
      <c r="BO102" s="6" t="s">
        <v>86</v>
      </c>
      <c r="BP102" s="7">
        <v>1656</v>
      </c>
      <c r="BQ102" s="7">
        <v>6304329.1498125046</v>
      </c>
      <c r="BR102" s="7">
        <v>1712552.5965341697</v>
      </c>
      <c r="BS102" s="57">
        <v>186022</v>
      </c>
      <c r="BU102" s="39">
        <f>BQ102+BS102</f>
        <v>6490351.1498125046</v>
      </c>
      <c r="BW102" s="71">
        <f>BU102-CM102</f>
        <v>-137442.58397823758</v>
      </c>
      <c r="BX102" s="35">
        <f>BW102/CM102</f>
        <v>-2.073730557991095E-2</v>
      </c>
      <c r="BY102" s="65">
        <f>BW102/BP102</f>
        <v>-82.996729455457483</v>
      </c>
      <c r="CA102" s="54">
        <v>10419.072</v>
      </c>
      <c r="CB102" s="55">
        <v>140657.47200000001</v>
      </c>
      <c r="CC102" s="56">
        <f>CB102-CA102</f>
        <v>130238.40000000001</v>
      </c>
      <c r="CE102" s="74">
        <f>BU102+CC102</f>
        <v>6620589.549812505</v>
      </c>
      <c r="CF102" s="55"/>
      <c r="CG102" s="112" t="s">
        <v>86</v>
      </c>
      <c r="CH102" s="93">
        <v>1699</v>
      </c>
      <c r="CI102" s="93">
        <v>6441771.7337907422</v>
      </c>
      <c r="CJ102" s="93">
        <v>1754672.3059239027</v>
      </c>
      <c r="CK102" s="93">
        <v>186022</v>
      </c>
      <c r="CM102" s="103">
        <v>6627793.7337907422</v>
      </c>
      <c r="CO102" s="93">
        <v>10419.072</v>
      </c>
      <c r="CP102" s="93">
        <v>140657.47200000001</v>
      </c>
      <c r="CQ102" s="93">
        <v>130238.40000000001</v>
      </c>
      <c r="CS102" s="103">
        <v>6758032.1337907426</v>
      </c>
      <c r="CU102" s="116">
        <v>256</v>
      </c>
      <c r="CV102" s="57"/>
    </row>
    <row r="103" spans="1:100" x14ac:dyDescent="0.25">
      <c r="A103" s="6">
        <v>257</v>
      </c>
      <c r="B103" s="6" t="s">
        <v>87</v>
      </c>
      <c r="C103" s="7">
        <v>39170</v>
      </c>
      <c r="D103" s="7">
        <v>23436195.907117724</v>
      </c>
      <c r="E103" s="7">
        <v>-12385162.81562716</v>
      </c>
      <c r="F103" s="57">
        <v>-2953328</v>
      </c>
      <c r="H103" s="39">
        <f>D103+F103</f>
        <v>20482867.907117724</v>
      </c>
      <c r="J103" s="71">
        <f t="shared" si="4"/>
        <v>-914933.42125272006</v>
      </c>
      <c r="K103" s="35">
        <f t="shared" si="5"/>
        <v>-4.2758291247411873E-2</v>
      </c>
      <c r="L103" s="65">
        <f t="shared" si="6"/>
        <v>-23.358014328637225</v>
      </c>
      <c r="N103" s="54">
        <v>1468991.9166960011</v>
      </c>
      <c r="O103" s="55">
        <v>667937.20400000014</v>
      </c>
      <c r="P103" s="56">
        <f>O103-N103</f>
        <v>-801054.71269600093</v>
      </c>
      <c r="R103" s="74">
        <f>H103+P103</f>
        <v>19681813.194421723</v>
      </c>
      <c r="S103" s="55"/>
      <c r="T103" s="6">
        <v>257</v>
      </c>
      <c r="U103" s="6" t="s">
        <v>87</v>
      </c>
      <c r="V103" s="7">
        <v>39170</v>
      </c>
      <c r="W103" s="7">
        <v>23557696.086683385</v>
      </c>
      <c r="X103" s="7">
        <v>-12265781.39139919</v>
      </c>
      <c r="Y103" s="57">
        <v>-2953328</v>
      </c>
      <c r="AA103" s="39">
        <f>W103+Y103</f>
        <v>20604368.086683385</v>
      </c>
      <c r="AC103" s="71">
        <f>AA103-CM103</f>
        <v>-793433.2416870594</v>
      </c>
      <c r="AD103" s="35">
        <f>AC103/CM103</f>
        <v>-3.7080129379231108E-2</v>
      </c>
      <c r="AE103" s="65">
        <f>AC103/V103</f>
        <v>-20.256146073195286</v>
      </c>
      <c r="AG103" s="54">
        <v>1468991.9166960011</v>
      </c>
      <c r="AH103" s="55">
        <v>667937.20400000014</v>
      </c>
      <c r="AI103" s="56">
        <f>AH103-AG103</f>
        <v>-801054.71269600093</v>
      </c>
      <c r="AK103" s="74">
        <f>AA103+AI103</f>
        <v>19803313.373987384</v>
      </c>
      <c r="AL103" s="55"/>
      <c r="AM103" s="65" t="e">
        <f>#REF!/#REF!</f>
        <v>#REF!</v>
      </c>
      <c r="AO103" s="54">
        <v>1558776.5237759997</v>
      </c>
      <c r="AP103" s="55">
        <v>703287.36</v>
      </c>
      <c r="AQ103" s="56">
        <f>AP103-AO103</f>
        <v>-855489.16377599968</v>
      </c>
      <c r="AS103" s="74" t="e">
        <f>#REF!+AQ103</f>
        <v>#REF!</v>
      </c>
      <c r="AU103" s="6">
        <v>257</v>
      </c>
      <c r="AV103" s="6" t="s">
        <v>87</v>
      </c>
      <c r="AW103" s="7">
        <v>39170</v>
      </c>
      <c r="AX103" s="7">
        <v>23125137.0424335</v>
      </c>
      <c r="AY103" s="7">
        <v>-12046127.908953665</v>
      </c>
      <c r="AZ103" s="57">
        <v>-2953328</v>
      </c>
      <c r="BB103" s="39">
        <f>AX103+AZ103</f>
        <v>20171809.0424335</v>
      </c>
      <c r="BD103" s="71">
        <f>BB103-CM103</f>
        <v>-1225992.2859369442</v>
      </c>
      <c r="BE103" s="35">
        <f>BD103/CM103</f>
        <v>-5.7295245764874568E-2</v>
      </c>
      <c r="BF103" s="65">
        <f>BD103/AW103</f>
        <v>-31.299266937374117</v>
      </c>
      <c r="BH103" s="54">
        <v>1558776.5237759997</v>
      </c>
      <c r="BI103" s="55">
        <v>703287.36</v>
      </c>
      <c r="BJ103" s="56">
        <f>BI103-BH103</f>
        <v>-855489.16377599968</v>
      </c>
      <c r="BL103" s="74">
        <f>BB103+BJ103</f>
        <v>19316319.878657501</v>
      </c>
      <c r="BN103" s="6">
        <v>257</v>
      </c>
      <c r="BO103" s="6" t="s">
        <v>87</v>
      </c>
      <c r="BP103" s="7">
        <v>39170</v>
      </c>
      <c r="BQ103" s="7">
        <v>22791020.740022577</v>
      </c>
      <c r="BR103" s="7">
        <v>-12046127.908953665</v>
      </c>
      <c r="BS103" s="57">
        <v>-2953328</v>
      </c>
      <c r="BU103" s="39">
        <f>BQ103+BS103</f>
        <v>19837692.740022577</v>
      </c>
      <c r="BW103" s="71">
        <f>BU103-CM103</f>
        <v>-1560108.5883478671</v>
      </c>
      <c r="BX103" s="35">
        <f>BW103/CM103</f>
        <v>-7.2909761353816521E-2</v>
      </c>
      <c r="BY103" s="65">
        <f>BW103/BP103</f>
        <v>-39.829169985904187</v>
      </c>
      <c r="CA103" s="54">
        <v>1558776.5237759997</v>
      </c>
      <c r="CB103" s="55">
        <v>703287.36</v>
      </c>
      <c r="CC103" s="56">
        <f>CB103-CA103</f>
        <v>-855489.16377599968</v>
      </c>
      <c r="CE103" s="74">
        <f>BU103+CC103</f>
        <v>18982203.576246578</v>
      </c>
      <c r="CF103" s="55"/>
      <c r="CG103" s="112" t="s">
        <v>87</v>
      </c>
      <c r="CH103" s="93">
        <v>39033</v>
      </c>
      <c r="CI103" s="93">
        <v>24351129.328370444</v>
      </c>
      <c r="CJ103" s="93">
        <v>-12321572.486630253</v>
      </c>
      <c r="CK103" s="93">
        <v>-2953328</v>
      </c>
      <c r="CM103" s="103">
        <v>21397801.328370444</v>
      </c>
      <c r="CO103" s="93">
        <v>1558776.5237759997</v>
      </c>
      <c r="CP103" s="93">
        <v>703287.36</v>
      </c>
      <c r="CQ103" s="93">
        <v>-855489.16377599968</v>
      </c>
      <c r="CS103" s="103">
        <v>20542312.164594445</v>
      </c>
      <c r="CU103" s="116">
        <v>257</v>
      </c>
      <c r="CV103" s="57"/>
    </row>
    <row r="104" spans="1:100" x14ac:dyDescent="0.25">
      <c r="A104" s="6">
        <v>260</v>
      </c>
      <c r="B104" s="6" t="s">
        <v>88</v>
      </c>
      <c r="C104" s="7">
        <v>10486</v>
      </c>
      <c r="D104" s="7">
        <v>37652852.9190557</v>
      </c>
      <c r="E104" s="7">
        <v>9177999.8097972851</v>
      </c>
      <c r="F104" s="57">
        <v>-986319</v>
      </c>
      <c r="H104" s="39">
        <f>D104+F104</f>
        <v>36666533.9190557</v>
      </c>
      <c r="J104" s="71">
        <f t="shared" si="4"/>
        <v>-546310.37961534411</v>
      </c>
      <c r="K104" s="35">
        <f t="shared" si="5"/>
        <v>-1.4680693989167985E-2</v>
      </c>
      <c r="L104" s="65">
        <f t="shared" si="6"/>
        <v>-52.099025330473403</v>
      </c>
      <c r="N104" s="54">
        <v>75241.937999999995</v>
      </c>
      <c r="O104" s="55">
        <v>249486.42600000001</v>
      </c>
      <c r="P104" s="56">
        <f>O104-N104</f>
        <v>174244.48800000001</v>
      </c>
      <c r="R104" s="74">
        <f>H104+P104</f>
        <v>36840778.407055698</v>
      </c>
      <c r="S104" s="55"/>
      <c r="T104" s="6">
        <v>260</v>
      </c>
      <c r="U104" s="6" t="s">
        <v>88</v>
      </c>
      <c r="V104" s="7">
        <v>10486</v>
      </c>
      <c r="W104" s="7">
        <v>37671093.24961666</v>
      </c>
      <c r="X104" s="7">
        <v>9190419.7209697682</v>
      </c>
      <c r="Y104" s="57">
        <v>-986319</v>
      </c>
      <c r="AA104" s="39">
        <f>W104+Y104</f>
        <v>36684774.24961666</v>
      </c>
      <c r="AC104" s="71">
        <f>AA104-CM104</f>
        <v>-528070.04905438423</v>
      </c>
      <c r="AD104" s="35">
        <f>AC104/CM104</f>
        <v>-1.4190531764142597E-2</v>
      </c>
      <c r="AE104" s="65">
        <f>AC104/V104</f>
        <v>-50.359531666449001</v>
      </c>
      <c r="AG104" s="54">
        <v>75241.937999999995</v>
      </c>
      <c r="AH104" s="55">
        <v>249486.42600000001</v>
      </c>
      <c r="AI104" s="56">
        <f>AH104-AG104</f>
        <v>174244.48800000001</v>
      </c>
      <c r="AK104" s="74">
        <f>AA104+AI104</f>
        <v>36859018.737616658</v>
      </c>
      <c r="AL104" s="55"/>
      <c r="AM104" s="65" t="e">
        <f>#REF!/#REF!</f>
        <v>#REF!</v>
      </c>
      <c r="AO104" s="54">
        <v>74235.888000000006</v>
      </c>
      <c r="AP104" s="55">
        <v>308860.36560000002</v>
      </c>
      <c r="AQ104" s="56">
        <f>AP104-AO104</f>
        <v>234624.47760000001</v>
      </c>
      <c r="AS104" s="74" t="e">
        <f>#REF!+AQ104</f>
        <v>#REF!</v>
      </c>
      <c r="AU104" s="6">
        <v>260</v>
      </c>
      <c r="AV104" s="6" t="s">
        <v>88</v>
      </c>
      <c r="AW104" s="7">
        <v>10486</v>
      </c>
      <c r="AX104" s="7">
        <v>37600170.586354278</v>
      </c>
      <c r="AY104" s="7">
        <v>9206698.5053676516</v>
      </c>
      <c r="AZ104" s="57">
        <v>-986319</v>
      </c>
      <c r="BB104" s="39">
        <f>AX104+AZ104</f>
        <v>36613851.586354278</v>
      </c>
      <c r="BD104" s="71">
        <f>BB104-CM104</f>
        <v>-598992.71231676638</v>
      </c>
      <c r="BE104" s="35">
        <f>BD104/CM104</f>
        <v>-1.6096396919011047E-2</v>
      </c>
      <c r="BF104" s="65">
        <f>BD104/AW104</f>
        <v>-57.123089101350978</v>
      </c>
      <c r="BH104" s="54">
        <v>74235.888000000006</v>
      </c>
      <c r="BI104" s="55">
        <v>308860.36560000002</v>
      </c>
      <c r="BJ104" s="56">
        <f>BI104-BH104</f>
        <v>234624.47760000001</v>
      </c>
      <c r="BL104" s="74">
        <f>BB104+BJ104</f>
        <v>36848476.063954279</v>
      </c>
      <c r="BN104" s="6">
        <v>260</v>
      </c>
      <c r="BO104" s="6" t="s">
        <v>88</v>
      </c>
      <c r="BP104" s="7">
        <v>10486</v>
      </c>
      <c r="BQ104" s="7">
        <v>37568596.323493615</v>
      </c>
      <c r="BR104" s="7">
        <v>9206698.5053676516</v>
      </c>
      <c r="BS104" s="57">
        <v>-986319</v>
      </c>
      <c r="BU104" s="39">
        <f>BQ104+BS104</f>
        <v>36582277.323493615</v>
      </c>
      <c r="BW104" s="71">
        <f>BU104-CM104</f>
        <v>-630566.97517742962</v>
      </c>
      <c r="BX104" s="35">
        <f>BW104/CM104</f>
        <v>-1.6944874466366673E-2</v>
      </c>
      <c r="BY104" s="65">
        <f>BW104/BP104</f>
        <v>-60.134176537996339</v>
      </c>
      <c r="CA104" s="54">
        <v>74235.888000000006</v>
      </c>
      <c r="CB104" s="55">
        <v>308860.36560000002</v>
      </c>
      <c r="CC104" s="56">
        <f>CB104-CA104</f>
        <v>234624.47760000001</v>
      </c>
      <c r="CE104" s="74">
        <f>BU104+CC104</f>
        <v>36816901.801093616</v>
      </c>
      <c r="CF104" s="55"/>
      <c r="CG104" s="112" t="s">
        <v>88</v>
      </c>
      <c r="CH104" s="93">
        <v>10719</v>
      </c>
      <c r="CI104" s="93">
        <v>38199163.298671044</v>
      </c>
      <c r="CJ104" s="93">
        <v>8952248.6057163645</v>
      </c>
      <c r="CK104" s="93">
        <v>-986319</v>
      </c>
      <c r="CM104" s="103">
        <v>37212844.298671044</v>
      </c>
      <c r="CO104" s="93">
        <v>74235.888000000006</v>
      </c>
      <c r="CP104" s="93">
        <v>308860.36560000002</v>
      </c>
      <c r="CQ104" s="93">
        <v>234624.47760000001</v>
      </c>
      <c r="CS104" s="103">
        <v>37447468.776271045</v>
      </c>
      <c r="CU104" s="116">
        <v>260</v>
      </c>
      <c r="CV104" s="57"/>
    </row>
    <row r="105" spans="1:100" x14ac:dyDescent="0.25">
      <c r="A105" s="6">
        <v>261</v>
      </c>
      <c r="B105" s="6" t="s">
        <v>89</v>
      </c>
      <c r="C105" s="7">
        <v>6421</v>
      </c>
      <c r="D105" s="7">
        <v>22339496.018118177</v>
      </c>
      <c r="E105" s="7">
        <v>2412821.4393018396</v>
      </c>
      <c r="F105" s="57">
        <v>170854</v>
      </c>
      <c r="H105" s="39">
        <f>D105+F105</f>
        <v>22510350.018118177</v>
      </c>
      <c r="J105" s="71">
        <f t="shared" si="4"/>
        <v>1362448.4522214793</v>
      </c>
      <c r="K105" s="35">
        <f t="shared" si="5"/>
        <v>6.4424758549972455E-2</v>
      </c>
      <c r="L105" s="65">
        <f t="shared" si="6"/>
        <v>212.18633425034719</v>
      </c>
      <c r="N105" s="54">
        <v>109628.82369999999</v>
      </c>
      <c r="O105" s="55">
        <v>135963.50200000001</v>
      </c>
      <c r="P105" s="56">
        <f>O105-N105</f>
        <v>26334.678300000014</v>
      </c>
      <c r="R105" s="74">
        <f>H105+P105</f>
        <v>22536684.696418177</v>
      </c>
      <c r="S105" s="55"/>
      <c r="T105" s="6">
        <v>261</v>
      </c>
      <c r="U105" s="6" t="s">
        <v>89</v>
      </c>
      <c r="V105" s="7">
        <v>6421</v>
      </c>
      <c r="W105" s="7">
        <v>22341128.006755341</v>
      </c>
      <c r="X105" s="7">
        <v>2419976.682524865</v>
      </c>
      <c r="Y105" s="57">
        <v>170854</v>
      </c>
      <c r="AA105" s="39">
        <f>W105+Y105</f>
        <v>22511982.006755341</v>
      </c>
      <c r="AC105" s="71">
        <f>AA105-CM105</f>
        <v>1364080.4408586435</v>
      </c>
      <c r="AD105" s="35">
        <f>AC105/CM105</f>
        <v>6.4501928789869739E-2</v>
      </c>
      <c r="AE105" s="65">
        <f>AC105/V105</f>
        <v>212.44049849846496</v>
      </c>
      <c r="AG105" s="54">
        <v>109628.82369999999</v>
      </c>
      <c r="AH105" s="55">
        <v>135963.50200000001</v>
      </c>
      <c r="AI105" s="56">
        <f>AH105-AG105</f>
        <v>26334.678300000014</v>
      </c>
      <c r="AK105" s="74">
        <f>AA105+AI105</f>
        <v>22538316.685055342</v>
      </c>
      <c r="AL105" s="55"/>
      <c r="AM105" s="65" t="e">
        <f>#REF!/#REF!</f>
        <v>#REF!</v>
      </c>
      <c r="AO105" s="54">
        <v>110767.75919999999</v>
      </c>
      <c r="AP105" s="55">
        <v>157718.70240000001</v>
      </c>
      <c r="AQ105" s="56">
        <f>AP105-AO105</f>
        <v>46950.943200000023</v>
      </c>
      <c r="AS105" s="74" t="e">
        <f>#REF!+AQ105</f>
        <v>#REF!</v>
      </c>
      <c r="AU105" s="6">
        <v>261</v>
      </c>
      <c r="AV105" s="6" t="s">
        <v>89</v>
      </c>
      <c r="AW105" s="7">
        <v>6421</v>
      </c>
      <c r="AX105" s="7">
        <v>22372031.496575244</v>
      </c>
      <c r="AY105" s="7">
        <v>2422131.2266761763</v>
      </c>
      <c r="AZ105" s="57">
        <v>170854</v>
      </c>
      <c r="BB105" s="39">
        <f>AX105+AZ105</f>
        <v>22542885.496575244</v>
      </c>
      <c r="BD105" s="71">
        <f>BB105-CM105</f>
        <v>1394983.9306785464</v>
      </c>
      <c r="BE105" s="35">
        <f>BD105/CM105</f>
        <v>6.5963231686689452E-2</v>
      </c>
      <c r="BF105" s="65">
        <f>BD105/AW105</f>
        <v>217.25337652679434</v>
      </c>
      <c r="BH105" s="54">
        <v>110767.75919999999</v>
      </c>
      <c r="BI105" s="55">
        <v>157718.70240000001</v>
      </c>
      <c r="BJ105" s="56">
        <f>BI105-BH105</f>
        <v>46950.943200000023</v>
      </c>
      <c r="BL105" s="74">
        <f>BB105+BJ105</f>
        <v>22589836.439775243</v>
      </c>
      <c r="BN105" s="6">
        <v>261</v>
      </c>
      <c r="BO105" s="6" t="s">
        <v>89</v>
      </c>
      <c r="BP105" s="7">
        <v>6421</v>
      </c>
      <c r="BQ105" s="7">
        <v>22375343.506888848</v>
      </c>
      <c r="BR105" s="7">
        <v>2422131.2266761763</v>
      </c>
      <c r="BS105" s="57">
        <v>170854</v>
      </c>
      <c r="BU105" s="39">
        <f>BQ105+BS105</f>
        <v>22546197.506888848</v>
      </c>
      <c r="BW105" s="71">
        <f>BU105-CM105</f>
        <v>1398295.9409921505</v>
      </c>
      <c r="BX105" s="35">
        <f>BW105/CM105</f>
        <v>6.611984345752088E-2</v>
      </c>
      <c r="BY105" s="65">
        <f>BW105/BP105</f>
        <v>217.76918563964344</v>
      </c>
      <c r="CA105" s="54">
        <v>110767.75919999999</v>
      </c>
      <c r="CB105" s="55">
        <v>157718.70240000001</v>
      </c>
      <c r="CC105" s="56">
        <f>CB105-CA105</f>
        <v>46950.943200000023</v>
      </c>
      <c r="CE105" s="74">
        <f>BU105+CC105</f>
        <v>22593148.450088847</v>
      </c>
      <c r="CF105" s="55"/>
      <c r="CG105" s="112" t="s">
        <v>89</v>
      </c>
      <c r="CH105" s="93">
        <v>6383</v>
      </c>
      <c r="CI105" s="93">
        <v>20977047.565896697</v>
      </c>
      <c r="CJ105" s="93">
        <v>1015690.9304098749</v>
      </c>
      <c r="CK105" s="93">
        <v>170854</v>
      </c>
      <c r="CM105" s="103">
        <v>21147901.565896697</v>
      </c>
      <c r="CO105" s="93">
        <v>110767.75919999999</v>
      </c>
      <c r="CP105" s="93">
        <v>157718.70240000001</v>
      </c>
      <c r="CQ105" s="93">
        <v>46950.943200000023</v>
      </c>
      <c r="CS105" s="103">
        <v>21194852.509096697</v>
      </c>
      <c r="CU105" s="116">
        <v>261</v>
      </c>
      <c r="CV105" s="57"/>
    </row>
    <row r="106" spans="1:100" x14ac:dyDescent="0.25">
      <c r="A106" s="6">
        <v>263</v>
      </c>
      <c r="B106" s="6" t="s">
        <v>90</v>
      </c>
      <c r="C106" s="7">
        <v>8283</v>
      </c>
      <c r="D106" s="7">
        <v>30134862.072642669</v>
      </c>
      <c r="E106" s="7">
        <v>8215403.8129838016</v>
      </c>
      <c r="F106" s="57">
        <v>-540057</v>
      </c>
      <c r="H106" s="39">
        <f>D106+F106</f>
        <v>29594805.072642669</v>
      </c>
      <c r="J106" s="71">
        <f t="shared" si="4"/>
        <v>-1129381.2350195497</v>
      </c>
      <c r="K106" s="35">
        <f t="shared" si="5"/>
        <v>-3.6758702857425926E-2</v>
      </c>
      <c r="L106" s="65">
        <f t="shared" si="6"/>
        <v>-136.34929796203667</v>
      </c>
      <c r="N106" s="54">
        <v>120136.29433999999</v>
      </c>
      <c r="O106" s="55">
        <v>270606.97000000003</v>
      </c>
      <c r="P106" s="56">
        <f>O106-N106</f>
        <v>150470.67566000004</v>
      </c>
      <c r="R106" s="74">
        <f>H106+P106</f>
        <v>29745275.748302668</v>
      </c>
      <c r="S106" s="55"/>
      <c r="T106" s="6">
        <v>263</v>
      </c>
      <c r="U106" s="6" t="s">
        <v>90</v>
      </c>
      <c r="V106" s="7">
        <v>8283</v>
      </c>
      <c r="W106" s="7">
        <v>30167738.082239505</v>
      </c>
      <c r="X106" s="7">
        <v>8231347.9250305844</v>
      </c>
      <c r="Y106" s="57">
        <v>-540057</v>
      </c>
      <c r="AA106" s="39">
        <f>W106+Y106</f>
        <v>29627681.082239505</v>
      </c>
      <c r="AC106" s="71">
        <f>AA106-CM106</f>
        <v>-1096505.2254227139</v>
      </c>
      <c r="AD106" s="35">
        <f>AC106/CM106</f>
        <v>-3.5688666070523713E-2</v>
      </c>
      <c r="AE106" s="65">
        <f>AC106/V106</f>
        <v>-132.38020347974333</v>
      </c>
      <c r="AG106" s="54">
        <v>120136.29433999999</v>
      </c>
      <c r="AH106" s="55">
        <v>270606.97000000003</v>
      </c>
      <c r="AI106" s="56">
        <f>AH106-AG106</f>
        <v>150470.67566000004</v>
      </c>
      <c r="AK106" s="74">
        <f>AA106+AI106</f>
        <v>29778151.757899504</v>
      </c>
      <c r="AL106" s="55"/>
      <c r="AM106" s="65" t="e">
        <f>#REF!/#REF!</f>
        <v>#REF!</v>
      </c>
      <c r="AO106" s="54">
        <v>146179.58016000001</v>
      </c>
      <c r="AP106" s="55">
        <v>242243.42400000006</v>
      </c>
      <c r="AQ106" s="56">
        <f>AP106-AO106</f>
        <v>96063.843840000045</v>
      </c>
      <c r="AS106" s="74" t="e">
        <f>#REF!+AQ106</f>
        <v>#REF!</v>
      </c>
      <c r="AU106" s="6">
        <v>263</v>
      </c>
      <c r="AV106" s="6" t="s">
        <v>90</v>
      </c>
      <c r="AW106" s="7">
        <v>8283</v>
      </c>
      <c r="AX106" s="7">
        <v>29946787.762946256</v>
      </c>
      <c r="AY106" s="7">
        <v>8087947.3412035676</v>
      </c>
      <c r="AZ106" s="57">
        <v>-540057</v>
      </c>
      <c r="BB106" s="39">
        <f>AX106+AZ106</f>
        <v>29406730.762946256</v>
      </c>
      <c r="BD106" s="71">
        <f>BB106-CM106</f>
        <v>-1317455.5447159633</v>
      </c>
      <c r="BE106" s="35">
        <f>BD106/CM106</f>
        <v>-4.2880079280973725E-2</v>
      </c>
      <c r="BF106" s="65">
        <f>BD106/AW106</f>
        <v>-159.05535973873756</v>
      </c>
      <c r="BH106" s="54">
        <v>146179.58016000001</v>
      </c>
      <c r="BI106" s="55">
        <v>242243.42400000006</v>
      </c>
      <c r="BJ106" s="56">
        <f>BI106-BH106</f>
        <v>96063.843840000045</v>
      </c>
      <c r="BL106" s="74">
        <f>BB106+BJ106</f>
        <v>29502794.606786255</v>
      </c>
      <c r="BN106" s="6">
        <v>263</v>
      </c>
      <c r="BO106" s="6" t="s">
        <v>90</v>
      </c>
      <c r="BP106" s="7">
        <v>8283</v>
      </c>
      <c r="BQ106" s="7">
        <v>29938597.96966612</v>
      </c>
      <c r="BR106" s="7">
        <v>8087947.3412035676</v>
      </c>
      <c r="BS106" s="57">
        <v>-540057</v>
      </c>
      <c r="BU106" s="39">
        <f>BQ106+BS106</f>
        <v>29398540.96966612</v>
      </c>
      <c r="BW106" s="71">
        <f>BU106-CM106</f>
        <v>-1325645.3379960991</v>
      </c>
      <c r="BX106" s="35">
        <f>BW106/CM106</f>
        <v>-4.3146637789574276E-2</v>
      </c>
      <c r="BY106" s="65">
        <f>BW106/BP106</f>
        <v>-160.04410696560416</v>
      </c>
      <c r="CA106" s="54">
        <v>146179.58016000001</v>
      </c>
      <c r="CB106" s="55">
        <v>242243.42400000006</v>
      </c>
      <c r="CC106" s="56">
        <f>CB106-CA106</f>
        <v>96063.843840000045</v>
      </c>
      <c r="CE106" s="74">
        <f>BU106+CC106</f>
        <v>29494604.813506119</v>
      </c>
      <c r="CF106" s="55"/>
      <c r="CG106" s="112" t="s">
        <v>90</v>
      </c>
      <c r="CH106" s="93">
        <v>8444</v>
      </c>
      <c r="CI106" s="93">
        <v>31264243.307662219</v>
      </c>
      <c r="CJ106" s="93">
        <v>8222000.5138737354</v>
      </c>
      <c r="CK106" s="93">
        <v>-540057</v>
      </c>
      <c r="CM106" s="103">
        <v>30724186.307662219</v>
      </c>
      <c r="CO106" s="93">
        <v>146179.58016000001</v>
      </c>
      <c r="CP106" s="93">
        <v>242243.42400000006</v>
      </c>
      <c r="CQ106" s="93">
        <v>96063.843840000045</v>
      </c>
      <c r="CS106" s="103">
        <v>30820250.151502218</v>
      </c>
      <c r="CU106" s="116">
        <v>263</v>
      </c>
      <c r="CV106" s="57"/>
    </row>
    <row r="107" spans="1:100" x14ac:dyDescent="0.25">
      <c r="A107" s="6">
        <v>265</v>
      </c>
      <c r="B107" s="6" t="s">
        <v>91</v>
      </c>
      <c r="C107" s="7">
        <v>1132</v>
      </c>
      <c r="D107" s="7">
        <v>4866094.4315355066</v>
      </c>
      <c r="E107" s="7">
        <v>1135875.394723359</v>
      </c>
      <c r="F107" s="57">
        <v>-278745</v>
      </c>
      <c r="H107" s="39">
        <f>D107+F107</f>
        <v>4587349.4315355066</v>
      </c>
      <c r="J107" s="71">
        <f t="shared" si="4"/>
        <v>-238473.36195537727</v>
      </c>
      <c r="K107" s="35">
        <f t="shared" si="5"/>
        <v>-4.9416104187877029E-2</v>
      </c>
      <c r="L107" s="65">
        <f t="shared" si="6"/>
        <v>-210.66551409485623</v>
      </c>
      <c r="N107" s="54">
        <v>55507.429700000008</v>
      </c>
      <c r="O107" s="55">
        <v>23760.612000000001</v>
      </c>
      <c r="P107" s="56">
        <f>O107-N107</f>
        <v>-31746.817700000007</v>
      </c>
      <c r="R107" s="74">
        <f>H107+P107</f>
        <v>4555602.6138355071</v>
      </c>
      <c r="S107" s="55"/>
      <c r="T107" s="6">
        <v>265</v>
      </c>
      <c r="U107" s="6" t="s">
        <v>91</v>
      </c>
      <c r="V107" s="7">
        <v>1132</v>
      </c>
      <c r="W107" s="7">
        <v>4854238.9207093017</v>
      </c>
      <c r="X107" s="7">
        <v>1130654.4333190722</v>
      </c>
      <c r="Y107" s="57">
        <v>-278745</v>
      </c>
      <c r="AA107" s="39">
        <f>W107+Y107</f>
        <v>4575493.9207093017</v>
      </c>
      <c r="AC107" s="71">
        <f>AA107-CM107</f>
        <v>-250328.87278158218</v>
      </c>
      <c r="AD107" s="35">
        <f>AC107/CM107</f>
        <v>-5.1872785946311201E-2</v>
      </c>
      <c r="AE107" s="65">
        <f>AC107/V107</f>
        <v>-221.13858019574397</v>
      </c>
      <c r="AG107" s="54">
        <v>55507.429700000008</v>
      </c>
      <c r="AH107" s="55">
        <v>23760.612000000001</v>
      </c>
      <c r="AI107" s="56">
        <f>AH107-AG107</f>
        <v>-31746.817700000007</v>
      </c>
      <c r="AK107" s="74">
        <f>AA107+AI107</f>
        <v>4543747.1030093022</v>
      </c>
      <c r="AL107" s="55"/>
      <c r="AM107" s="65" t="e">
        <f>#REF!/#REF!</f>
        <v>#REF!</v>
      </c>
      <c r="AO107" s="54">
        <v>54765.247200000005</v>
      </c>
      <c r="AP107" s="55">
        <v>10419.072</v>
      </c>
      <c r="AQ107" s="56">
        <f>AP107-AO107</f>
        <v>-44346.175200000005</v>
      </c>
      <c r="AS107" s="74" t="e">
        <f>#REF!+AQ107</f>
        <v>#REF!</v>
      </c>
      <c r="AU107" s="6">
        <v>265</v>
      </c>
      <c r="AV107" s="6" t="s">
        <v>91</v>
      </c>
      <c r="AW107" s="7">
        <v>1132</v>
      </c>
      <c r="AX107" s="7">
        <v>4840317.7749805655</v>
      </c>
      <c r="AY107" s="7">
        <v>1120415.3526929477</v>
      </c>
      <c r="AZ107" s="57">
        <v>-278745</v>
      </c>
      <c r="BB107" s="39">
        <f>AX107+AZ107</f>
        <v>4561572.7749805655</v>
      </c>
      <c r="BD107" s="71">
        <f>BB107-CM107</f>
        <v>-264250.01851031836</v>
      </c>
      <c r="BE107" s="35">
        <f>BD107/CM107</f>
        <v>-5.4757505573296499E-2</v>
      </c>
      <c r="BF107" s="65">
        <f>BD107/AW107</f>
        <v>-233.43641211158865</v>
      </c>
      <c r="BH107" s="54">
        <v>54765.247200000005</v>
      </c>
      <c r="BI107" s="55">
        <v>10419.072</v>
      </c>
      <c r="BJ107" s="56">
        <f>BI107-BH107</f>
        <v>-44346.175200000005</v>
      </c>
      <c r="BL107" s="74">
        <f>BB107+BJ107</f>
        <v>4517226.5997805651</v>
      </c>
      <c r="BN107" s="6">
        <v>265</v>
      </c>
      <c r="BO107" s="6" t="s">
        <v>91</v>
      </c>
      <c r="BP107" s="7">
        <v>1132</v>
      </c>
      <c r="BQ107" s="7">
        <v>4839390.0944464635</v>
      </c>
      <c r="BR107" s="7">
        <v>1120415.3526929477</v>
      </c>
      <c r="BS107" s="57">
        <v>-278745</v>
      </c>
      <c r="BU107" s="39">
        <f>BQ107+BS107</f>
        <v>4560645.0944464635</v>
      </c>
      <c r="BW107" s="71">
        <f>BU107-CM107</f>
        <v>-265177.69904442038</v>
      </c>
      <c r="BX107" s="35">
        <f>BW107/CM107</f>
        <v>-5.4949738188085691E-2</v>
      </c>
      <c r="BY107" s="65">
        <f>BW107/BP107</f>
        <v>-234.2559178837636</v>
      </c>
      <c r="CA107" s="54">
        <v>54765.247200000005</v>
      </c>
      <c r="CB107" s="55">
        <v>10419.072</v>
      </c>
      <c r="CC107" s="56">
        <f>CB107-CA107</f>
        <v>-44346.175200000005</v>
      </c>
      <c r="CE107" s="74">
        <f>BU107+CC107</f>
        <v>4516298.9192464631</v>
      </c>
      <c r="CF107" s="55"/>
      <c r="CG107" s="112" t="s">
        <v>91</v>
      </c>
      <c r="CH107" s="93">
        <v>1161</v>
      </c>
      <c r="CI107" s="93">
        <v>5104567.7934908839</v>
      </c>
      <c r="CJ107" s="93">
        <v>1177005.1206057139</v>
      </c>
      <c r="CK107" s="93">
        <v>-278745</v>
      </c>
      <c r="CM107" s="103">
        <v>4825822.7934908839</v>
      </c>
      <c r="CO107" s="93">
        <v>54765.247200000005</v>
      </c>
      <c r="CP107" s="93">
        <v>10419.072</v>
      </c>
      <c r="CQ107" s="93">
        <v>-44346.175200000005</v>
      </c>
      <c r="CS107" s="103">
        <v>4781476.6182908835</v>
      </c>
      <c r="CU107" s="116">
        <v>265</v>
      </c>
      <c r="CV107" s="57"/>
    </row>
    <row r="108" spans="1:100" x14ac:dyDescent="0.25">
      <c r="A108" s="6">
        <v>271</v>
      </c>
      <c r="B108" s="6" t="s">
        <v>92</v>
      </c>
      <c r="C108" s="7">
        <v>7381</v>
      </c>
      <c r="D108" s="7">
        <v>18275093.254993625</v>
      </c>
      <c r="E108" s="7">
        <v>4617890.6567305326</v>
      </c>
      <c r="F108" s="57">
        <v>-663261</v>
      </c>
      <c r="H108" s="39">
        <f>D108+F108</f>
        <v>17611832.254993625</v>
      </c>
      <c r="J108" s="71">
        <f t="shared" si="4"/>
        <v>258055.53906438872</v>
      </c>
      <c r="K108" s="35">
        <f t="shared" si="5"/>
        <v>1.4870281166376682E-2</v>
      </c>
      <c r="L108" s="65">
        <f t="shared" si="6"/>
        <v>34.962137794931408</v>
      </c>
      <c r="N108" s="54">
        <v>142062.05908000001</v>
      </c>
      <c r="O108" s="55">
        <v>367233.45880000002</v>
      </c>
      <c r="P108" s="56">
        <f>O108-N108</f>
        <v>225171.39972000002</v>
      </c>
      <c r="R108" s="74">
        <f>H108+P108</f>
        <v>17837003.654713623</v>
      </c>
      <c r="S108" s="55"/>
      <c r="T108" s="6">
        <v>271</v>
      </c>
      <c r="U108" s="6" t="s">
        <v>92</v>
      </c>
      <c r="V108" s="7">
        <v>7381</v>
      </c>
      <c r="W108" s="7">
        <v>18267606.36468295</v>
      </c>
      <c r="X108" s="7">
        <v>4620866.0213774974</v>
      </c>
      <c r="Y108" s="57">
        <v>-663261</v>
      </c>
      <c r="AA108" s="39">
        <f>W108+Y108</f>
        <v>17604345.36468295</v>
      </c>
      <c r="AC108" s="71">
        <f>AA108-CM108</f>
        <v>250568.64875371382</v>
      </c>
      <c r="AD108" s="35">
        <f>AC108/CM108</f>
        <v>1.4438854023269408E-2</v>
      </c>
      <c r="AE108" s="65">
        <f>AC108/V108</f>
        <v>33.947791458300209</v>
      </c>
      <c r="AG108" s="54">
        <v>142062.05908000001</v>
      </c>
      <c r="AH108" s="55">
        <v>367233.45880000002</v>
      </c>
      <c r="AI108" s="56">
        <f>AH108-AG108</f>
        <v>225171.39972000002</v>
      </c>
      <c r="AK108" s="74">
        <f>AA108+AI108</f>
        <v>17829516.764402948</v>
      </c>
      <c r="AL108" s="55"/>
      <c r="AM108" s="65" t="e">
        <f>#REF!/#REF!</f>
        <v>#REF!</v>
      </c>
      <c r="AO108" s="54">
        <v>174649.69440000001</v>
      </c>
      <c r="AP108" s="55">
        <v>333670.78080000001</v>
      </c>
      <c r="AQ108" s="56">
        <f>AP108-AO108</f>
        <v>159021.0864</v>
      </c>
      <c r="AS108" s="74" t="e">
        <f>#REF!+AQ108</f>
        <v>#REF!</v>
      </c>
      <c r="AU108" s="6">
        <v>271</v>
      </c>
      <c r="AV108" s="6" t="s">
        <v>92</v>
      </c>
      <c r="AW108" s="7">
        <v>7381</v>
      </c>
      <c r="AX108" s="7">
        <v>18037270.190674186</v>
      </c>
      <c r="AY108" s="7">
        <v>4516577.8623798285</v>
      </c>
      <c r="AZ108" s="57">
        <v>-663261</v>
      </c>
      <c r="BB108" s="39">
        <f>AX108+AZ108</f>
        <v>17374009.190674186</v>
      </c>
      <c r="BD108" s="71">
        <f>BB108-CM108</f>
        <v>20232.47474494949</v>
      </c>
      <c r="BE108" s="35">
        <f>BD108/CM108</f>
        <v>1.1658830856327582E-3</v>
      </c>
      <c r="BF108" s="65">
        <f>BD108/AW108</f>
        <v>2.7411563128233967</v>
      </c>
      <c r="BH108" s="54">
        <v>174649.69440000001</v>
      </c>
      <c r="BI108" s="55">
        <v>333670.78080000001</v>
      </c>
      <c r="BJ108" s="56">
        <f>BI108-BH108</f>
        <v>159021.0864</v>
      </c>
      <c r="BL108" s="74">
        <f>BB108+BJ108</f>
        <v>17533030.277074184</v>
      </c>
      <c r="BN108" s="6">
        <v>271</v>
      </c>
      <c r="BO108" s="6" t="s">
        <v>92</v>
      </c>
      <c r="BP108" s="7">
        <v>7381</v>
      </c>
      <c r="BQ108" s="7">
        <v>18022922.293315597</v>
      </c>
      <c r="BR108" s="7">
        <v>4516577.8623798285</v>
      </c>
      <c r="BS108" s="57">
        <v>-663261</v>
      </c>
      <c r="BU108" s="39">
        <f>BQ108+BS108</f>
        <v>17359661.293315597</v>
      </c>
      <c r="BW108" s="71">
        <f>BU108-CM108</f>
        <v>5884.5773863606155</v>
      </c>
      <c r="BX108" s="35">
        <f>BW108/CM108</f>
        <v>3.3909491188503608E-4</v>
      </c>
      <c r="BY108" s="65">
        <f>BW108/BP108</f>
        <v>0.79726017969931118</v>
      </c>
      <c r="CA108" s="54">
        <v>174649.69440000001</v>
      </c>
      <c r="CB108" s="55">
        <v>333670.78080000001</v>
      </c>
      <c r="CC108" s="56">
        <f>CB108-CA108</f>
        <v>159021.0864</v>
      </c>
      <c r="CE108" s="74">
        <f>BU108+CC108</f>
        <v>17518682.379715595</v>
      </c>
      <c r="CF108" s="55"/>
      <c r="CG108" s="112" t="s">
        <v>92</v>
      </c>
      <c r="CH108" s="93">
        <v>7498</v>
      </c>
      <c r="CI108" s="93">
        <v>18017037.715929236</v>
      </c>
      <c r="CJ108" s="93">
        <v>4424126.6008207053</v>
      </c>
      <c r="CK108" s="93">
        <v>-663261</v>
      </c>
      <c r="CM108" s="103">
        <v>17353776.715929236</v>
      </c>
      <c r="CO108" s="93">
        <v>174649.69440000001</v>
      </c>
      <c r="CP108" s="93">
        <v>333670.78080000001</v>
      </c>
      <c r="CQ108" s="93">
        <v>159021.0864</v>
      </c>
      <c r="CS108" s="103">
        <v>17512797.802329235</v>
      </c>
      <c r="CU108" s="116">
        <v>271</v>
      </c>
      <c r="CV108" s="57"/>
    </row>
    <row r="109" spans="1:100" x14ac:dyDescent="0.25">
      <c r="A109" s="6">
        <v>272</v>
      </c>
      <c r="B109" s="6" t="s">
        <v>93</v>
      </c>
      <c r="C109" s="7">
        <v>47723</v>
      </c>
      <c r="D109" s="7">
        <v>89593386.227285266</v>
      </c>
      <c r="E109" s="7">
        <v>14672521.119357323</v>
      </c>
      <c r="F109" s="57">
        <v>-2422140</v>
      </c>
      <c r="H109" s="39">
        <f>D109+F109</f>
        <v>87171246.227285266</v>
      </c>
      <c r="J109" s="71">
        <f t="shared" si="4"/>
        <v>-879716.47826997936</v>
      </c>
      <c r="K109" s="35">
        <f t="shared" si="5"/>
        <v>-9.990992162252384E-3</v>
      </c>
      <c r="L109" s="65">
        <f t="shared" si="6"/>
        <v>-18.433805047251418</v>
      </c>
      <c r="N109" s="54">
        <v>539392.29307999997</v>
      </c>
      <c r="O109" s="55">
        <v>384393.90080000006</v>
      </c>
      <c r="P109" s="56">
        <f>O109-N109</f>
        <v>-154998.39227999991</v>
      </c>
      <c r="R109" s="74">
        <f>H109+P109</f>
        <v>87016247.835005268</v>
      </c>
      <c r="S109" s="55"/>
      <c r="T109" s="6">
        <v>272</v>
      </c>
      <c r="U109" s="6" t="s">
        <v>93</v>
      </c>
      <c r="V109" s="7">
        <v>47723</v>
      </c>
      <c r="W109" s="7">
        <v>89696611.413714722</v>
      </c>
      <c r="X109" s="7">
        <v>14774539.79799013</v>
      </c>
      <c r="Y109" s="57">
        <v>-2422140</v>
      </c>
      <c r="AA109" s="39">
        <f>W109+Y109</f>
        <v>87274471.413714722</v>
      </c>
      <c r="AC109" s="71">
        <f>AA109-CM109</f>
        <v>-776491.29184052348</v>
      </c>
      <c r="AD109" s="35">
        <f>AC109/CM109</f>
        <v>-8.8186576044276873E-3</v>
      </c>
      <c r="AE109" s="65">
        <f>AC109/V109</f>
        <v>-16.270797976667929</v>
      </c>
      <c r="AG109" s="54">
        <v>539392.29307999997</v>
      </c>
      <c r="AH109" s="55">
        <v>384393.90080000006</v>
      </c>
      <c r="AI109" s="56">
        <f>AH109-AG109</f>
        <v>-154998.39227999991</v>
      </c>
      <c r="AK109" s="74">
        <f>AA109+AI109</f>
        <v>87119473.021434724</v>
      </c>
      <c r="AL109" s="55"/>
      <c r="AM109" s="65" t="e">
        <f>#REF!/#REF!</f>
        <v>#REF!</v>
      </c>
      <c r="AO109" s="54">
        <v>503163.03455999994</v>
      </c>
      <c r="AP109" s="55">
        <v>346759.74</v>
      </c>
      <c r="AQ109" s="56">
        <f>AP109-AO109</f>
        <v>-156403.29455999995</v>
      </c>
      <c r="AS109" s="74" t="e">
        <f>#REF!+AQ109</f>
        <v>#REF!</v>
      </c>
      <c r="AU109" s="6">
        <v>272</v>
      </c>
      <c r="AV109" s="6" t="s">
        <v>93</v>
      </c>
      <c r="AW109" s="7">
        <v>47723</v>
      </c>
      <c r="AX109" s="7">
        <v>88616162.096260726</v>
      </c>
      <c r="AY109" s="7">
        <v>14443286.849767856</v>
      </c>
      <c r="AZ109" s="57">
        <v>-2422140</v>
      </c>
      <c r="BB109" s="39">
        <f>AX109+AZ109</f>
        <v>86194022.096260726</v>
      </c>
      <c r="BD109" s="71">
        <f>BB109-CM109</f>
        <v>-1856940.6092945188</v>
      </c>
      <c r="BE109" s="35">
        <f>BD109/CM109</f>
        <v>-2.1089384513650094E-2</v>
      </c>
      <c r="BF109" s="65">
        <f>BD109/AW109</f>
        <v>-38.910810495872404</v>
      </c>
      <c r="BH109" s="54">
        <v>503163.03455999994</v>
      </c>
      <c r="BI109" s="55">
        <v>346759.74</v>
      </c>
      <c r="BJ109" s="56">
        <f>BI109-BH109</f>
        <v>-156403.29455999995</v>
      </c>
      <c r="BL109" s="74">
        <f>BB109+BJ109</f>
        <v>86037618.801700726</v>
      </c>
      <c r="BN109" s="6">
        <v>272</v>
      </c>
      <c r="BO109" s="6" t="s">
        <v>93</v>
      </c>
      <c r="BP109" s="7">
        <v>47723</v>
      </c>
      <c r="BQ109" s="7">
        <v>88513620.242527097</v>
      </c>
      <c r="BR109" s="7">
        <v>14443286.849767856</v>
      </c>
      <c r="BS109" s="57">
        <v>-2422140</v>
      </c>
      <c r="BU109" s="39">
        <f>BQ109+BS109</f>
        <v>86091480.242527097</v>
      </c>
      <c r="BW109" s="71">
        <f>BU109-CM109</f>
        <v>-1959482.4630281478</v>
      </c>
      <c r="BX109" s="35">
        <f>BW109/CM109</f>
        <v>-2.2253958421564444E-2</v>
      </c>
      <c r="BY109" s="65">
        <f>BW109/BP109</f>
        <v>-41.05949883762856</v>
      </c>
      <c r="CA109" s="54">
        <v>503163.03455999994</v>
      </c>
      <c r="CB109" s="55">
        <v>346759.74</v>
      </c>
      <c r="CC109" s="56">
        <f>CB109-CA109</f>
        <v>-156403.29455999995</v>
      </c>
      <c r="CE109" s="74">
        <f>BU109+CC109</f>
        <v>85935076.947967097</v>
      </c>
      <c r="CF109" s="55"/>
      <c r="CG109" s="112" t="s">
        <v>93</v>
      </c>
      <c r="CH109" s="93">
        <v>47723</v>
      </c>
      <c r="CI109" s="93">
        <v>90473102.705555245</v>
      </c>
      <c r="CJ109" s="93">
        <v>14689051.37480556</v>
      </c>
      <c r="CK109" s="93">
        <v>-2422140</v>
      </c>
      <c r="CM109" s="103">
        <v>88050962.705555245</v>
      </c>
      <c r="CO109" s="93">
        <v>503163.03455999994</v>
      </c>
      <c r="CP109" s="93">
        <v>346759.74</v>
      </c>
      <c r="CQ109" s="93">
        <v>-156403.29455999995</v>
      </c>
      <c r="CS109" s="103">
        <v>87894559.410995245</v>
      </c>
      <c r="CU109" s="116">
        <v>272</v>
      </c>
      <c r="CV109" s="57"/>
    </row>
    <row r="110" spans="1:100" x14ac:dyDescent="0.25">
      <c r="A110" s="6">
        <v>273</v>
      </c>
      <c r="B110" s="6" t="s">
        <v>94</v>
      </c>
      <c r="C110" s="7">
        <v>3854</v>
      </c>
      <c r="D110" s="7">
        <v>14601475.693627192</v>
      </c>
      <c r="E110" s="7">
        <v>2731775.7725539082</v>
      </c>
      <c r="F110" s="57">
        <v>-130293</v>
      </c>
      <c r="H110" s="39">
        <f>D110+F110</f>
        <v>14471182.693627192</v>
      </c>
      <c r="J110" s="71">
        <f t="shared" si="4"/>
        <v>156654.90156323649</v>
      </c>
      <c r="K110" s="35">
        <f t="shared" si="5"/>
        <v>1.0943770122133316E-2</v>
      </c>
      <c r="L110" s="65">
        <f t="shared" si="6"/>
        <v>40.647353804679938</v>
      </c>
      <c r="N110" s="54">
        <v>42241.088000000003</v>
      </c>
      <c r="O110" s="55">
        <v>151869.9117</v>
      </c>
      <c r="P110" s="56">
        <f>O110-N110</f>
        <v>109628.82369999999</v>
      </c>
      <c r="R110" s="74">
        <f>H110+P110</f>
        <v>14580811.517327191</v>
      </c>
      <c r="S110" s="55"/>
      <c r="T110" s="6">
        <v>273</v>
      </c>
      <c r="U110" s="6" t="s">
        <v>94</v>
      </c>
      <c r="V110" s="7">
        <v>3854</v>
      </c>
      <c r="W110" s="7">
        <v>14625621.453141404</v>
      </c>
      <c r="X110" s="7">
        <v>2762436.2984771715</v>
      </c>
      <c r="Y110" s="57">
        <v>-130293</v>
      </c>
      <c r="AA110" s="39">
        <f>W110+Y110</f>
        <v>14495328.453141404</v>
      </c>
      <c r="AC110" s="71">
        <f>AA110-CM110</f>
        <v>180800.6610774491</v>
      </c>
      <c r="AD110" s="35">
        <f>AC110/CM110</f>
        <v>1.2630571102574957E-2</v>
      </c>
      <c r="AE110" s="65">
        <f>AC110/V110</f>
        <v>46.91247044043827</v>
      </c>
      <c r="AG110" s="54">
        <v>42241.088000000003</v>
      </c>
      <c r="AH110" s="55">
        <v>151869.9117</v>
      </c>
      <c r="AI110" s="56">
        <f>AH110-AG110</f>
        <v>109628.82369999999</v>
      </c>
      <c r="AK110" s="74">
        <f>AA110+AI110</f>
        <v>14604957.276841404</v>
      </c>
      <c r="AL110" s="55"/>
      <c r="AM110" s="65" t="e">
        <f>#REF!/#REF!</f>
        <v>#REF!</v>
      </c>
      <c r="AO110" s="54">
        <v>20838.144</v>
      </c>
      <c r="AP110" s="55">
        <v>143587.83600000001</v>
      </c>
      <c r="AQ110" s="56">
        <f>AP110-AO110</f>
        <v>122749.69200000001</v>
      </c>
      <c r="AS110" s="74" t="e">
        <f>#REF!+AQ110</f>
        <v>#REF!</v>
      </c>
      <c r="AU110" s="6">
        <v>273</v>
      </c>
      <c r="AV110" s="6" t="s">
        <v>94</v>
      </c>
      <c r="AW110" s="7">
        <v>3854</v>
      </c>
      <c r="AX110" s="7">
        <v>14592425.788077056</v>
      </c>
      <c r="AY110" s="7">
        <v>2718248.8159394288</v>
      </c>
      <c r="AZ110" s="57">
        <v>-130293</v>
      </c>
      <c r="BB110" s="39">
        <f>AX110+AZ110</f>
        <v>14462132.788077056</v>
      </c>
      <c r="BD110" s="71">
        <f>BB110-CM110</f>
        <v>147604.99601310119</v>
      </c>
      <c r="BE110" s="35">
        <f>BD110/CM110</f>
        <v>1.0311551883320533E-2</v>
      </c>
      <c r="BF110" s="65">
        <f>BD110/AW110</f>
        <v>38.299168659341255</v>
      </c>
      <c r="BH110" s="54">
        <v>20838.144</v>
      </c>
      <c r="BI110" s="55">
        <v>143587.83600000001</v>
      </c>
      <c r="BJ110" s="56">
        <f>BI110-BH110</f>
        <v>122749.69200000001</v>
      </c>
      <c r="BL110" s="74">
        <f>BB110+BJ110</f>
        <v>14584882.480077056</v>
      </c>
      <c r="BN110" s="6">
        <v>273</v>
      </c>
      <c r="BO110" s="6" t="s">
        <v>94</v>
      </c>
      <c r="BP110" s="7">
        <v>3854</v>
      </c>
      <c r="BQ110" s="7">
        <v>14594432.023254264</v>
      </c>
      <c r="BR110" s="7">
        <v>2718248.8159394288</v>
      </c>
      <c r="BS110" s="57">
        <v>-130293</v>
      </c>
      <c r="BU110" s="39">
        <f>BQ110+BS110</f>
        <v>14464139.023254264</v>
      </c>
      <c r="BW110" s="71">
        <f>BU110-CM110</f>
        <v>149611.23119030893</v>
      </c>
      <c r="BX110" s="35">
        <f>BW110/CM110</f>
        <v>1.0451705663197227E-2</v>
      </c>
      <c r="BY110" s="65">
        <f>BW110/BP110</f>
        <v>38.819727864636462</v>
      </c>
      <c r="CA110" s="54">
        <v>20838.144</v>
      </c>
      <c r="CB110" s="55">
        <v>143587.83600000001</v>
      </c>
      <c r="CC110" s="56">
        <f>CB110-CA110</f>
        <v>122749.69200000001</v>
      </c>
      <c r="CE110" s="74">
        <f>BU110+CC110</f>
        <v>14586888.715254264</v>
      </c>
      <c r="CF110" s="55"/>
      <c r="CG110" s="112" t="s">
        <v>94</v>
      </c>
      <c r="CH110" s="93">
        <v>3827</v>
      </c>
      <c r="CI110" s="93">
        <v>14444820.792063955</v>
      </c>
      <c r="CJ110" s="93">
        <v>2899206.7269960004</v>
      </c>
      <c r="CK110" s="93">
        <v>-130293</v>
      </c>
      <c r="CM110" s="103">
        <v>14314527.792063955</v>
      </c>
      <c r="CO110" s="93">
        <v>20838.144</v>
      </c>
      <c r="CP110" s="93">
        <v>143587.83600000001</v>
      </c>
      <c r="CQ110" s="93">
        <v>122749.69200000001</v>
      </c>
      <c r="CS110" s="103">
        <v>14437277.484063955</v>
      </c>
      <c r="CU110" s="116">
        <v>273</v>
      </c>
      <c r="CV110" s="57"/>
    </row>
    <row r="111" spans="1:100" x14ac:dyDescent="0.25">
      <c r="A111" s="6">
        <v>275</v>
      </c>
      <c r="B111" s="6" t="s">
        <v>95</v>
      </c>
      <c r="C111" s="7">
        <v>2748</v>
      </c>
      <c r="D111" s="7">
        <v>8650079.8289457187</v>
      </c>
      <c r="E111" s="7">
        <v>2275413.4713476608</v>
      </c>
      <c r="F111" s="57">
        <v>-35655</v>
      </c>
      <c r="H111" s="39">
        <f>D111+F111</f>
        <v>8614424.8289457187</v>
      </c>
      <c r="J111" s="71">
        <f t="shared" si="4"/>
        <v>-174526.35379594192</v>
      </c>
      <c r="K111" s="35">
        <f t="shared" si="5"/>
        <v>-1.9857472201990259E-2</v>
      </c>
      <c r="L111" s="65">
        <f t="shared" si="6"/>
        <v>-63.510317975233598</v>
      </c>
      <c r="N111" s="54">
        <v>51085.315800000004</v>
      </c>
      <c r="O111" s="55">
        <v>0</v>
      </c>
      <c r="P111" s="56">
        <f>O111-N111</f>
        <v>-51085.315800000004</v>
      </c>
      <c r="R111" s="74">
        <f>H111+P111</f>
        <v>8563339.5131457187</v>
      </c>
      <c r="S111" s="55"/>
      <c r="T111" s="6">
        <v>275</v>
      </c>
      <c r="U111" s="6" t="s">
        <v>95</v>
      </c>
      <c r="V111" s="7">
        <v>2748</v>
      </c>
      <c r="W111" s="7">
        <v>8653027.9672117345</v>
      </c>
      <c r="X111" s="7">
        <v>2280158.0031769648</v>
      </c>
      <c r="Y111" s="57">
        <v>-35655</v>
      </c>
      <c r="AA111" s="39">
        <f>W111+Y111</f>
        <v>8617372.9672117345</v>
      </c>
      <c r="AC111" s="71">
        <f>AA111-CM111</f>
        <v>-171578.21552992612</v>
      </c>
      <c r="AD111" s="35">
        <f>AC111/CM111</f>
        <v>-1.9522035333049071E-2</v>
      </c>
      <c r="AE111" s="65">
        <f>AC111/V111</f>
        <v>-62.437487456304993</v>
      </c>
      <c r="AG111" s="54">
        <v>51085.315800000004</v>
      </c>
      <c r="AH111" s="55">
        <v>0</v>
      </c>
      <c r="AI111" s="56">
        <f>AH111-AG111</f>
        <v>-51085.315800000004</v>
      </c>
      <c r="AK111" s="74">
        <f>AA111+AI111</f>
        <v>8566287.6514117345</v>
      </c>
      <c r="AL111" s="55"/>
      <c r="AM111" s="65" t="e">
        <f>#REF!/#REF!</f>
        <v>#REF!</v>
      </c>
      <c r="AO111" s="54">
        <v>67333.252799999987</v>
      </c>
      <c r="AP111" s="55">
        <v>57304.896000000001</v>
      </c>
      <c r="AQ111" s="56">
        <f>AP111-AO111</f>
        <v>-10028.356799999987</v>
      </c>
      <c r="AS111" s="74" t="e">
        <f>#REF!+AQ111</f>
        <v>#REF!</v>
      </c>
      <c r="AU111" s="6">
        <v>275</v>
      </c>
      <c r="AV111" s="6" t="s">
        <v>95</v>
      </c>
      <c r="AW111" s="7">
        <v>2748</v>
      </c>
      <c r="AX111" s="7">
        <v>8655285.9148001783</v>
      </c>
      <c r="AY111" s="7">
        <v>2321137.3950195597</v>
      </c>
      <c r="AZ111" s="57">
        <v>-35655</v>
      </c>
      <c r="BB111" s="39">
        <f>AX111+AZ111</f>
        <v>8619630.9148001783</v>
      </c>
      <c r="BD111" s="71">
        <f>BB111-CM111</f>
        <v>-169320.26794148237</v>
      </c>
      <c r="BE111" s="35">
        <f>BD111/CM111</f>
        <v>-1.9265127820253056E-2</v>
      </c>
      <c r="BF111" s="65">
        <f>BD111/AW111</f>
        <v>-61.61581802819591</v>
      </c>
      <c r="BH111" s="54">
        <v>67333.252799999987</v>
      </c>
      <c r="BI111" s="55">
        <v>57304.896000000001</v>
      </c>
      <c r="BJ111" s="56">
        <f>BI111-BH111</f>
        <v>-10028.356799999987</v>
      </c>
      <c r="BL111" s="74">
        <f>BB111+BJ111</f>
        <v>8609602.558000179</v>
      </c>
      <c r="BN111" s="6">
        <v>275</v>
      </c>
      <c r="BO111" s="6" t="s">
        <v>95</v>
      </c>
      <c r="BP111" s="7">
        <v>2748</v>
      </c>
      <c r="BQ111" s="7">
        <v>8653984.4747772943</v>
      </c>
      <c r="BR111" s="7">
        <v>2321137.3950195597</v>
      </c>
      <c r="BS111" s="57">
        <v>-35655</v>
      </c>
      <c r="BU111" s="39">
        <f>BQ111+BS111</f>
        <v>8618329.4747772943</v>
      </c>
      <c r="BW111" s="71">
        <f>BU111-CM111</f>
        <v>-170621.7079643663</v>
      </c>
      <c r="BX111" s="35">
        <f>BW111/CM111</f>
        <v>-1.9413204649424608E-2</v>
      </c>
      <c r="BY111" s="65">
        <f>BW111/BP111</f>
        <v>-62.089413378590358</v>
      </c>
      <c r="CA111" s="54">
        <v>67333.252799999987</v>
      </c>
      <c r="CB111" s="55">
        <v>57304.896000000001</v>
      </c>
      <c r="CC111" s="56">
        <f>CB111-CA111</f>
        <v>-10028.356799999987</v>
      </c>
      <c r="CE111" s="74">
        <f>BU111+CC111</f>
        <v>8608301.1179772951</v>
      </c>
      <c r="CF111" s="55"/>
      <c r="CG111" s="112" t="s">
        <v>95</v>
      </c>
      <c r="CH111" s="93">
        <v>2753</v>
      </c>
      <c r="CI111" s="93">
        <v>8824606.1827416606</v>
      </c>
      <c r="CJ111" s="93">
        <v>2311199.7991999998</v>
      </c>
      <c r="CK111" s="93">
        <v>-35655</v>
      </c>
      <c r="CM111" s="103">
        <v>8788951.1827416606</v>
      </c>
      <c r="CO111" s="93">
        <v>67333.252799999987</v>
      </c>
      <c r="CP111" s="93">
        <v>57304.896000000001</v>
      </c>
      <c r="CQ111" s="93">
        <v>-10028.356799999987</v>
      </c>
      <c r="CS111" s="103">
        <v>8778922.8259416614</v>
      </c>
      <c r="CU111" s="116">
        <v>275</v>
      </c>
      <c r="CV111" s="57"/>
    </row>
    <row r="112" spans="1:100" x14ac:dyDescent="0.25">
      <c r="A112" s="6">
        <v>276</v>
      </c>
      <c r="B112" s="6" t="s">
        <v>96</v>
      </c>
      <c r="C112" s="7">
        <v>14830</v>
      </c>
      <c r="D112" s="7">
        <v>25104254.511331864</v>
      </c>
      <c r="E112" s="7">
        <v>7543973.7827796191</v>
      </c>
      <c r="F112" s="57">
        <v>-1222852</v>
      </c>
      <c r="H112" s="39">
        <f>D112+F112</f>
        <v>23881402.511331864</v>
      </c>
      <c r="J112" s="71">
        <f t="shared" si="4"/>
        <v>794004.48411918432</v>
      </c>
      <c r="K112" s="35">
        <f t="shared" si="5"/>
        <v>3.4391250290886237E-2</v>
      </c>
      <c r="L112" s="65">
        <f t="shared" si="6"/>
        <v>53.540423743707642</v>
      </c>
      <c r="N112" s="54">
        <v>414799.56395599997</v>
      </c>
      <c r="O112" s="55">
        <v>345914.90969999996</v>
      </c>
      <c r="P112" s="56">
        <f>O112-N112</f>
        <v>-68884.654256000009</v>
      </c>
      <c r="R112" s="74">
        <f>H112+P112</f>
        <v>23812517.857075863</v>
      </c>
      <c r="S112" s="55"/>
      <c r="T112" s="6">
        <v>276</v>
      </c>
      <c r="U112" s="6" t="s">
        <v>96</v>
      </c>
      <c r="V112" s="7">
        <v>14830</v>
      </c>
      <c r="W112" s="7">
        <v>25208388.106938224</v>
      </c>
      <c r="X112" s="7">
        <v>7646000.2955607213</v>
      </c>
      <c r="Y112" s="57">
        <v>-1222852</v>
      </c>
      <c r="AA112" s="39">
        <f>W112+Y112</f>
        <v>23985536.106938224</v>
      </c>
      <c r="AC112" s="71">
        <f>AA112-CM112</f>
        <v>898138.0797255449</v>
      </c>
      <c r="AD112" s="35">
        <f>AC112/CM112</f>
        <v>3.890165876063325E-2</v>
      </c>
      <c r="AE112" s="65">
        <f>AC112/V112</f>
        <v>60.562244081290956</v>
      </c>
      <c r="AG112" s="54">
        <v>414799.56395599997</v>
      </c>
      <c r="AH112" s="55">
        <v>345914.90969999996</v>
      </c>
      <c r="AI112" s="56">
        <f>AH112-AG112</f>
        <v>-68884.654256000009</v>
      </c>
      <c r="AK112" s="74">
        <f>AA112+AI112</f>
        <v>23916651.452682223</v>
      </c>
      <c r="AL112" s="55"/>
      <c r="AM112" s="65" t="e">
        <f>#REF!/#REF!</f>
        <v>#REF!</v>
      </c>
      <c r="AO112" s="54">
        <v>450451.64692800003</v>
      </c>
      <c r="AP112" s="55">
        <v>418260.62159999995</v>
      </c>
      <c r="AQ112" s="56">
        <f>AP112-AO112</f>
        <v>-32191.025328000076</v>
      </c>
      <c r="AS112" s="74" t="e">
        <f>#REF!+AQ112</f>
        <v>#REF!</v>
      </c>
      <c r="AU112" s="6">
        <v>276</v>
      </c>
      <c r="AV112" s="6" t="s">
        <v>96</v>
      </c>
      <c r="AW112" s="7">
        <v>14830</v>
      </c>
      <c r="AX112" s="7">
        <v>24648721.540571801</v>
      </c>
      <c r="AY112" s="7">
        <v>7353198.014238392</v>
      </c>
      <c r="AZ112" s="57">
        <v>-1222852</v>
      </c>
      <c r="BB112" s="39">
        <f>AX112+AZ112</f>
        <v>23425869.540571801</v>
      </c>
      <c r="BD112" s="71">
        <f>BB112-CM112</f>
        <v>338471.51335912198</v>
      </c>
      <c r="BE112" s="35">
        <f>BD112/CM112</f>
        <v>1.4660444323789629E-2</v>
      </c>
      <c r="BF112" s="65">
        <f>BD112/AW112</f>
        <v>22.823433132779634</v>
      </c>
      <c r="BH112" s="54">
        <v>450451.64692800003</v>
      </c>
      <c r="BI112" s="55">
        <v>418260.62159999995</v>
      </c>
      <c r="BJ112" s="56">
        <f>BI112-BH112</f>
        <v>-32191.025328000076</v>
      </c>
      <c r="BL112" s="74">
        <f>BB112+BJ112</f>
        <v>23393678.515243802</v>
      </c>
      <c r="BN112" s="6">
        <v>276</v>
      </c>
      <c r="BO112" s="6" t="s">
        <v>96</v>
      </c>
      <c r="BP112" s="7">
        <v>14830</v>
      </c>
      <c r="BQ112" s="7">
        <v>24601538.248024736</v>
      </c>
      <c r="BR112" s="7">
        <v>7353198.014238392</v>
      </c>
      <c r="BS112" s="57">
        <v>-1222852</v>
      </c>
      <c r="BU112" s="39">
        <f>BQ112+BS112</f>
        <v>23378686.248024736</v>
      </c>
      <c r="BW112" s="71">
        <f>BU112-CM112</f>
        <v>291288.22081205621</v>
      </c>
      <c r="BX112" s="35">
        <f>BW112/CM112</f>
        <v>1.2616762636860174E-2</v>
      </c>
      <c r="BY112" s="65">
        <f>BW112/BP112</f>
        <v>19.641822037225637</v>
      </c>
      <c r="CA112" s="54">
        <v>450451.64692800003</v>
      </c>
      <c r="CB112" s="55">
        <v>418260.62159999995</v>
      </c>
      <c r="CC112" s="56">
        <f>CB112-CA112</f>
        <v>-32191.025328000076</v>
      </c>
      <c r="CE112" s="74">
        <f>BU112+CC112</f>
        <v>23346495.222696736</v>
      </c>
      <c r="CF112" s="55"/>
      <c r="CG112" s="112" t="s">
        <v>96</v>
      </c>
      <c r="CH112" s="93">
        <v>14806</v>
      </c>
      <c r="CI112" s="93">
        <v>24310250.027212679</v>
      </c>
      <c r="CJ112" s="93">
        <v>6752036.3232312184</v>
      </c>
      <c r="CK112" s="93">
        <v>-1222852</v>
      </c>
      <c r="CM112" s="103">
        <v>23087398.027212679</v>
      </c>
      <c r="CO112" s="93">
        <v>450451.64692800003</v>
      </c>
      <c r="CP112" s="93">
        <v>418260.62159999995</v>
      </c>
      <c r="CQ112" s="93">
        <v>-32191.025328000076</v>
      </c>
      <c r="CS112" s="103">
        <v>23055207.00188468</v>
      </c>
      <c r="CU112" s="116">
        <v>276</v>
      </c>
      <c r="CV112" s="57"/>
    </row>
    <row r="113" spans="1:100" x14ac:dyDescent="0.25">
      <c r="A113" s="6">
        <v>280</v>
      </c>
      <c r="B113" s="6" t="s">
        <v>97</v>
      </c>
      <c r="C113" s="7">
        <v>2154</v>
      </c>
      <c r="D113" s="7">
        <v>6912570.5534623461</v>
      </c>
      <c r="E113" s="7">
        <v>1774028.5050854227</v>
      </c>
      <c r="F113" s="57">
        <v>-297997</v>
      </c>
      <c r="H113" s="39">
        <f>D113+F113</f>
        <v>6614573.5534623461</v>
      </c>
      <c r="J113" s="71">
        <f t="shared" si="4"/>
        <v>65128.886252831668</v>
      </c>
      <c r="K113" s="35">
        <f t="shared" si="5"/>
        <v>9.9441845167280076E-3</v>
      </c>
      <c r="L113" s="65">
        <f t="shared" si="6"/>
        <v>30.236251742261683</v>
      </c>
      <c r="N113" s="54">
        <v>586781.51368000009</v>
      </c>
      <c r="O113" s="55">
        <v>0</v>
      </c>
      <c r="P113" s="56">
        <f>O113-N113</f>
        <v>-586781.51368000009</v>
      </c>
      <c r="R113" s="74">
        <f>H113+P113</f>
        <v>6027792.0397823462</v>
      </c>
      <c r="S113" s="55"/>
      <c r="T113" s="6">
        <v>280</v>
      </c>
      <c r="U113" s="6" t="s">
        <v>97</v>
      </c>
      <c r="V113" s="7">
        <v>2154</v>
      </c>
      <c r="W113" s="7">
        <v>6893232.370483784</v>
      </c>
      <c r="X113" s="7">
        <v>1758054.6161692403</v>
      </c>
      <c r="Y113" s="57">
        <v>-297997</v>
      </c>
      <c r="AA113" s="39">
        <f>W113+Y113</f>
        <v>6595235.370483784</v>
      </c>
      <c r="AC113" s="71">
        <f>AA113-CM113</f>
        <v>45790.703274269588</v>
      </c>
      <c r="AD113" s="35">
        <f>AC113/CM113</f>
        <v>6.9915398329152357E-3</v>
      </c>
      <c r="AE113" s="65">
        <f>AC113/V113</f>
        <v>21.258450916559699</v>
      </c>
      <c r="AG113" s="54">
        <v>586781.51368000009</v>
      </c>
      <c r="AH113" s="55">
        <v>0</v>
      </c>
      <c r="AI113" s="56">
        <f>AH113-AG113</f>
        <v>-586781.51368000009</v>
      </c>
      <c r="AK113" s="74">
        <f>AA113+AI113</f>
        <v>6008453.8568037841</v>
      </c>
      <c r="AL113" s="55"/>
      <c r="AM113" s="65" t="e">
        <f>#REF!/#REF!</f>
        <v>#REF!</v>
      </c>
      <c r="AO113" s="54">
        <v>631031.09568000003</v>
      </c>
      <c r="AP113" s="55">
        <v>0</v>
      </c>
      <c r="AQ113" s="56">
        <f>AP113-AO113</f>
        <v>-631031.09568000003</v>
      </c>
      <c r="AS113" s="74" t="e">
        <f>#REF!+AQ113</f>
        <v>#REF!</v>
      </c>
      <c r="AU113" s="6">
        <v>280</v>
      </c>
      <c r="AV113" s="6" t="s">
        <v>97</v>
      </c>
      <c r="AW113" s="7">
        <v>2154</v>
      </c>
      <c r="AX113" s="7">
        <v>6842435.7467590049</v>
      </c>
      <c r="AY113" s="7">
        <v>1729228.590474715</v>
      </c>
      <c r="AZ113" s="57">
        <v>-297997</v>
      </c>
      <c r="BB113" s="39">
        <f>AX113+AZ113</f>
        <v>6544438.7467590049</v>
      </c>
      <c r="BD113" s="71">
        <f>BB113-CM113</f>
        <v>-5005.9204505095258</v>
      </c>
      <c r="BE113" s="35">
        <f>BD113/CM113</f>
        <v>-7.6432746665869159E-4</v>
      </c>
      <c r="BF113" s="65">
        <f>BD113/AW113</f>
        <v>-2.3240113512114791</v>
      </c>
      <c r="BH113" s="54">
        <v>631031.09568000003</v>
      </c>
      <c r="BI113" s="55">
        <v>0</v>
      </c>
      <c r="BJ113" s="56">
        <f>BI113-BH113</f>
        <v>-631031.09568000003</v>
      </c>
      <c r="BL113" s="74">
        <f>BB113+BJ113</f>
        <v>5913407.6510790046</v>
      </c>
      <c r="BN113" s="6">
        <v>280</v>
      </c>
      <c r="BO113" s="6" t="s">
        <v>97</v>
      </c>
      <c r="BP113" s="7">
        <v>2154</v>
      </c>
      <c r="BQ113" s="7">
        <v>6843928.4742161706</v>
      </c>
      <c r="BR113" s="7">
        <v>1729228.590474715</v>
      </c>
      <c r="BS113" s="57">
        <v>-297997</v>
      </c>
      <c r="BU113" s="39">
        <f>BQ113+BS113</f>
        <v>6545931.4742161706</v>
      </c>
      <c r="BW113" s="71">
        <f>BU113-CM113</f>
        <v>-3513.1929933438078</v>
      </c>
      <c r="BX113" s="35">
        <f>BW113/CM113</f>
        <v>-5.3641082135298874E-4</v>
      </c>
      <c r="BY113" s="65">
        <f>BW113/BP113</f>
        <v>-1.6310088177083601</v>
      </c>
      <c r="CA113" s="54">
        <v>631031.09568000003</v>
      </c>
      <c r="CB113" s="55">
        <v>0</v>
      </c>
      <c r="CC113" s="56">
        <f>CB113-CA113</f>
        <v>-631031.09568000003</v>
      </c>
      <c r="CE113" s="74">
        <f>BU113+CC113</f>
        <v>5914900.3785361703</v>
      </c>
      <c r="CF113" s="55"/>
      <c r="CG113" s="112" t="s">
        <v>97</v>
      </c>
      <c r="CH113" s="93">
        <v>2171</v>
      </c>
      <c r="CI113" s="93">
        <v>6847441.6672095144</v>
      </c>
      <c r="CJ113" s="93">
        <v>1647658.9582514288</v>
      </c>
      <c r="CK113" s="93">
        <v>-297997</v>
      </c>
      <c r="CM113" s="103">
        <v>6549444.6672095144</v>
      </c>
      <c r="CO113" s="93">
        <v>631031.09568000003</v>
      </c>
      <c r="CP113" s="93">
        <v>0</v>
      </c>
      <c r="CQ113" s="93">
        <v>-631031.09568000003</v>
      </c>
      <c r="CS113" s="103">
        <v>5918413.5715295142</v>
      </c>
      <c r="CU113" s="116">
        <v>280</v>
      </c>
      <c r="CV113" s="57"/>
    </row>
    <row r="114" spans="1:100" x14ac:dyDescent="0.25">
      <c r="A114" s="6">
        <v>284</v>
      </c>
      <c r="B114" s="6" t="s">
        <v>98</v>
      </c>
      <c r="C114" s="7">
        <v>2359</v>
      </c>
      <c r="D114" s="7">
        <v>6879893.0555898417</v>
      </c>
      <c r="E114" s="7">
        <v>1930171.0366691295</v>
      </c>
      <c r="F114" s="57">
        <v>451395</v>
      </c>
      <c r="H114" s="39">
        <f>D114+F114</f>
        <v>7331288.0555898417</v>
      </c>
      <c r="J114" s="71">
        <f t="shared" si="4"/>
        <v>-123522.22656203434</v>
      </c>
      <c r="K114" s="35">
        <f t="shared" si="5"/>
        <v>-1.6569466141582199E-2</v>
      </c>
      <c r="L114" s="65">
        <f t="shared" si="6"/>
        <v>-52.362113845711889</v>
      </c>
      <c r="N114" s="54">
        <v>54807.811679999999</v>
      </c>
      <c r="O114" s="55">
        <v>986065.39800000004</v>
      </c>
      <c r="P114" s="56">
        <f>O114-N114</f>
        <v>931257.58632</v>
      </c>
      <c r="R114" s="74">
        <f>H114+P114</f>
        <v>8262545.6419098414</v>
      </c>
      <c r="S114" s="55"/>
      <c r="T114" s="6">
        <v>284</v>
      </c>
      <c r="U114" s="6" t="s">
        <v>98</v>
      </c>
      <c r="V114" s="7">
        <v>2359</v>
      </c>
      <c r="W114" s="7">
        <v>6885946.4669874981</v>
      </c>
      <c r="X114" s="7">
        <v>1935911.2337180774</v>
      </c>
      <c r="Y114" s="57">
        <v>451395</v>
      </c>
      <c r="AA114" s="39">
        <f>W114+Y114</f>
        <v>7337341.4669874981</v>
      </c>
      <c r="AC114" s="71">
        <f>AA114-CM114</f>
        <v>-117468.81516437791</v>
      </c>
      <c r="AD114" s="35">
        <f>AC114/CM114</f>
        <v>-1.5757451996547635E-2</v>
      </c>
      <c r="AE114" s="65">
        <f>AC114/V114</f>
        <v>-49.796021689011411</v>
      </c>
      <c r="AG114" s="54">
        <v>54807.811679999999</v>
      </c>
      <c r="AH114" s="55">
        <v>986065.39800000004</v>
      </c>
      <c r="AI114" s="56">
        <f>AH114-AG114</f>
        <v>931257.58632</v>
      </c>
      <c r="AK114" s="74">
        <f>AA114+AI114</f>
        <v>8268599.0533074979</v>
      </c>
      <c r="AL114" s="55"/>
      <c r="AM114" s="65" t="e">
        <f>#REF!/#REF!</f>
        <v>#REF!</v>
      </c>
      <c r="AO114" s="54">
        <v>61954.406880000002</v>
      </c>
      <c r="AP114" s="55">
        <v>1047116.736</v>
      </c>
      <c r="AQ114" s="56">
        <f>AP114-AO114</f>
        <v>985162.32912000001</v>
      </c>
      <c r="AS114" s="74" t="e">
        <f>#REF!+AQ114</f>
        <v>#REF!</v>
      </c>
      <c r="AU114" s="6">
        <v>284</v>
      </c>
      <c r="AV114" s="6" t="s">
        <v>98</v>
      </c>
      <c r="AW114" s="7">
        <v>2359</v>
      </c>
      <c r="AX114" s="7">
        <v>6770755.2989363167</v>
      </c>
      <c r="AY114" s="7">
        <v>1852654.5410550386</v>
      </c>
      <c r="AZ114" s="57">
        <v>451395</v>
      </c>
      <c r="BB114" s="39">
        <f>AX114+AZ114</f>
        <v>7222150.2989363167</v>
      </c>
      <c r="BD114" s="71">
        <f>BB114-CM114</f>
        <v>-232659.98321555927</v>
      </c>
      <c r="BE114" s="35">
        <f>BD114/CM114</f>
        <v>-3.1209376819768049E-2</v>
      </c>
      <c r="BF114" s="65">
        <f>BD114/AW114</f>
        <v>-98.626529553013683</v>
      </c>
      <c r="BH114" s="54">
        <v>61954.406880000002</v>
      </c>
      <c r="BI114" s="55">
        <v>1047116.736</v>
      </c>
      <c r="BJ114" s="56">
        <f>BI114-BH114</f>
        <v>985162.32912000001</v>
      </c>
      <c r="BL114" s="74">
        <f>BB114+BJ114</f>
        <v>8207312.6280563166</v>
      </c>
      <c r="BN114" s="6">
        <v>284</v>
      </c>
      <c r="BO114" s="6" t="s">
        <v>98</v>
      </c>
      <c r="BP114" s="7">
        <v>2359</v>
      </c>
      <c r="BQ114" s="7">
        <v>6772599.9059522143</v>
      </c>
      <c r="BR114" s="7">
        <v>1852654.5410550386</v>
      </c>
      <c r="BS114" s="57">
        <v>451395</v>
      </c>
      <c r="BU114" s="39">
        <f>BQ114+BS114</f>
        <v>7223994.9059522143</v>
      </c>
      <c r="BW114" s="71">
        <f>BU114-CM114</f>
        <v>-230815.37619966175</v>
      </c>
      <c r="BX114" s="35">
        <f>BW114/CM114</f>
        <v>-3.0961938327562041E-2</v>
      </c>
      <c r="BY114" s="65">
        <f>BW114/BP114</f>
        <v>-97.844585078279678</v>
      </c>
      <c r="CA114" s="54">
        <v>61954.406880000002</v>
      </c>
      <c r="CB114" s="55">
        <v>1047116.736</v>
      </c>
      <c r="CC114" s="56">
        <f>CB114-CA114</f>
        <v>985162.32912000001</v>
      </c>
      <c r="CE114" s="74">
        <f>BU114+CC114</f>
        <v>8209157.2350722142</v>
      </c>
      <c r="CF114" s="55"/>
      <c r="CG114" s="112" t="s">
        <v>98</v>
      </c>
      <c r="CH114" s="93">
        <v>2416</v>
      </c>
      <c r="CI114" s="93">
        <v>7003415.282151876</v>
      </c>
      <c r="CJ114" s="93">
        <v>1844232.0706215382</v>
      </c>
      <c r="CK114" s="93">
        <v>451395</v>
      </c>
      <c r="CM114" s="103">
        <v>7454810.282151876</v>
      </c>
      <c r="CO114" s="93">
        <v>61954.406880000002</v>
      </c>
      <c r="CP114" s="93">
        <v>1047116.736</v>
      </c>
      <c r="CQ114" s="93">
        <v>985162.32912000001</v>
      </c>
      <c r="CS114" s="103">
        <v>8439972.6112718768</v>
      </c>
      <c r="CU114" s="116">
        <v>284</v>
      </c>
      <c r="CV114" s="57"/>
    </row>
    <row r="115" spans="1:100" x14ac:dyDescent="0.25">
      <c r="A115" s="6">
        <v>285</v>
      </c>
      <c r="B115" s="6" t="s">
        <v>99</v>
      </c>
      <c r="C115" s="7">
        <v>53539</v>
      </c>
      <c r="D115" s="7">
        <v>111750984.31895442</v>
      </c>
      <c r="E115" s="7">
        <v>12677336.686474536</v>
      </c>
      <c r="F115" s="57">
        <v>-2123098</v>
      </c>
      <c r="H115" s="39">
        <f>D115+F115</f>
        <v>109627886.31895442</v>
      </c>
      <c r="J115" s="71">
        <f t="shared" si="4"/>
        <v>-2728867.2707044482</v>
      </c>
      <c r="K115" s="35">
        <f t="shared" si="5"/>
        <v>-2.428752329985092E-2</v>
      </c>
      <c r="L115" s="65">
        <f t="shared" si="6"/>
        <v>-50.969709383896749</v>
      </c>
      <c r="N115" s="54">
        <v>1245760.9669560001</v>
      </c>
      <c r="O115" s="55">
        <v>596853.37309999997</v>
      </c>
      <c r="P115" s="56">
        <f>O115-N115</f>
        <v>-648907.59385600011</v>
      </c>
      <c r="R115" s="74">
        <f>H115+P115</f>
        <v>108978978.72509842</v>
      </c>
      <c r="S115" s="55"/>
      <c r="T115" s="6">
        <v>285</v>
      </c>
      <c r="U115" s="6" t="s">
        <v>99</v>
      </c>
      <c r="V115" s="7">
        <v>53539</v>
      </c>
      <c r="W115" s="7">
        <v>111951983.49380212</v>
      </c>
      <c r="X115" s="7">
        <v>12895026.183392525</v>
      </c>
      <c r="Y115" s="57">
        <v>-2123098</v>
      </c>
      <c r="AA115" s="39">
        <f>W115+Y115</f>
        <v>109828885.49380212</v>
      </c>
      <c r="AC115" s="71">
        <f>AA115-CM115</f>
        <v>-2527868.095856756</v>
      </c>
      <c r="AD115" s="35">
        <f>AC115/CM115</f>
        <v>-2.2498586111599942E-2</v>
      </c>
      <c r="AE115" s="65">
        <f>AC115/V115</f>
        <v>-47.215452209730401</v>
      </c>
      <c r="AG115" s="54">
        <v>1245760.9669560001</v>
      </c>
      <c r="AH115" s="55">
        <v>596853.37309999997</v>
      </c>
      <c r="AI115" s="56">
        <f>AH115-AG115</f>
        <v>-648907.59385600011</v>
      </c>
      <c r="AK115" s="74">
        <f>AA115+AI115</f>
        <v>109179977.89994611</v>
      </c>
      <c r="AL115" s="55"/>
      <c r="AM115" s="65" t="e">
        <f>#REF!/#REF!</f>
        <v>#REF!</v>
      </c>
      <c r="AO115" s="54">
        <v>1291988.3709120001</v>
      </c>
      <c r="AP115" s="55">
        <v>385635.90240000002</v>
      </c>
      <c r="AQ115" s="56">
        <f>AP115-AO115</f>
        <v>-906352.46851200005</v>
      </c>
      <c r="AS115" s="74" t="e">
        <f>#REF!+AQ115</f>
        <v>#REF!</v>
      </c>
      <c r="AU115" s="6">
        <v>285</v>
      </c>
      <c r="AV115" s="6" t="s">
        <v>99</v>
      </c>
      <c r="AW115" s="7">
        <v>53539</v>
      </c>
      <c r="AX115" s="7">
        <v>110611191.39213371</v>
      </c>
      <c r="AY115" s="7">
        <v>12322721.334075203</v>
      </c>
      <c r="AZ115" s="57">
        <v>-2123098</v>
      </c>
      <c r="BB115" s="39">
        <f>AX115+AZ115</f>
        <v>108488093.39213371</v>
      </c>
      <c r="BD115" s="71">
        <f>BB115-CM115</f>
        <v>-3868660.1975251585</v>
      </c>
      <c r="BE115" s="35">
        <f>BD115/CM115</f>
        <v>-3.4431932873870641E-2</v>
      </c>
      <c r="BF115" s="65">
        <f>BD115/AW115</f>
        <v>-72.258730972284852</v>
      </c>
      <c r="BH115" s="54">
        <v>1291988.3709120001</v>
      </c>
      <c r="BI115" s="55">
        <v>385635.90240000002</v>
      </c>
      <c r="BJ115" s="56">
        <f>BI115-BH115</f>
        <v>-906352.46851200005</v>
      </c>
      <c r="BL115" s="74">
        <f>BB115+BJ115</f>
        <v>107581740.92362171</v>
      </c>
      <c r="BN115" s="6">
        <v>285</v>
      </c>
      <c r="BO115" s="6" t="s">
        <v>99</v>
      </c>
      <c r="BP115" s="7">
        <v>53539</v>
      </c>
      <c r="BQ115" s="7">
        <v>109908349.5438327</v>
      </c>
      <c r="BR115" s="7">
        <v>12322721.334075203</v>
      </c>
      <c r="BS115" s="57">
        <v>-2123098</v>
      </c>
      <c r="BU115" s="39">
        <f>BQ115+BS115</f>
        <v>107785251.5438327</v>
      </c>
      <c r="BW115" s="71">
        <f>BU115-CM115</f>
        <v>-4571502.0458261669</v>
      </c>
      <c r="BX115" s="35">
        <f>BW115/CM115</f>
        <v>-4.0687381040946345E-2</v>
      </c>
      <c r="BY115" s="65">
        <f>BW115/BP115</f>
        <v>-85.386392084763756</v>
      </c>
      <c r="CA115" s="54">
        <v>1291988.3709120001</v>
      </c>
      <c r="CB115" s="55">
        <v>385635.90240000002</v>
      </c>
      <c r="CC115" s="56">
        <f>CB115-CA115</f>
        <v>-906352.46851200005</v>
      </c>
      <c r="CE115" s="74">
        <f>BU115+CC115</f>
        <v>106878899.07532071</v>
      </c>
      <c r="CF115" s="55"/>
      <c r="CG115" s="112" t="s">
        <v>99</v>
      </c>
      <c r="CH115" s="93">
        <v>54187</v>
      </c>
      <c r="CI115" s="93">
        <v>114479851.58965887</v>
      </c>
      <c r="CJ115" s="93">
        <v>12718237.382255601</v>
      </c>
      <c r="CK115" s="93">
        <v>-2123098</v>
      </c>
      <c r="CM115" s="103">
        <v>112356753.58965887</v>
      </c>
      <c r="CO115" s="93">
        <v>1291988.3709120001</v>
      </c>
      <c r="CP115" s="93">
        <v>385635.90240000002</v>
      </c>
      <c r="CQ115" s="93">
        <v>-906352.46851200005</v>
      </c>
      <c r="CS115" s="103">
        <v>111450401.12114687</v>
      </c>
      <c r="CU115" s="116">
        <v>285</v>
      </c>
      <c r="CV115" s="57"/>
    </row>
    <row r="116" spans="1:100" x14ac:dyDescent="0.25">
      <c r="A116" s="6">
        <v>286</v>
      </c>
      <c r="B116" s="6" t="s">
        <v>100</v>
      </c>
      <c r="C116" s="7">
        <v>84196</v>
      </c>
      <c r="D116" s="7">
        <v>154403495.8666887</v>
      </c>
      <c r="E116" s="7">
        <v>18626593.150963604</v>
      </c>
      <c r="F116" s="57">
        <v>14195136</v>
      </c>
      <c r="H116" s="39">
        <f>D116+F116</f>
        <v>168598631.8666887</v>
      </c>
      <c r="J116" s="71">
        <f t="shared" si="4"/>
        <v>-1589330.0588541031</v>
      </c>
      <c r="K116" s="35">
        <f t="shared" si="5"/>
        <v>-9.3386749619190738E-3</v>
      </c>
      <c r="L116" s="65">
        <f t="shared" si="6"/>
        <v>-18.876550653880269</v>
      </c>
      <c r="N116" s="54">
        <v>1006776.7314599999</v>
      </c>
      <c r="O116" s="55">
        <v>1361285.0625</v>
      </c>
      <c r="P116" s="56">
        <f>O116-N116</f>
        <v>354508.33104000008</v>
      </c>
      <c r="R116" s="74">
        <f>H116+P116</f>
        <v>168953140.19772869</v>
      </c>
      <c r="S116" s="55"/>
      <c r="T116" s="6">
        <v>286</v>
      </c>
      <c r="U116" s="6" t="s">
        <v>100</v>
      </c>
      <c r="V116" s="7">
        <v>84196</v>
      </c>
      <c r="W116" s="7">
        <v>154638313.7451697</v>
      </c>
      <c r="X116" s="7">
        <v>18852068.120626912</v>
      </c>
      <c r="Y116" s="57">
        <v>14195136</v>
      </c>
      <c r="AA116" s="39">
        <f>W116+Y116</f>
        <v>168833449.7451697</v>
      </c>
      <c r="AC116" s="71">
        <f>AA116-CM116</f>
        <v>-1354512.1803731024</v>
      </c>
      <c r="AD116" s="35">
        <f>AC116/CM116</f>
        <v>-7.9589188626966526E-3</v>
      </c>
      <c r="AE116" s="65">
        <f>AC116/V116</f>
        <v>-16.087607254181936</v>
      </c>
      <c r="AG116" s="54">
        <v>1006776.7314599999</v>
      </c>
      <c r="AH116" s="55">
        <v>1361285.0625</v>
      </c>
      <c r="AI116" s="56">
        <f>AH116-AG116</f>
        <v>354508.33104000008</v>
      </c>
      <c r="AK116" s="74">
        <f>AA116+AI116</f>
        <v>169187958.07620969</v>
      </c>
      <c r="AL116" s="55"/>
      <c r="AM116" s="65" t="e">
        <f>#REF!/#REF!</f>
        <v>#REF!</v>
      </c>
      <c r="AO116" s="54">
        <v>1042880.0808479999</v>
      </c>
      <c r="AP116" s="55">
        <v>1362684.3792000001</v>
      </c>
      <c r="AQ116" s="56">
        <f>AP116-AO116</f>
        <v>319804.29835200019</v>
      </c>
      <c r="AS116" s="74" t="e">
        <f>#REF!+AQ116</f>
        <v>#REF!</v>
      </c>
      <c r="AU116" s="6">
        <v>286</v>
      </c>
      <c r="AV116" s="6" t="s">
        <v>100</v>
      </c>
      <c r="AW116" s="7">
        <v>84196</v>
      </c>
      <c r="AX116" s="7">
        <v>152621230.39533833</v>
      </c>
      <c r="AY116" s="7">
        <v>18218998.123676129</v>
      </c>
      <c r="AZ116" s="57">
        <v>14195136</v>
      </c>
      <c r="BB116" s="39">
        <f>AX116+AZ116</f>
        <v>166816366.39533833</v>
      </c>
      <c r="BD116" s="71">
        <f>BB116-CM116</f>
        <v>-3371595.5302044749</v>
      </c>
      <c r="BE116" s="35">
        <f>BD116/CM116</f>
        <v>-1.9811010673478464E-2</v>
      </c>
      <c r="BF116" s="65">
        <f>BD116/AW116</f>
        <v>-40.044604615474306</v>
      </c>
      <c r="BH116" s="54">
        <v>1042880.0808479999</v>
      </c>
      <c r="BI116" s="55">
        <v>1362684.3792000001</v>
      </c>
      <c r="BJ116" s="56">
        <f>BI116-BH116</f>
        <v>319804.29835200019</v>
      </c>
      <c r="BL116" s="74">
        <f>BB116+BJ116</f>
        <v>167136170.69369033</v>
      </c>
      <c r="BN116" s="6">
        <v>286</v>
      </c>
      <c r="BO116" s="6" t="s">
        <v>100</v>
      </c>
      <c r="BP116" s="7">
        <v>84196</v>
      </c>
      <c r="BQ116" s="7">
        <v>152212955.70902085</v>
      </c>
      <c r="BR116" s="7">
        <v>18218998.123676129</v>
      </c>
      <c r="BS116" s="57">
        <v>14195136</v>
      </c>
      <c r="BU116" s="39">
        <f>BQ116+BS116</f>
        <v>166408091.70902085</v>
      </c>
      <c r="BW116" s="71">
        <f>BU116-CM116</f>
        <v>-3779870.2165219486</v>
      </c>
      <c r="BX116" s="35">
        <f>BW116/CM116</f>
        <v>-2.2209974041381617E-2</v>
      </c>
      <c r="BY116" s="65">
        <f>BW116/BP116</f>
        <v>-44.893702984963042</v>
      </c>
      <c r="CA116" s="54">
        <v>1042880.0808479999</v>
      </c>
      <c r="CB116" s="55">
        <v>1362684.3792000001</v>
      </c>
      <c r="CC116" s="56">
        <f>CB116-CA116</f>
        <v>319804.29835200019</v>
      </c>
      <c r="CE116" s="74">
        <f>BU116+CC116</f>
        <v>166727896.00737286</v>
      </c>
      <c r="CF116" s="55"/>
      <c r="CG116" s="112" t="s">
        <v>100</v>
      </c>
      <c r="CH116" s="93">
        <v>85306</v>
      </c>
      <c r="CI116" s="93">
        <v>155992825.9255428</v>
      </c>
      <c r="CJ116" s="93">
        <v>17858494.553511355</v>
      </c>
      <c r="CK116" s="93">
        <v>14195136</v>
      </c>
      <c r="CM116" s="103">
        <v>170187961.9255428</v>
      </c>
      <c r="CO116" s="93">
        <v>1042880.0808479999</v>
      </c>
      <c r="CP116" s="93">
        <v>1362684.3792000001</v>
      </c>
      <c r="CQ116" s="93">
        <v>319804.29835200019</v>
      </c>
      <c r="CS116" s="103">
        <v>170507766.2238948</v>
      </c>
      <c r="CU116" s="116">
        <v>286</v>
      </c>
      <c r="CV116" s="57"/>
    </row>
    <row r="117" spans="1:100" x14ac:dyDescent="0.25">
      <c r="A117" s="6">
        <v>287</v>
      </c>
      <c r="B117" s="6" t="s">
        <v>101</v>
      </c>
      <c r="C117" s="7">
        <v>6638</v>
      </c>
      <c r="D117" s="7">
        <v>19679513.293742787</v>
      </c>
      <c r="E117" s="7">
        <v>4136427.798699534</v>
      </c>
      <c r="F117" s="57">
        <v>357959</v>
      </c>
      <c r="H117" s="39">
        <f>D117+F117</f>
        <v>20037472.293742787</v>
      </c>
      <c r="J117" s="71">
        <f t="shared" si="4"/>
        <v>-181310.74581638724</v>
      </c>
      <c r="K117" s="35">
        <f t="shared" si="5"/>
        <v>-8.967441089883732E-3</v>
      </c>
      <c r="L117" s="65">
        <f t="shared" si="6"/>
        <v>-27.31406234052233</v>
      </c>
      <c r="N117" s="54">
        <v>43561.122000000003</v>
      </c>
      <c r="O117" s="55">
        <v>844887.76170000003</v>
      </c>
      <c r="P117" s="56">
        <f>O117-N117</f>
        <v>801326.63970000006</v>
      </c>
      <c r="R117" s="74">
        <f>H117+P117</f>
        <v>20838798.933442786</v>
      </c>
      <c r="S117" s="55"/>
      <c r="T117" s="6">
        <v>287</v>
      </c>
      <c r="U117" s="6" t="s">
        <v>101</v>
      </c>
      <c r="V117" s="7">
        <v>6638</v>
      </c>
      <c r="W117" s="7">
        <v>19651053.034559187</v>
      </c>
      <c r="X117" s="7">
        <v>4104592.8649906693</v>
      </c>
      <c r="Y117" s="57">
        <v>357959</v>
      </c>
      <c r="AA117" s="39">
        <f>W117+Y117</f>
        <v>20009012.034559187</v>
      </c>
      <c r="AC117" s="71">
        <f>AA117-CM117</f>
        <v>-209771.00499998778</v>
      </c>
      <c r="AD117" s="35">
        <f>AC117/CM117</f>
        <v>-1.037505593633203E-2</v>
      </c>
      <c r="AE117" s="65">
        <f>AC117/V117</f>
        <v>-31.601537360648958</v>
      </c>
      <c r="AG117" s="54">
        <v>43561.122000000003</v>
      </c>
      <c r="AH117" s="55">
        <v>844887.76170000003</v>
      </c>
      <c r="AI117" s="56">
        <f>AH117-AG117</f>
        <v>801326.63970000006</v>
      </c>
      <c r="AK117" s="74">
        <f>AA117+AI117</f>
        <v>20810338.674259186</v>
      </c>
      <c r="AL117" s="55"/>
      <c r="AM117" s="65" t="e">
        <f>#REF!/#REF!</f>
        <v>#REF!</v>
      </c>
      <c r="AO117" s="54">
        <v>54830.366399999999</v>
      </c>
      <c r="AP117" s="55">
        <v>776220.86400000006</v>
      </c>
      <c r="AQ117" s="56">
        <f>AP117-AO117</f>
        <v>721390.49760000012</v>
      </c>
      <c r="AS117" s="74" t="e">
        <f>#REF!+AQ117</f>
        <v>#REF!</v>
      </c>
      <c r="AU117" s="6">
        <v>287</v>
      </c>
      <c r="AV117" s="6" t="s">
        <v>101</v>
      </c>
      <c r="AW117" s="7">
        <v>6638</v>
      </c>
      <c r="AX117" s="7">
        <v>19505240.530000929</v>
      </c>
      <c r="AY117" s="7">
        <v>4038958.2255728743</v>
      </c>
      <c r="AZ117" s="57">
        <v>357959</v>
      </c>
      <c r="BB117" s="39">
        <f>AX117+AZ117</f>
        <v>19863199.530000929</v>
      </c>
      <c r="BD117" s="71">
        <f>BB117-CM117</f>
        <v>-355583.50955824554</v>
      </c>
      <c r="BE117" s="35">
        <f>BD117/CM117</f>
        <v>-1.758679089945852E-2</v>
      </c>
      <c r="BF117" s="65">
        <f>BD117/AW117</f>
        <v>-53.567868267286158</v>
      </c>
      <c r="BH117" s="54">
        <v>54830.366399999999</v>
      </c>
      <c r="BI117" s="55">
        <v>776220.86400000006</v>
      </c>
      <c r="BJ117" s="56">
        <f>BI117-BH117</f>
        <v>721390.49760000012</v>
      </c>
      <c r="BL117" s="74">
        <f>BB117+BJ117</f>
        <v>20584590.027600929</v>
      </c>
      <c r="BN117" s="6">
        <v>287</v>
      </c>
      <c r="BO117" s="6" t="s">
        <v>101</v>
      </c>
      <c r="BP117" s="7">
        <v>6638</v>
      </c>
      <c r="BQ117" s="7">
        <v>19517725.112082183</v>
      </c>
      <c r="BR117" s="7">
        <v>4038958.2255728743</v>
      </c>
      <c r="BS117" s="57">
        <v>357959</v>
      </c>
      <c r="BU117" s="39">
        <f>BQ117+BS117</f>
        <v>19875684.112082183</v>
      </c>
      <c r="BW117" s="71">
        <f>BU117-CM117</f>
        <v>-343098.92747699097</v>
      </c>
      <c r="BX117" s="35">
        <f>BW117/CM117</f>
        <v>-1.6969316442324883E-2</v>
      </c>
      <c r="BY117" s="65">
        <f>BW117/BP117</f>
        <v>-51.687093624132416</v>
      </c>
      <c r="CA117" s="54">
        <v>54830.366399999999</v>
      </c>
      <c r="CB117" s="55">
        <v>776220.86400000006</v>
      </c>
      <c r="CC117" s="56">
        <f>CB117-CA117</f>
        <v>721390.49760000012</v>
      </c>
      <c r="CE117" s="74">
        <f>BU117+CC117</f>
        <v>20597074.609682184</v>
      </c>
      <c r="CF117" s="55"/>
      <c r="CG117" s="112" t="s">
        <v>101</v>
      </c>
      <c r="CH117" s="93">
        <v>6727</v>
      </c>
      <c r="CI117" s="93">
        <v>19860824.039559174</v>
      </c>
      <c r="CJ117" s="93">
        <v>4124881.6292874399</v>
      </c>
      <c r="CK117" s="93">
        <v>357959</v>
      </c>
      <c r="CM117" s="103">
        <v>20218783.039559174</v>
      </c>
      <c r="CO117" s="93">
        <v>54830.366399999999</v>
      </c>
      <c r="CP117" s="93">
        <v>776220.86400000006</v>
      </c>
      <c r="CQ117" s="93">
        <v>721390.49760000012</v>
      </c>
      <c r="CS117" s="103">
        <v>20940173.537159175</v>
      </c>
      <c r="CU117" s="116">
        <v>287</v>
      </c>
      <c r="CV117" s="57"/>
    </row>
    <row r="118" spans="1:100" x14ac:dyDescent="0.25">
      <c r="A118" s="6">
        <v>288</v>
      </c>
      <c r="B118" s="6" t="s">
        <v>102</v>
      </c>
      <c r="C118" s="7">
        <v>6531</v>
      </c>
      <c r="D118" s="7">
        <v>15567031.719382096</v>
      </c>
      <c r="E118" s="7">
        <v>3670632.9600903802</v>
      </c>
      <c r="F118" s="57">
        <v>15671</v>
      </c>
      <c r="H118" s="39">
        <f>D118+F118</f>
        <v>15582702.719382096</v>
      </c>
      <c r="J118" s="71">
        <f t="shared" si="4"/>
        <v>-758574.46496424824</v>
      </c>
      <c r="K118" s="35">
        <f t="shared" si="5"/>
        <v>-4.6420757472427111E-2</v>
      </c>
      <c r="L118" s="65">
        <f t="shared" si="6"/>
        <v>-116.14981855217398</v>
      </c>
      <c r="N118" s="54">
        <v>418714.78480000002</v>
      </c>
      <c r="O118" s="55">
        <v>64747.667700000005</v>
      </c>
      <c r="P118" s="56">
        <f>O118-N118</f>
        <v>-353967.11710000003</v>
      </c>
      <c r="R118" s="74">
        <f>H118+P118</f>
        <v>15228735.602282096</v>
      </c>
      <c r="S118" s="55"/>
      <c r="T118" s="6">
        <v>288</v>
      </c>
      <c r="U118" s="6" t="s">
        <v>102</v>
      </c>
      <c r="V118" s="7">
        <v>6531</v>
      </c>
      <c r="W118" s="7">
        <v>15546782.658779321</v>
      </c>
      <c r="X118" s="7">
        <v>3646162.2006854699</v>
      </c>
      <c r="Y118" s="57">
        <v>15671</v>
      </c>
      <c r="AA118" s="39">
        <f>W118+Y118</f>
        <v>15562453.658779321</v>
      </c>
      <c r="AC118" s="71">
        <f>AA118-CM118</f>
        <v>-778823.52556702308</v>
      </c>
      <c r="AD118" s="35">
        <f>AC118/CM118</f>
        <v>-4.7659893212819049E-2</v>
      </c>
      <c r="AE118" s="65">
        <f>AC118/V118</f>
        <v>-119.25027186755827</v>
      </c>
      <c r="AG118" s="54">
        <v>418714.78480000002</v>
      </c>
      <c r="AH118" s="55">
        <v>64747.667700000005</v>
      </c>
      <c r="AI118" s="56">
        <f>AH118-AG118</f>
        <v>-353967.11710000003</v>
      </c>
      <c r="AK118" s="74">
        <f>AA118+AI118</f>
        <v>15208486.541679321</v>
      </c>
      <c r="AL118" s="55"/>
      <c r="AM118" s="65" t="e">
        <f>#REF!/#REF!</f>
        <v>#REF!</v>
      </c>
      <c r="AO118" s="54">
        <v>375477.30720000004</v>
      </c>
      <c r="AP118" s="55">
        <v>70328.736000000004</v>
      </c>
      <c r="AQ118" s="56">
        <f>AP118-AO118</f>
        <v>-305148.57120000001</v>
      </c>
      <c r="AS118" s="74" t="e">
        <f>#REF!+AQ118</f>
        <v>#REF!</v>
      </c>
      <c r="AU118" s="6">
        <v>288</v>
      </c>
      <c r="AV118" s="6" t="s">
        <v>102</v>
      </c>
      <c r="AW118" s="7">
        <v>6531</v>
      </c>
      <c r="AX118" s="7">
        <v>15406223.548763137</v>
      </c>
      <c r="AY118" s="7">
        <v>3606795.4270992195</v>
      </c>
      <c r="AZ118" s="57">
        <v>15671</v>
      </c>
      <c r="BB118" s="39">
        <f>AX118+AZ118</f>
        <v>15421894.548763137</v>
      </c>
      <c r="BD118" s="71">
        <f>BB118-CM118</f>
        <v>-919382.63558320701</v>
      </c>
      <c r="BE118" s="35">
        <f>BD118/CM118</f>
        <v>-5.6261369610932435E-2</v>
      </c>
      <c r="BF118" s="65">
        <f>BD118/AW118</f>
        <v>-140.77210772978211</v>
      </c>
      <c r="BH118" s="54">
        <v>375477.30720000004</v>
      </c>
      <c r="BI118" s="55">
        <v>70328.736000000004</v>
      </c>
      <c r="BJ118" s="56">
        <f>BI118-BH118</f>
        <v>-305148.57120000001</v>
      </c>
      <c r="BL118" s="74">
        <f>BB118+BJ118</f>
        <v>15116745.977563137</v>
      </c>
      <c r="BN118" s="6">
        <v>288</v>
      </c>
      <c r="BO118" s="6" t="s">
        <v>102</v>
      </c>
      <c r="BP118" s="7">
        <v>6531</v>
      </c>
      <c r="BQ118" s="7">
        <v>15424500.900171999</v>
      </c>
      <c r="BR118" s="7">
        <v>3606795.4270992195</v>
      </c>
      <c r="BS118" s="57">
        <v>15671</v>
      </c>
      <c r="BU118" s="39">
        <f>BQ118+BS118</f>
        <v>15440171.900171999</v>
      </c>
      <c r="BW118" s="71">
        <f>BU118-CM118</f>
        <v>-901105.28417434543</v>
      </c>
      <c r="BX118" s="35">
        <f>BW118/CM118</f>
        <v>-5.5142892076852676E-2</v>
      </c>
      <c r="BY118" s="65">
        <f>BW118/BP118</f>
        <v>-137.97355445940062</v>
      </c>
      <c r="CA118" s="54">
        <v>375477.30720000004</v>
      </c>
      <c r="CB118" s="55">
        <v>70328.736000000004</v>
      </c>
      <c r="CC118" s="56">
        <f>CB118-CA118</f>
        <v>-305148.57120000001</v>
      </c>
      <c r="CE118" s="74">
        <f>BU118+CC118</f>
        <v>15135023.328971999</v>
      </c>
      <c r="CF118" s="55"/>
      <c r="CG118" s="112" t="s">
        <v>102</v>
      </c>
      <c r="CH118" s="93">
        <v>6620</v>
      </c>
      <c r="CI118" s="93">
        <v>16325606.184346344</v>
      </c>
      <c r="CJ118" s="93">
        <v>3853997.1845860225</v>
      </c>
      <c r="CK118" s="93">
        <v>15671</v>
      </c>
      <c r="CM118" s="103">
        <v>16341277.184346344</v>
      </c>
      <c r="CO118" s="93">
        <v>375477.30720000004</v>
      </c>
      <c r="CP118" s="93">
        <v>70328.736000000004</v>
      </c>
      <c r="CQ118" s="93">
        <v>-305148.57120000001</v>
      </c>
      <c r="CS118" s="103">
        <v>16036128.613146344</v>
      </c>
      <c r="CU118" s="116">
        <v>288</v>
      </c>
      <c r="CV118" s="57"/>
    </row>
    <row r="119" spans="1:100" x14ac:dyDescent="0.25">
      <c r="A119" s="6">
        <v>290</v>
      </c>
      <c r="B119" s="6" t="s">
        <v>103</v>
      </c>
      <c r="C119" s="7">
        <v>8499</v>
      </c>
      <c r="D119" s="7">
        <v>32219065.074287482</v>
      </c>
      <c r="E119" s="7">
        <v>6138282.5165668381</v>
      </c>
      <c r="F119" s="57">
        <v>-519431</v>
      </c>
      <c r="H119" s="39">
        <f>D119+F119</f>
        <v>31699634.074287482</v>
      </c>
      <c r="J119" s="71">
        <f t="shared" si="4"/>
        <v>-528493.41381277889</v>
      </c>
      <c r="K119" s="35">
        <f t="shared" si="5"/>
        <v>-1.6398514434570143E-2</v>
      </c>
      <c r="L119" s="65">
        <f t="shared" si="6"/>
        <v>-62.183011391078821</v>
      </c>
      <c r="N119" s="54">
        <v>81208.491679999992</v>
      </c>
      <c r="O119" s="55">
        <v>26400.68</v>
      </c>
      <c r="P119" s="56">
        <f>O119-N119</f>
        <v>-54807.811679999992</v>
      </c>
      <c r="R119" s="74">
        <f>H119+P119</f>
        <v>31644826.262607481</v>
      </c>
      <c r="S119" s="55"/>
      <c r="T119" s="6">
        <v>290</v>
      </c>
      <c r="U119" s="6" t="s">
        <v>103</v>
      </c>
      <c r="V119" s="7">
        <v>8499</v>
      </c>
      <c r="W119" s="7">
        <v>32231372.937187713</v>
      </c>
      <c r="X119" s="7">
        <v>6135931.3757739775</v>
      </c>
      <c r="Y119" s="57">
        <v>-519431</v>
      </c>
      <c r="AA119" s="39">
        <f>W119+Y119</f>
        <v>31711941.937187713</v>
      </c>
      <c r="AC119" s="71">
        <f>AA119-CM119</f>
        <v>-516185.55091254786</v>
      </c>
      <c r="AD119" s="35">
        <f>AC119/CM119</f>
        <v>-1.6016616264880466E-2</v>
      </c>
      <c r="AE119" s="65">
        <f>AC119/V119</f>
        <v>-60.734857149376147</v>
      </c>
      <c r="AG119" s="54">
        <v>81208.491679999992</v>
      </c>
      <c r="AH119" s="55">
        <v>26400.68</v>
      </c>
      <c r="AI119" s="56">
        <f>AH119-AG119</f>
        <v>-54807.811679999992</v>
      </c>
      <c r="AK119" s="74">
        <f>AA119+AI119</f>
        <v>31657134.125507712</v>
      </c>
      <c r="AL119" s="55"/>
      <c r="AM119" s="65" t="e">
        <f>#REF!/#REF!</f>
        <v>#REF!</v>
      </c>
      <c r="AO119" s="54">
        <v>88627.231199999995</v>
      </c>
      <c r="AP119" s="55">
        <v>6511.92</v>
      </c>
      <c r="AQ119" s="56">
        <f>AP119-AO119</f>
        <v>-82115.311199999996</v>
      </c>
      <c r="AS119" s="74" t="e">
        <f>#REF!+AQ119</f>
        <v>#REF!</v>
      </c>
      <c r="AU119" s="6">
        <v>290</v>
      </c>
      <c r="AV119" s="6" t="s">
        <v>103</v>
      </c>
      <c r="AW119" s="7">
        <v>8499</v>
      </c>
      <c r="AX119" s="7">
        <v>32122310.989825431</v>
      </c>
      <c r="AY119" s="7">
        <v>6080461.9652503831</v>
      </c>
      <c r="AZ119" s="57">
        <v>-519431</v>
      </c>
      <c r="BB119" s="39">
        <f>AX119+AZ119</f>
        <v>31602879.989825431</v>
      </c>
      <c r="BD119" s="71">
        <f>BB119-CM119</f>
        <v>-625247.49827482924</v>
      </c>
      <c r="BE119" s="35">
        <f>BD119/CM119</f>
        <v>-1.9400677203653616E-2</v>
      </c>
      <c r="BF119" s="65">
        <f>BD119/AW119</f>
        <v>-73.567184171647156</v>
      </c>
      <c r="BH119" s="54">
        <v>88627.231199999995</v>
      </c>
      <c r="BI119" s="55">
        <v>6511.92</v>
      </c>
      <c r="BJ119" s="56">
        <f>BI119-BH119</f>
        <v>-82115.311199999996</v>
      </c>
      <c r="BL119" s="74">
        <f>BB119+BJ119</f>
        <v>31520764.678625431</v>
      </c>
      <c r="BN119" s="6">
        <v>290</v>
      </c>
      <c r="BO119" s="6" t="s">
        <v>103</v>
      </c>
      <c r="BP119" s="7">
        <v>8499</v>
      </c>
      <c r="BQ119" s="7">
        <v>32125720.304593053</v>
      </c>
      <c r="BR119" s="7">
        <v>6080461.9652503831</v>
      </c>
      <c r="BS119" s="57">
        <v>-519431</v>
      </c>
      <c r="BU119" s="39">
        <f>BQ119+BS119</f>
        <v>31606289.304593053</v>
      </c>
      <c r="BW119" s="71">
        <f>BU119-CM119</f>
        <v>-621838.18350720778</v>
      </c>
      <c r="BX119" s="35">
        <f>BW119/CM119</f>
        <v>-1.9294890270519501E-2</v>
      </c>
      <c r="BY119" s="65">
        <f>BW119/BP119</f>
        <v>-73.166041123333073</v>
      </c>
      <c r="CA119" s="54">
        <v>88627.231199999995</v>
      </c>
      <c r="CB119" s="55">
        <v>6511.92</v>
      </c>
      <c r="CC119" s="56">
        <f>CB119-CA119</f>
        <v>-82115.311199999996</v>
      </c>
      <c r="CE119" s="74">
        <f>BU119+CC119</f>
        <v>31524173.993393052</v>
      </c>
      <c r="CF119" s="55"/>
      <c r="CG119" s="112" t="s">
        <v>103</v>
      </c>
      <c r="CH119" s="93">
        <v>8647</v>
      </c>
      <c r="CI119" s="93">
        <v>32747558.48810026</v>
      </c>
      <c r="CJ119" s="93">
        <v>6170212.3166102311</v>
      </c>
      <c r="CK119" s="93">
        <v>-519431</v>
      </c>
      <c r="CM119" s="103">
        <v>32228127.48810026</v>
      </c>
      <c r="CO119" s="93">
        <v>88627.231199999995</v>
      </c>
      <c r="CP119" s="93">
        <v>6511.92</v>
      </c>
      <c r="CQ119" s="93">
        <v>-82115.311199999996</v>
      </c>
      <c r="CS119" s="103">
        <v>32146012.17690026</v>
      </c>
      <c r="CU119" s="116">
        <v>290</v>
      </c>
      <c r="CV119" s="57"/>
    </row>
    <row r="120" spans="1:100" x14ac:dyDescent="0.25">
      <c r="A120" s="6">
        <v>291</v>
      </c>
      <c r="B120" s="6" t="s">
        <v>104</v>
      </c>
      <c r="C120" s="7">
        <v>2252</v>
      </c>
      <c r="D120" s="7">
        <v>8250037.7697109524</v>
      </c>
      <c r="E120" s="7">
        <v>1652048.805362633</v>
      </c>
      <c r="F120" s="57">
        <v>-104044</v>
      </c>
      <c r="H120" s="39">
        <f>D120+F120</f>
        <v>8145993.7697109524</v>
      </c>
      <c r="J120" s="71">
        <f t="shared" si="4"/>
        <v>-442222.85670374893</v>
      </c>
      <c r="K120" s="35">
        <f t="shared" si="5"/>
        <v>-5.1491814417396975E-2</v>
      </c>
      <c r="L120" s="65">
        <f t="shared" si="6"/>
        <v>-196.3689416979347</v>
      </c>
      <c r="N120" s="54">
        <v>55441.428000000007</v>
      </c>
      <c r="O120" s="55">
        <v>21120.544000000002</v>
      </c>
      <c r="P120" s="56">
        <f>O120-N120</f>
        <v>-34320.884000000005</v>
      </c>
      <c r="R120" s="74">
        <f>H120+P120</f>
        <v>8111672.8857109528</v>
      </c>
      <c r="S120" s="55"/>
      <c r="T120" s="6">
        <v>291</v>
      </c>
      <c r="U120" s="6" t="s">
        <v>104</v>
      </c>
      <c r="V120" s="7">
        <v>2252</v>
      </c>
      <c r="W120" s="7">
        <v>8255987.4392405376</v>
      </c>
      <c r="X120" s="7">
        <v>1655335.4289954102</v>
      </c>
      <c r="Y120" s="57">
        <v>-104044</v>
      </c>
      <c r="AA120" s="39">
        <f>W120+Y120</f>
        <v>8151943.4392405376</v>
      </c>
      <c r="AC120" s="71">
        <f>AA120-CM120</f>
        <v>-436273.18717416376</v>
      </c>
      <c r="AD120" s="35">
        <f>AC120/CM120</f>
        <v>-5.0799043171817791E-2</v>
      </c>
      <c r="AE120" s="65">
        <f>AC120/V120</f>
        <v>-193.72699252849191</v>
      </c>
      <c r="AG120" s="54">
        <v>55441.428000000007</v>
      </c>
      <c r="AH120" s="55">
        <v>21120.544000000002</v>
      </c>
      <c r="AI120" s="56">
        <f>AH120-AG120</f>
        <v>-34320.884000000005</v>
      </c>
      <c r="AK120" s="74">
        <f>AA120+AI120</f>
        <v>8117622.555240538</v>
      </c>
      <c r="AL120" s="55"/>
      <c r="AM120" s="65" t="e">
        <f>#REF!/#REF!</f>
        <v>#REF!</v>
      </c>
      <c r="AO120" s="54">
        <v>39123.615359999996</v>
      </c>
      <c r="AP120" s="55">
        <v>16930.991999999998</v>
      </c>
      <c r="AQ120" s="56">
        <f>AP120-AO120</f>
        <v>-22192.623359999998</v>
      </c>
      <c r="AS120" s="74" t="e">
        <f>#REF!+AQ120</f>
        <v>#REF!</v>
      </c>
      <c r="AU120" s="6">
        <v>291</v>
      </c>
      <c r="AV120" s="6" t="s">
        <v>104</v>
      </c>
      <c r="AW120" s="7">
        <v>2252</v>
      </c>
      <c r="AX120" s="7">
        <v>8197185.5225051027</v>
      </c>
      <c r="AY120" s="7">
        <v>1614433.1048920418</v>
      </c>
      <c r="AZ120" s="57">
        <v>-104044</v>
      </c>
      <c r="BB120" s="39">
        <f>AX120+AZ120</f>
        <v>8093141.5225051027</v>
      </c>
      <c r="BD120" s="71">
        <f>BB120-CM120</f>
        <v>-495075.10390959866</v>
      </c>
      <c r="BE120" s="35">
        <f>BD120/CM120</f>
        <v>-5.7645856578291306E-2</v>
      </c>
      <c r="BF120" s="65">
        <f>BD120/AW120</f>
        <v>-219.83796798827649</v>
      </c>
      <c r="BH120" s="54">
        <v>39123.615359999996</v>
      </c>
      <c r="BI120" s="55">
        <v>16930.991999999998</v>
      </c>
      <c r="BJ120" s="56">
        <f>BI120-BH120</f>
        <v>-22192.623359999998</v>
      </c>
      <c r="BL120" s="74">
        <f>BB120+BJ120</f>
        <v>8070948.8991451031</v>
      </c>
      <c r="BN120" s="6">
        <v>291</v>
      </c>
      <c r="BO120" s="6" t="s">
        <v>104</v>
      </c>
      <c r="BP120" s="7">
        <v>2252</v>
      </c>
      <c r="BQ120" s="7">
        <v>8200480.6671913341</v>
      </c>
      <c r="BR120" s="7">
        <v>1614433.1048920418</v>
      </c>
      <c r="BS120" s="57">
        <v>-104044</v>
      </c>
      <c r="BU120" s="39">
        <f>BQ120+BS120</f>
        <v>8096436.6671913341</v>
      </c>
      <c r="BW120" s="71">
        <f>BU120-CM120</f>
        <v>-491779.95922336727</v>
      </c>
      <c r="BX120" s="35">
        <f>BW120/CM120</f>
        <v>-5.7262174513717325E-2</v>
      </c>
      <c r="BY120" s="65">
        <f>BW120/BP120</f>
        <v>-218.37475986828031</v>
      </c>
      <c r="CA120" s="54">
        <v>39123.615359999996</v>
      </c>
      <c r="CB120" s="55">
        <v>16930.991999999998</v>
      </c>
      <c r="CC120" s="56">
        <f>CB120-CA120</f>
        <v>-22192.623359999998</v>
      </c>
      <c r="CE120" s="74">
        <f>BU120+CC120</f>
        <v>8074244.0438313344</v>
      </c>
      <c r="CF120" s="55"/>
      <c r="CG120" s="112" t="s">
        <v>104</v>
      </c>
      <c r="CH120" s="93">
        <v>2286</v>
      </c>
      <c r="CI120" s="93">
        <v>8692260.6264147013</v>
      </c>
      <c r="CJ120" s="93">
        <v>1710666.7966920482</v>
      </c>
      <c r="CK120" s="93">
        <v>-104044</v>
      </c>
      <c r="CM120" s="103">
        <v>8588216.6264147013</v>
      </c>
      <c r="CO120" s="93">
        <v>39123.615359999996</v>
      </c>
      <c r="CP120" s="93">
        <v>16930.991999999998</v>
      </c>
      <c r="CQ120" s="93">
        <v>-22192.623359999998</v>
      </c>
      <c r="CS120" s="103">
        <v>8566024.0030547008</v>
      </c>
      <c r="CU120" s="116">
        <v>291</v>
      </c>
      <c r="CV120" s="57"/>
    </row>
    <row r="121" spans="1:100" x14ac:dyDescent="0.25">
      <c r="A121" s="6">
        <v>297</v>
      </c>
      <c r="B121" s="6" t="s">
        <v>105</v>
      </c>
      <c r="C121" s="7">
        <v>118209</v>
      </c>
      <c r="D121" s="7">
        <v>201548171.52023271</v>
      </c>
      <c r="E121" s="7">
        <v>35688752.264607638</v>
      </c>
      <c r="F121" s="57">
        <v>-3383178</v>
      </c>
      <c r="H121" s="39">
        <f>D121+F121</f>
        <v>198164993.52023271</v>
      </c>
      <c r="J121" s="71">
        <f t="shared" si="4"/>
        <v>1003362.1381361783</v>
      </c>
      <c r="K121" s="35">
        <f t="shared" si="5"/>
        <v>5.089033454950858E-3</v>
      </c>
      <c r="L121" s="65">
        <f t="shared" si="6"/>
        <v>8.4880350746235749</v>
      </c>
      <c r="N121" s="54">
        <v>3338899.2797360001</v>
      </c>
      <c r="O121" s="55">
        <v>1327096.1819</v>
      </c>
      <c r="P121" s="56">
        <f>O121-N121</f>
        <v>-2011803.0978360001</v>
      </c>
      <c r="R121" s="74">
        <f>H121+P121</f>
        <v>196153190.42239672</v>
      </c>
      <c r="S121" s="55"/>
      <c r="T121" s="6">
        <v>297</v>
      </c>
      <c r="U121" s="6" t="s">
        <v>105</v>
      </c>
      <c r="V121" s="7">
        <v>118209</v>
      </c>
      <c r="W121" s="7">
        <v>194902731.49558228</v>
      </c>
      <c r="X121" s="7">
        <v>29082917.567888547</v>
      </c>
      <c r="Y121" s="57">
        <v>-3383178</v>
      </c>
      <c r="AA121" s="39">
        <f>W121+Y121</f>
        <v>191519553.49558228</v>
      </c>
      <c r="AC121" s="71">
        <f>AA121-CM121</f>
        <v>-5642077.8865142465</v>
      </c>
      <c r="AD121" s="35">
        <f>AC121/CM121</f>
        <v>-2.861651045877165E-2</v>
      </c>
      <c r="AE121" s="65">
        <f>AC121/V121</f>
        <v>-47.729681213056928</v>
      </c>
      <c r="AG121" s="54">
        <v>3338899.2797360001</v>
      </c>
      <c r="AH121" s="55">
        <v>1327096.1819</v>
      </c>
      <c r="AI121" s="56">
        <f>AH121-AG121</f>
        <v>-2011803.0978360001</v>
      </c>
      <c r="AK121" s="74">
        <f>AA121+AI121</f>
        <v>189507750.39774629</v>
      </c>
      <c r="AL121" s="55"/>
      <c r="AM121" s="65" t="e">
        <f>#REF!/#REF!</f>
        <v>#REF!</v>
      </c>
      <c r="AO121" s="54">
        <v>3324438.0483359997</v>
      </c>
      <c r="AP121" s="55">
        <v>1625700.8279999997</v>
      </c>
      <c r="AQ121" s="56">
        <f>AP121-AO121</f>
        <v>-1698737.220336</v>
      </c>
      <c r="AS121" s="74" t="e">
        <f>#REF!+AQ121</f>
        <v>#REF!</v>
      </c>
      <c r="AU121" s="6">
        <v>297</v>
      </c>
      <c r="AV121" s="6" t="s">
        <v>105</v>
      </c>
      <c r="AW121" s="7">
        <v>118209</v>
      </c>
      <c r="AX121" s="7">
        <v>195290836.08417994</v>
      </c>
      <c r="AY121" s="7">
        <v>31633097.739709921</v>
      </c>
      <c r="AZ121" s="57">
        <v>-3383178</v>
      </c>
      <c r="BB121" s="39">
        <f>AX121+AZ121</f>
        <v>191907658.08417994</v>
      </c>
      <c r="BD121" s="71">
        <f>BB121-CM121</f>
        <v>-5253973.2979165912</v>
      </c>
      <c r="BE121" s="35">
        <f>BD121/CM121</f>
        <v>-2.6648051454466123E-2</v>
      </c>
      <c r="BF121" s="65">
        <f>BD121/AW121</f>
        <v>-44.446474447094481</v>
      </c>
      <c r="BH121" s="54">
        <v>3324438.0483359997</v>
      </c>
      <c r="BI121" s="55">
        <v>1625700.8279999997</v>
      </c>
      <c r="BJ121" s="56">
        <f>BI121-BH121</f>
        <v>-1698737.220336</v>
      </c>
      <c r="BL121" s="74">
        <f>BB121+BJ121</f>
        <v>190208920.86384395</v>
      </c>
      <c r="BN121" s="6">
        <v>297</v>
      </c>
      <c r="BO121" s="6" t="s">
        <v>105</v>
      </c>
      <c r="BP121" s="7">
        <v>118209</v>
      </c>
      <c r="BQ121" s="7">
        <v>193985501.27907795</v>
      </c>
      <c r="BR121" s="7">
        <v>31633097.739709921</v>
      </c>
      <c r="BS121" s="57">
        <v>-3383178</v>
      </c>
      <c r="BU121" s="39">
        <f>BQ121+BS121</f>
        <v>190602323.27907795</v>
      </c>
      <c r="BW121" s="71">
        <f>BU121-CM121</f>
        <v>-6559308.1030185819</v>
      </c>
      <c r="BX121" s="35">
        <f>BW121/CM121</f>
        <v>-3.3268684464812188E-2</v>
      </c>
      <c r="BY121" s="65">
        <f>BW121/BP121</f>
        <v>-55.489075307451898</v>
      </c>
      <c r="CA121" s="54">
        <v>3324438.0483359997</v>
      </c>
      <c r="CB121" s="55">
        <v>1625700.8279999997</v>
      </c>
      <c r="CC121" s="56">
        <f>CB121-CA121</f>
        <v>-1698737.220336</v>
      </c>
      <c r="CE121" s="74">
        <f>BU121+CC121</f>
        <v>188903586.05874196</v>
      </c>
      <c r="CF121" s="55"/>
      <c r="CG121" s="112" t="s">
        <v>105</v>
      </c>
      <c r="CH121" s="93">
        <v>117740</v>
      </c>
      <c r="CI121" s="93">
        <v>200544809.38209653</v>
      </c>
      <c r="CJ121" s="93">
        <v>32013718.214712258</v>
      </c>
      <c r="CK121" s="93">
        <v>-3383178</v>
      </c>
      <c r="CM121" s="103">
        <v>197161631.38209653</v>
      </c>
      <c r="CO121" s="93">
        <v>3324438.0483359997</v>
      </c>
      <c r="CP121" s="93">
        <v>1625700.8279999997</v>
      </c>
      <c r="CQ121" s="93">
        <v>-1698737.220336</v>
      </c>
      <c r="CS121" s="103">
        <v>195462894.16176054</v>
      </c>
      <c r="CU121" s="116">
        <v>297</v>
      </c>
      <c r="CV121" s="57"/>
    </row>
    <row r="122" spans="1:100" x14ac:dyDescent="0.25">
      <c r="A122" s="6">
        <v>300</v>
      </c>
      <c r="B122" s="6" t="s">
        <v>106</v>
      </c>
      <c r="C122" s="7">
        <v>3637</v>
      </c>
      <c r="D122" s="7">
        <v>12433161.708463486</v>
      </c>
      <c r="E122" s="7">
        <v>3227742.4837082229</v>
      </c>
      <c r="F122" s="57">
        <v>584007</v>
      </c>
      <c r="H122" s="39">
        <f>D122+F122</f>
        <v>13017168.708463486</v>
      </c>
      <c r="J122" s="71">
        <f t="shared" si="4"/>
        <v>-327138.13930603862</v>
      </c>
      <c r="K122" s="35">
        <f t="shared" si="5"/>
        <v>-2.4515184118440676E-2</v>
      </c>
      <c r="L122" s="65">
        <f t="shared" si="6"/>
        <v>-89.947247540840976</v>
      </c>
      <c r="N122" s="54">
        <v>31746.817700000003</v>
      </c>
      <c r="O122" s="55">
        <v>278527.174</v>
      </c>
      <c r="P122" s="56">
        <f>O122-N122</f>
        <v>246780.35629999998</v>
      </c>
      <c r="R122" s="74">
        <f>H122+P122</f>
        <v>13263949.064763486</v>
      </c>
      <c r="S122" s="55"/>
      <c r="T122" s="6">
        <v>300</v>
      </c>
      <c r="U122" s="6" t="s">
        <v>106</v>
      </c>
      <c r="V122" s="7">
        <v>3637</v>
      </c>
      <c r="W122" s="7">
        <v>12421274.845477384</v>
      </c>
      <c r="X122" s="7">
        <v>3230509.7499449225</v>
      </c>
      <c r="Y122" s="57">
        <v>584007</v>
      </c>
      <c r="AA122" s="39">
        <f>W122+Y122</f>
        <v>13005281.845477384</v>
      </c>
      <c r="AC122" s="71">
        <f>AA122-CM122</f>
        <v>-339025.00229214132</v>
      </c>
      <c r="AD122" s="35">
        <f>AC122/CM122</f>
        <v>-2.5405965717043497E-2</v>
      </c>
      <c r="AE122" s="65">
        <f>AC122/V122</f>
        <v>-93.215562906830172</v>
      </c>
      <c r="AG122" s="54">
        <v>31746.817700000003</v>
      </c>
      <c r="AH122" s="55">
        <v>278527.174</v>
      </c>
      <c r="AI122" s="56">
        <f>AH122-AG122</f>
        <v>246780.35629999998</v>
      </c>
      <c r="AK122" s="74">
        <f>AA122+AI122</f>
        <v>13252062.201777384</v>
      </c>
      <c r="AL122" s="55"/>
      <c r="AM122" s="65" t="e">
        <f>#REF!/#REF!</f>
        <v>#REF!</v>
      </c>
      <c r="AO122" s="54">
        <v>6511.92</v>
      </c>
      <c r="AP122" s="55">
        <v>131801.26079999999</v>
      </c>
      <c r="AQ122" s="56">
        <f>AP122-AO122</f>
        <v>125289.34079999999</v>
      </c>
      <c r="AS122" s="74" t="e">
        <f>#REF!+AQ122</f>
        <v>#REF!</v>
      </c>
      <c r="AU122" s="6">
        <v>300</v>
      </c>
      <c r="AV122" s="6" t="s">
        <v>106</v>
      </c>
      <c r="AW122" s="7">
        <v>3637</v>
      </c>
      <c r="AX122" s="7">
        <v>12379796.95088198</v>
      </c>
      <c r="AY122" s="7">
        <v>3220320.2342810696</v>
      </c>
      <c r="AZ122" s="57">
        <v>584007</v>
      </c>
      <c r="BB122" s="39">
        <f>AX122+AZ122</f>
        <v>12963803.95088198</v>
      </c>
      <c r="BD122" s="71">
        <f>BB122-CM122</f>
        <v>-380502.89688754454</v>
      </c>
      <c r="BE122" s="35">
        <f>BD122/CM122</f>
        <v>-2.85142496518015E-2</v>
      </c>
      <c r="BF122" s="65">
        <f>BD122/AW122</f>
        <v>-104.61998814614917</v>
      </c>
      <c r="BH122" s="54">
        <v>6511.92</v>
      </c>
      <c r="BI122" s="55">
        <v>131801.26079999999</v>
      </c>
      <c r="BJ122" s="56">
        <f>BI122-BH122</f>
        <v>125289.34079999999</v>
      </c>
      <c r="BL122" s="74">
        <f>BB122+BJ122</f>
        <v>13089093.291681981</v>
      </c>
      <c r="BN122" s="6">
        <v>300</v>
      </c>
      <c r="BO122" s="6" t="s">
        <v>106</v>
      </c>
      <c r="BP122" s="7">
        <v>3637</v>
      </c>
      <c r="BQ122" s="7">
        <v>12383177.752185144</v>
      </c>
      <c r="BR122" s="7">
        <v>3220320.2342810696</v>
      </c>
      <c r="BS122" s="57">
        <v>584007</v>
      </c>
      <c r="BU122" s="39">
        <f>BQ122+BS122</f>
        <v>12967184.752185144</v>
      </c>
      <c r="BW122" s="71">
        <f>BU122-CM122</f>
        <v>-377122.09558438137</v>
      </c>
      <c r="BX122" s="35">
        <f>BW122/CM122</f>
        <v>-2.8260898065860695E-2</v>
      </c>
      <c r="BY122" s="65">
        <f>BW122/BP122</f>
        <v>-103.69043046037432</v>
      </c>
      <c r="CA122" s="54">
        <v>6511.92</v>
      </c>
      <c r="CB122" s="55">
        <v>131801.26079999999</v>
      </c>
      <c r="CC122" s="56">
        <f>CB122-CA122</f>
        <v>125289.34079999999</v>
      </c>
      <c r="CE122" s="74">
        <f>BU122+CC122</f>
        <v>13092474.092985144</v>
      </c>
      <c r="CF122" s="55"/>
      <c r="CG122" s="112" t="s">
        <v>106</v>
      </c>
      <c r="CH122" s="93">
        <v>3690</v>
      </c>
      <c r="CI122" s="93">
        <v>12760299.847769525</v>
      </c>
      <c r="CJ122" s="93">
        <v>3229501.00097143</v>
      </c>
      <c r="CK122" s="93">
        <v>584007</v>
      </c>
      <c r="CM122" s="103">
        <v>13344306.847769525</v>
      </c>
      <c r="CO122" s="93">
        <v>6511.92</v>
      </c>
      <c r="CP122" s="93">
        <v>131801.26079999999</v>
      </c>
      <c r="CQ122" s="93">
        <v>125289.34079999999</v>
      </c>
      <c r="CS122" s="103">
        <v>13469596.188569525</v>
      </c>
      <c r="CU122" s="116">
        <v>300</v>
      </c>
      <c r="CV122" s="57"/>
    </row>
    <row r="123" spans="1:100" x14ac:dyDescent="0.25">
      <c r="A123" s="6">
        <v>301</v>
      </c>
      <c r="B123" s="6" t="s">
        <v>107</v>
      </c>
      <c r="C123" s="7">
        <v>21203</v>
      </c>
      <c r="D123" s="7">
        <v>61984778.096571073</v>
      </c>
      <c r="E123" s="7">
        <v>17526489.7371572</v>
      </c>
      <c r="F123" s="57">
        <v>-2689849</v>
      </c>
      <c r="H123" s="39">
        <f>D123+F123</f>
        <v>59294929.096571073</v>
      </c>
      <c r="J123" s="71">
        <f t="shared" si="4"/>
        <v>-1462127.3331618235</v>
      </c>
      <c r="K123" s="35">
        <f t="shared" si="5"/>
        <v>-2.4065144348341026E-2</v>
      </c>
      <c r="L123" s="65">
        <f t="shared" si="6"/>
        <v>-68.95851215213996</v>
      </c>
      <c r="N123" s="54">
        <v>143778.10327999998</v>
      </c>
      <c r="O123" s="55">
        <v>573026.75939999986</v>
      </c>
      <c r="P123" s="56">
        <f>O123-N123</f>
        <v>429248.65611999988</v>
      </c>
      <c r="R123" s="74">
        <f>H123+P123</f>
        <v>59724177.752691075</v>
      </c>
      <c r="S123" s="55"/>
      <c r="T123" s="6">
        <v>301</v>
      </c>
      <c r="U123" s="6" t="s">
        <v>107</v>
      </c>
      <c r="V123" s="7">
        <v>21203</v>
      </c>
      <c r="W123" s="7">
        <v>62056233.811778694</v>
      </c>
      <c r="X123" s="7">
        <v>17580171.368604381</v>
      </c>
      <c r="Y123" s="57">
        <v>-2689849</v>
      </c>
      <c r="AA123" s="39">
        <f>W123+Y123</f>
        <v>59366384.811778694</v>
      </c>
      <c r="AC123" s="71">
        <f>AA123-CM123</f>
        <v>-1390671.617954202</v>
      </c>
      <c r="AD123" s="35">
        <f>AC123/CM123</f>
        <v>-2.2889055192503435E-2</v>
      </c>
      <c r="AE123" s="65">
        <f>AC123/V123</f>
        <v>-65.588436445512528</v>
      </c>
      <c r="AG123" s="54">
        <v>143778.10327999998</v>
      </c>
      <c r="AH123" s="55">
        <v>573026.75939999986</v>
      </c>
      <c r="AI123" s="56">
        <f>AH123-AG123</f>
        <v>429248.65611999988</v>
      </c>
      <c r="AK123" s="74">
        <f>AA123+AI123</f>
        <v>59795633.467898697</v>
      </c>
      <c r="AL123" s="55"/>
      <c r="AM123" s="65" t="e">
        <f>#REF!/#REF!</f>
        <v>#REF!</v>
      </c>
      <c r="AO123" s="54">
        <v>113307.408</v>
      </c>
      <c r="AP123" s="55">
        <v>492366.27119999996</v>
      </c>
      <c r="AQ123" s="56">
        <f>AP123-AO123</f>
        <v>379058.86319999996</v>
      </c>
      <c r="AS123" s="74" t="e">
        <f>#REF!+AQ123</f>
        <v>#REF!</v>
      </c>
      <c r="AU123" s="6">
        <v>301</v>
      </c>
      <c r="AV123" s="6" t="s">
        <v>107</v>
      </c>
      <c r="AW123" s="7">
        <v>21203</v>
      </c>
      <c r="AX123" s="7">
        <v>61182592.455180369</v>
      </c>
      <c r="AY123" s="7">
        <v>17005803.05058907</v>
      </c>
      <c r="AZ123" s="57">
        <v>-2689849</v>
      </c>
      <c r="BB123" s="39">
        <f>AX123+AZ123</f>
        <v>58492743.455180369</v>
      </c>
      <c r="BD123" s="71">
        <f>BB123-CM123</f>
        <v>-2264312.9745525271</v>
      </c>
      <c r="BE123" s="35">
        <f>BD123/CM123</f>
        <v>-3.72683126472933E-2</v>
      </c>
      <c r="BF123" s="65">
        <f>BD123/AW123</f>
        <v>-106.79210369063468</v>
      </c>
      <c r="BH123" s="54">
        <v>113307.408</v>
      </c>
      <c r="BI123" s="55">
        <v>492366.27119999996</v>
      </c>
      <c r="BJ123" s="56">
        <f>BI123-BH123</f>
        <v>379058.86319999996</v>
      </c>
      <c r="BL123" s="74">
        <f>BB123+BJ123</f>
        <v>58871802.318380371</v>
      </c>
      <c r="BN123" s="6">
        <v>301</v>
      </c>
      <c r="BO123" s="6" t="s">
        <v>107</v>
      </c>
      <c r="BP123" s="7">
        <v>21203</v>
      </c>
      <c r="BQ123" s="7">
        <v>61149613.189973906</v>
      </c>
      <c r="BR123" s="7">
        <v>17005803.05058907</v>
      </c>
      <c r="BS123" s="57">
        <v>-2689849</v>
      </c>
      <c r="BU123" s="39">
        <f>BQ123+BS123</f>
        <v>58459764.189973906</v>
      </c>
      <c r="BW123" s="71">
        <f>BU123-CM123</f>
        <v>-2297292.2397589907</v>
      </c>
      <c r="BX123" s="35">
        <f>BW123/CM123</f>
        <v>-3.7811118160667782E-2</v>
      </c>
      <c r="BY123" s="65">
        <f>BW123/BP123</f>
        <v>-108.34750930335287</v>
      </c>
      <c r="CA123" s="54">
        <v>113307.408</v>
      </c>
      <c r="CB123" s="55">
        <v>492366.27119999996</v>
      </c>
      <c r="CC123" s="56">
        <f>CB123-CA123</f>
        <v>379058.86319999996</v>
      </c>
      <c r="CE123" s="74">
        <f>BU123+CC123</f>
        <v>58838823.053173907</v>
      </c>
      <c r="CF123" s="55"/>
      <c r="CG123" s="112" t="s">
        <v>107</v>
      </c>
      <c r="CH123" s="93">
        <v>21501</v>
      </c>
      <c r="CI123" s="93">
        <v>63446905.429732896</v>
      </c>
      <c r="CJ123" s="93">
        <v>17668242.888163999</v>
      </c>
      <c r="CK123" s="93">
        <v>-2689849</v>
      </c>
      <c r="CM123" s="103">
        <v>60757056.429732896</v>
      </c>
      <c r="CO123" s="93">
        <v>113307.408</v>
      </c>
      <c r="CP123" s="93">
        <v>492366.27119999996</v>
      </c>
      <c r="CQ123" s="93">
        <v>379058.86319999996</v>
      </c>
      <c r="CS123" s="103">
        <v>61136115.292932898</v>
      </c>
      <c r="CU123" s="116">
        <v>301</v>
      </c>
      <c r="CV123" s="57"/>
    </row>
    <row r="124" spans="1:100" x14ac:dyDescent="0.25">
      <c r="A124" s="6">
        <v>304</v>
      </c>
      <c r="B124" s="6" t="s">
        <v>108</v>
      </c>
      <c r="C124" s="6">
        <v>923</v>
      </c>
      <c r="D124" s="7">
        <v>2255500.9525119816</v>
      </c>
      <c r="E124" s="7">
        <v>310373.38071402366</v>
      </c>
      <c r="F124" s="57">
        <v>-158700</v>
      </c>
      <c r="H124" s="39">
        <f>D124+F124</f>
        <v>2096800.9525119816</v>
      </c>
      <c r="J124" s="71">
        <f t="shared" si="4"/>
        <v>-206318.12643670151</v>
      </c>
      <c r="K124" s="35">
        <f t="shared" si="5"/>
        <v>-8.9582049110061915E-2</v>
      </c>
      <c r="L124" s="65">
        <f t="shared" si="6"/>
        <v>-223.52993113402113</v>
      </c>
      <c r="N124" s="54">
        <v>105602.72</v>
      </c>
      <c r="O124" s="55">
        <v>0</v>
      </c>
      <c r="P124" s="56">
        <f>O124-N124</f>
        <v>-105602.72</v>
      </c>
      <c r="R124" s="74">
        <f>H124+P124</f>
        <v>1991198.2325119816</v>
      </c>
      <c r="S124" s="55"/>
      <c r="T124" s="6">
        <v>304</v>
      </c>
      <c r="U124" s="6" t="s">
        <v>108</v>
      </c>
      <c r="V124" s="6">
        <v>923</v>
      </c>
      <c r="W124" s="7">
        <v>2260570.4070456093</v>
      </c>
      <c r="X124" s="7">
        <v>312170.26662623149</v>
      </c>
      <c r="Y124" s="57">
        <v>-158700</v>
      </c>
      <c r="AA124" s="39">
        <f>W124+Y124</f>
        <v>2101870.4070456093</v>
      </c>
      <c r="AC124" s="71">
        <f>AA124-CM124</f>
        <v>-201248.67190307379</v>
      </c>
      <c r="AD124" s="35">
        <f>AC124/CM124</f>
        <v>-8.738092343663742E-2</v>
      </c>
      <c r="AE124" s="65">
        <f>AC124/V124</f>
        <v>-218.03756435869317</v>
      </c>
      <c r="AG124" s="54">
        <v>105602.72</v>
      </c>
      <c r="AH124" s="55">
        <v>0</v>
      </c>
      <c r="AI124" s="56">
        <f>AH124-AG124</f>
        <v>-105602.72</v>
      </c>
      <c r="AK124" s="74">
        <f>AA124+AI124</f>
        <v>1996267.6870456093</v>
      </c>
      <c r="AL124" s="55"/>
      <c r="AM124" s="65" t="e">
        <f>#REF!/#REF!</f>
        <v>#REF!</v>
      </c>
      <c r="AO124" s="54">
        <v>83352.576000000001</v>
      </c>
      <c r="AP124" s="55">
        <v>0</v>
      </c>
      <c r="AQ124" s="56">
        <f>AP124-AO124</f>
        <v>-83352.576000000001</v>
      </c>
      <c r="AS124" s="74" t="e">
        <f>#REF!+AQ124</f>
        <v>#REF!</v>
      </c>
      <c r="AU124" s="6">
        <v>304</v>
      </c>
      <c r="AV124" s="6" t="s">
        <v>108</v>
      </c>
      <c r="AW124" s="6">
        <v>923</v>
      </c>
      <c r="AX124" s="7">
        <v>2267556.6649239887</v>
      </c>
      <c r="AY124" s="7">
        <v>329923.44398448209</v>
      </c>
      <c r="AZ124" s="57">
        <v>-158700</v>
      </c>
      <c r="BB124" s="39">
        <f>AX124+AZ124</f>
        <v>2108856.6649239887</v>
      </c>
      <c r="BD124" s="71">
        <f>BB124-CM124</f>
        <v>-194262.41402469436</v>
      </c>
      <c r="BE124" s="35">
        <f>BD124/CM124</f>
        <v>-8.434753365569371E-2</v>
      </c>
      <c r="BF124" s="65">
        <f>BD124/AW124</f>
        <v>-210.46848756738282</v>
      </c>
      <c r="BH124" s="54">
        <v>83352.576000000001</v>
      </c>
      <c r="BI124" s="55">
        <v>0</v>
      </c>
      <c r="BJ124" s="56">
        <f>BI124-BH124</f>
        <v>-83352.576000000001</v>
      </c>
      <c r="BL124" s="74">
        <f>BB124+BJ124</f>
        <v>2025504.0889239889</v>
      </c>
      <c r="BN124" s="6">
        <v>304</v>
      </c>
      <c r="BO124" s="6" t="s">
        <v>108</v>
      </c>
      <c r="BP124" s="6">
        <v>923</v>
      </c>
      <c r="BQ124" s="7">
        <v>2266201.7989138081</v>
      </c>
      <c r="BR124" s="7">
        <v>329923.44398448209</v>
      </c>
      <c r="BS124" s="57">
        <v>-158700</v>
      </c>
      <c r="BU124" s="39">
        <f>BQ124+BS124</f>
        <v>2107501.7989138081</v>
      </c>
      <c r="BW124" s="71">
        <f>BU124-CM124</f>
        <v>-195617.28003487503</v>
      </c>
      <c r="BX124" s="35">
        <f>BW124/CM124</f>
        <v>-8.4935808062590268E-2</v>
      </c>
      <c r="BY124" s="65">
        <f>BW124/BP124</f>
        <v>-211.93638140289821</v>
      </c>
      <c r="CA124" s="54">
        <v>83352.576000000001</v>
      </c>
      <c r="CB124" s="55">
        <v>0</v>
      </c>
      <c r="CC124" s="56">
        <f>CB124-CA124</f>
        <v>-83352.576000000001</v>
      </c>
      <c r="CE124" s="74">
        <f>BU124+CC124</f>
        <v>2024149.2229138082</v>
      </c>
      <c r="CF124" s="55"/>
      <c r="CG124" s="112" t="s">
        <v>108</v>
      </c>
      <c r="CH124" s="93">
        <v>908</v>
      </c>
      <c r="CI124" s="93">
        <v>2461819.0789486831</v>
      </c>
      <c r="CJ124" s="93">
        <v>465156.57422545436</v>
      </c>
      <c r="CK124" s="93">
        <v>-158700</v>
      </c>
      <c r="CM124" s="103">
        <v>2303119.0789486831</v>
      </c>
      <c r="CO124" s="93">
        <v>83352.576000000001</v>
      </c>
      <c r="CP124" s="93">
        <v>0</v>
      </c>
      <c r="CQ124" s="93">
        <v>-83352.576000000001</v>
      </c>
      <c r="CS124" s="103">
        <v>2219766.5029486832</v>
      </c>
      <c r="CU124" s="116">
        <v>304</v>
      </c>
      <c r="CV124" s="57"/>
    </row>
    <row r="125" spans="1:100" x14ac:dyDescent="0.25">
      <c r="A125" s="6">
        <v>305</v>
      </c>
      <c r="B125" s="6" t="s">
        <v>109</v>
      </c>
      <c r="C125" s="7">
        <v>15386</v>
      </c>
      <c r="D125" s="7">
        <v>46434801.480412111</v>
      </c>
      <c r="E125" s="7">
        <v>10633822.194996601</v>
      </c>
      <c r="F125" s="57">
        <v>-1522175</v>
      </c>
      <c r="H125" s="39">
        <f>D125+F125</f>
        <v>44912626.480412111</v>
      </c>
      <c r="J125" s="71">
        <f t="shared" si="4"/>
        <v>-26355.245044007897</v>
      </c>
      <c r="K125" s="35">
        <f t="shared" si="5"/>
        <v>-5.8646733931398177E-4</v>
      </c>
      <c r="L125" s="65">
        <f t="shared" si="6"/>
        <v>-1.7129367635517936</v>
      </c>
      <c r="N125" s="54">
        <v>111635.27537999998</v>
      </c>
      <c r="O125" s="55">
        <v>103028.65370000001</v>
      </c>
      <c r="P125" s="56">
        <f>O125-N125</f>
        <v>-8606.6216799999675</v>
      </c>
      <c r="R125" s="74">
        <f>H125+P125</f>
        <v>44904019.858732112</v>
      </c>
      <c r="S125" s="55"/>
      <c r="T125" s="6">
        <v>305</v>
      </c>
      <c r="U125" s="6" t="s">
        <v>109</v>
      </c>
      <c r="V125" s="7">
        <v>15386</v>
      </c>
      <c r="W125" s="7">
        <v>46442729.96898932</v>
      </c>
      <c r="X125" s="7">
        <v>10681216.891596546</v>
      </c>
      <c r="Y125" s="57">
        <v>-1522175</v>
      </c>
      <c r="AA125" s="39">
        <f>W125+Y125</f>
        <v>44920554.96898932</v>
      </c>
      <c r="AC125" s="71">
        <f>AA125-CM125</f>
        <v>-18426.756466798484</v>
      </c>
      <c r="AD125" s="35">
        <f>AC125/CM125</f>
        <v>-4.1003947484552082E-4</v>
      </c>
      <c r="AE125" s="65">
        <f>AC125/V125</f>
        <v>-1.1976313835173849</v>
      </c>
      <c r="AG125" s="54">
        <v>111635.27537999998</v>
      </c>
      <c r="AH125" s="55">
        <v>103028.65370000001</v>
      </c>
      <c r="AI125" s="56">
        <f>AH125-AG125</f>
        <v>-8606.6216799999675</v>
      </c>
      <c r="AK125" s="74">
        <f>AA125+AI125</f>
        <v>44911948.347309321</v>
      </c>
      <c r="AL125" s="55"/>
      <c r="AM125" s="65" t="e">
        <f>#REF!/#REF!</f>
        <v>#REF!</v>
      </c>
      <c r="AO125" s="54">
        <v>157028.43888</v>
      </c>
      <c r="AP125" s="55">
        <v>157653.58320000002</v>
      </c>
      <c r="AQ125" s="56">
        <f>AP125-AO125</f>
        <v>625.14432000002125</v>
      </c>
      <c r="AS125" s="74" t="e">
        <f>#REF!+AQ125</f>
        <v>#REF!</v>
      </c>
      <c r="AU125" s="6">
        <v>305</v>
      </c>
      <c r="AV125" s="6" t="s">
        <v>109</v>
      </c>
      <c r="AW125" s="7">
        <v>15386</v>
      </c>
      <c r="AX125" s="7">
        <v>46201911.961960129</v>
      </c>
      <c r="AY125" s="7">
        <v>10564941.158082837</v>
      </c>
      <c r="AZ125" s="57">
        <v>-1522175</v>
      </c>
      <c r="BB125" s="39">
        <f>AX125+AZ125</f>
        <v>44679736.961960129</v>
      </c>
      <c r="BD125" s="71">
        <f>BB125-CM125</f>
        <v>-259244.76349598914</v>
      </c>
      <c r="BE125" s="35">
        <f>BD125/CM125</f>
        <v>-5.7688170390638258E-3</v>
      </c>
      <c r="BF125" s="65">
        <f>BD125/AW125</f>
        <v>-16.849393181852928</v>
      </c>
      <c r="BH125" s="54">
        <v>157028.43888</v>
      </c>
      <c r="BI125" s="55">
        <v>157653.58320000002</v>
      </c>
      <c r="BJ125" s="56">
        <f>BI125-BH125</f>
        <v>625.14432000002125</v>
      </c>
      <c r="BL125" s="74">
        <f>BB125+BJ125</f>
        <v>44680362.106280133</v>
      </c>
      <c r="BN125" s="6">
        <v>305</v>
      </c>
      <c r="BO125" s="6" t="s">
        <v>109</v>
      </c>
      <c r="BP125" s="7">
        <v>15386</v>
      </c>
      <c r="BQ125" s="7">
        <v>46180617.779458679</v>
      </c>
      <c r="BR125" s="7">
        <v>10564941.158082837</v>
      </c>
      <c r="BS125" s="57">
        <v>-1522175</v>
      </c>
      <c r="BU125" s="39">
        <f>BQ125+BS125</f>
        <v>44658442.779458679</v>
      </c>
      <c r="BW125" s="71">
        <f>BU125-CM125</f>
        <v>-280538.94599743932</v>
      </c>
      <c r="BX125" s="35">
        <f>BW125/CM125</f>
        <v>-6.2426636124361789E-3</v>
      </c>
      <c r="BY125" s="65">
        <f>BW125/BP125</f>
        <v>-18.233390484689934</v>
      </c>
      <c r="CA125" s="54">
        <v>157028.43888</v>
      </c>
      <c r="CB125" s="55">
        <v>157653.58320000002</v>
      </c>
      <c r="CC125" s="56">
        <f>CB125-CA125</f>
        <v>625.14432000002125</v>
      </c>
      <c r="CE125" s="74">
        <f>BU125+CC125</f>
        <v>44659067.923778683</v>
      </c>
      <c r="CF125" s="55"/>
      <c r="CG125" s="112" t="s">
        <v>109</v>
      </c>
      <c r="CH125" s="93">
        <v>15533</v>
      </c>
      <c r="CI125" s="93">
        <v>46461156.725456119</v>
      </c>
      <c r="CJ125" s="93">
        <v>10694678.383064002</v>
      </c>
      <c r="CK125" s="93">
        <v>-1522175</v>
      </c>
      <c r="CM125" s="103">
        <v>44938981.725456119</v>
      </c>
      <c r="CO125" s="93">
        <v>157028.43888</v>
      </c>
      <c r="CP125" s="93">
        <v>157653.58320000002</v>
      </c>
      <c r="CQ125" s="93">
        <v>625.14432000002125</v>
      </c>
      <c r="CS125" s="103">
        <v>44939606.869776122</v>
      </c>
      <c r="CU125" s="116">
        <v>305</v>
      </c>
      <c r="CV125" s="57"/>
    </row>
    <row r="126" spans="1:100" x14ac:dyDescent="0.25">
      <c r="A126" s="6">
        <v>312</v>
      </c>
      <c r="B126" s="6" t="s">
        <v>111</v>
      </c>
      <c r="C126" s="7">
        <v>1352</v>
      </c>
      <c r="D126" s="7">
        <v>4407136.2117506247</v>
      </c>
      <c r="E126" s="7">
        <v>1132489.1537626011</v>
      </c>
      <c r="F126" s="57">
        <v>-330798</v>
      </c>
      <c r="H126" s="39">
        <f>D126+F126</f>
        <v>4076338.2117506247</v>
      </c>
      <c r="J126" s="71">
        <f t="shared" si="4"/>
        <v>-73042.670760922134</v>
      </c>
      <c r="K126" s="35">
        <f t="shared" si="5"/>
        <v>-1.7603269699529415E-2</v>
      </c>
      <c r="L126" s="65">
        <f t="shared" si="6"/>
        <v>-54.025644053936489</v>
      </c>
      <c r="N126" s="54">
        <v>6600.17</v>
      </c>
      <c r="O126" s="55">
        <v>30426.7837</v>
      </c>
      <c r="P126" s="56">
        <f>O126-N126</f>
        <v>23826.613700000002</v>
      </c>
      <c r="R126" s="74">
        <f>H126+P126</f>
        <v>4100164.8254506248</v>
      </c>
      <c r="S126" s="55"/>
      <c r="T126" s="6">
        <v>312</v>
      </c>
      <c r="U126" s="6" t="s">
        <v>111</v>
      </c>
      <c r="V126" s="7">
        <v>1352</v>
      </c>
      <c r="W126" s="7">
        <v>4408387.5517221466</v>
      </c>
      <c r="X126" s="7">
        <v>1134548.6665869779</v>
      </c>
      <c r="Y126" s="57">
        <v>-330798</v>
      </c>
      <c r="AA126" s="39">
        <f>W126+Y126</f>
        <v>4077589.5517221466</v>
      </c>
      <c r="AC126" s="71">
        <f>AA126-CM126</f>
        <v>-71791.330789400265</v>
      </c>
      <c r="AD126" s="35">
        <f>AC126/CM126</f>
        <v>-1.7301697005444882E-2</v>
      </c>
      <c r="AE126" s="65">
        <f>AC126/V126</f>
        <v>-53.10009673772209</v>
      </c>
      <c r="AG126" s="54">
        <v>6600.17</v>
      </c>
      <c r="AH126" s="55">
        <v>30426.7837</v>
      </c>
      <c r="AI126" s="56">
        <f>AH126-AG126</f>
        <v>23826.613700000002</v>
      </c>
      <c r="AK126" s="74">
        <f>AA126+AI126</f>
        <v>4101416.1654221467</v>
      </c>
      <c r="AL126" s="55"/>
      <c r="AM126" s="65" t="e">
        <f>#REF!/#REF!</f>
        <v>#REF!</v>
      </c>
      <c r="AO126" s="54">
        <v>6511.92</v>
      </c>
      <c r="AP126" s="55">
        <v>6511.92</v>
      </c>
      <c r="AQ126" s="56">
        <f>AP126-AO126</f>
        <v>0</v>
      </c>
      <c r="AS126" s="74" t="e">
        <f>#REF!+AQ126</f>
        <v>#REF!</v>
      </c>
      <c r="AU126" s="6">
        <v>312</v>
      </c>
      <c r="AV126" s="6" t="s">
        <v>111</v>
      </c>
      <c r="AW126" s="7">
        <v>1352</v>
      </c>
      <c r="AX126" s="7">
        <v>4347095.3295763135</v>
      </c>
      <c r="AY126" s="7">
        <v>1092439.1961737224</v>
      </c>
      <c r="AZ126" s="57">
        <v>-330798</v>
      </c>
      <c r="BB126" s="39">
        <f>AX126+AZ126</f>
        <v>4016297.3295763135</v>
      </c>
      <c r="BD126" s="71">
        <f>BB126-CM126</f>
        <v>-133083.55293523334</v>
      </c>
      <c r="BE126" s="35">
        <f>BD126/CM126</f>
        <v>-3.2073110833508306E-2</v>
      </c>
      <c r="BF126" s="65">
        <f>BD126/AW126</f>
        <v>-98.43458057339744</v>
      </c>
      <c r="BH126" s="54">
        <v>6511.92</v>
      </c>
      <c r="BI126" s="55">
        <v>6511.92</v>
      </c>
      <c r="BJ126" s="56">
        <f>BI126-BH126</f>
        <v>0</v>
      </c>
      <c r="BL126" s="74">
        <f>BB126+BJ126</f>
        <v>4016297.3295763135</v>
      </c>
      <c r="BN126" s="6">
        <v>312</v>
      </c>
      <c r="BO126" s="6" t="s">
        <v>111</v>
      </c>
      <c r="BP126" s="7">
        <v>1352</v>
      </c>
      <c r="BQ126" s="7">
        <v>4348256.6701606978</v>
      </c>
      <c r="BR126" s="7">
        <v>1092439.1961737224</v>
      </c>
      <c r="BS126" s="57">
        <v>-330798</v>
      </c>
      <c r="BU126" s="39">
        <f>BQ126+BS126</f>
        <v>4017458.6701606978</v>
      </c>
      <c r="BW126" s="71">
        <f>BU126-CM126</f>
        <v>-131922.21235084906</v>
      </c>
      <c r="BX126" s="35">
        <f>BW126/CM126</f>
        <v>-3.1793227974530713E-2</v>
      </c>
      <c r="BY126" s="65">
        <f>BW126/BP126</f>
        <v>-97.575600851219718</v>
      </c>
      <c r="CA126" s="54">
        <v>6511.92</v>
      </c>
      <c r="CB126" s="55">
        <v>6511.92</v>
      </c>
      <c r="CC126" s="56">
        <f>CB126-CA126</f>
        <v>0</v>
      </c>
      <c r="CE126" s="74">
        <f>BU126+CC126</f>
        <v>4017458.6701606978</v>
      </c>
      <c r="CF126" s="55"/>
      <c r="CG126" s="112" t="s">
        <v>111</v>
      </c>
      <c r="CH126" s="93">
        <v>1375</v>
      </c>
      <c r="CI126" s="93">
        <v>4480178.8825115468</v>
      </c>
      <c r="CJ126" s="93">
        <v>1121051.4018068293</v>
      </c>
      <c r="CK126" s="93">
        <v>-330798</v>
      </c>
      <c r="CM126" s="103">
        <v>4149380.8825115468</v>
      </c>
      <c r="CO126" s="93">
        <v>6511.92</v>
      </c>
      <c r="CP126" s="93">
        <v>6511.92</v>
      </c>
      <c r="CQ126" s="93">
        <v>0</v>
      </c>
      <c r="CS126" s="103">
        <v>4149380.8825115468</v>
      </c>
      <c r="CU126" s="116">
        <v>312</v>
      </c>
      <c r="CV126" s="57"/>
    </row>
    <row r="127" spans="1:100" x14ac:dyDescent="0.25">
      <c r="A127" s="6">
        <v>316</v>
      </c>
      <c r="B127" s="6" t="s">
        <v>112</v>
      </c>
      <c r="C127" s="7">
        <v>4508</v>
      </c>
      <c r="D127" s="7">
        <v>8845611.2154291905</v>
      </c>
      <c r="E127" s="7">
        <v>2582984.8793556634</v>
      </c>
      <c r="F127" s="57">
        <v>-1044190</v>
      </c>
      <c r="H127" s="39">
        <f>D127+F127</f>
        <v>7801421.2154291905</v>
      </c>
      <c r="J127" s="71">
        <f t="shared" si="4"/>
        <v>-58191.979234497994</v>
      </c>
      <c r="K127" s="35">
        <f t="shared" si="5"/>
        <v>-7.4039240600297781E-3</v>
      </c>
      <c r="L127" s="65">
        <f t="shared" si="6"/>
        <v>-12.908602314662376</v>
      </c>
      <c r="N127" s="54">
        <v>265828.44692000007</v>
      </c>
      <c r="O127" s="55">
        <v>68707.769700000004</v>
      </c>
      <c r="P127" s="56">
        <f>O127-N127</f>
        <v>-197120.67722000007</v>
      </c>
      <c r="R127" s="74">
        <f>H127+P127</f>
        <v>7604300.5382091906</v>
      </c>
      <c r="S127" s="55"/>
      <c r="T127" s="6">
        <v>316</v>
      </c>
      <c r="U127" s="6" t="s">
        <v>112</v>
      </c>
      <c r="V127" s="7">
        <v>4508</v>
      </c>
      <c r="W127" s="7">
        <v>8861185.2447763234</v>
      </c>
      <c r="X127" s="7">
        <v>2603189.1516924072</v>
      </c>
      <c r="Y127" s="57">
        <v>-1044190</v>
      </c>
      <c r="AA127" s="39">
        <f>W127+Y127</f>
        <v>7816995.2447763234</v>
      </c>
      <c r="AC127" s="71">
        <f>AA127-CM127</f>
        <v>-42617.949887365103</v>
      </c>
      <c r="AD127" s="35">
        <f>AC127/CM127</f>
        <v>-5.4223978752924772E-3</v>
      </c>
      <c r="AE127" s="65">
        <f>AC127/V127</f>
        <v>-9.4538486884128439</v>
      </c>
      <c r="AG127" s="54">
        <v>265828.44692000007</v>
      </c>
      <c r="AH127" s="55">
        <v>68707.769700000004</v>
      </c>
      <c r="AI127" s="56">
        <f>AH127-AG127</f>
        <v>-197120.67722000007</v>
      </c>
      <c r="AK127" s="74">
        <f>AA127+AI127</f>
        <v>7619874.5675563235</v>
      </c>
      <c r="AL127" s="55"/>
      <c r="AM127" s="65" t="e">
        <f>#REF!/#REF!</f>
        <v>#REF!</v>
      </c>
      <c r="AO127" s="54">
        <v>307571.00543999998</v>
      </c>
      <c r="AP127" s="55">
        <v>65184.319199999998</v>
      </c>
      <c r="AQ127" s="56">
        <f>AP127-AO127</f>
        <v>-242386.68623999998</v>
      </c>
      <c r="AS127" s="74" t="e">
        <f>#REF!+AQ127</f>
        <v>#REF!</v>
      </c>
      <c r="AU127" s="6">
        <v>316</v>
      </c>
      <c r="AV127" s="6" t="s">
        <v>112</v>
      </c>
      <c r="AW127" s="7">
        <v>4508</v>
      </c>
      <c r="AX127" s="7">
        <v>8748185.1558014918</v>
      </c>
      <c r="AY127" s="7">
        <v>2587105.3728546756</v>
      </c>
      <c r="AZ127" s="57">
        <v>-1044190</v>
      </c>
      <c r="BB127" s="39">
        <f>AX127+AZ127</f>
        <v>7703995.1558014918</v>
      </c>
      <c r="BD127" s="71">
        <f>BB127-CM127</f>
        <v>-155618.03886219673</v>
      </c>
      <c r="BE127" s="35">
        <f>BD127/CM127</f>
        <v>-1.9799707060374691E-2</v>
      </c>
      <c r="BF127" s="65">
        <f>BD127/AW127</f>
        <v>-34.5204167839833</v>
      </c>
      <c r="BH127" s="54">
        <v>307571.00543999998</v>
      </c>
      <c r="BI127" s="55">
        <v>65184.319199999998</v>
      </c>
      <c r="BJ127" s="56">
        <f>BI127-BH127</f>
        <v>-242386.68623999998</v>
      </c>
      <c r="BL127" s="74">
        <f>BB127+BJ127</f>
        <v>7461608.4695614921</v>
      </c>
      <c r="BN127" s="6">
        <v>316</v>
      </c>
      <c r="BO127" s="6" t="s">
        <v>112</v>
      </c>
      <c r="BP127" s="7">
        <v>4508</v>
      </c>
      <c r="BQ127" s="7">
        <v>8718718.7065732107</v>
      </c>
      <c r="BR127" s="7">
        <v>2587105.3728546756</v>
      </c>
      <c r="BS127" s="57">
        <v>-1044190</v>
      </c>
      <c r="BU127" s="39">
        <f>BQ127+BS127</f>
        <v>7674528.7065732107</v>
      </c>
      <c r="BW127" s="71">
        <f>BU127-CM127</f>
        <v>-185084.48809047788</v>
      </c>
      <c r="BX127" s="35">
        <f>BW127/CM127</f>
        <v>-2.3548803676005536E-2</v>
      </c>
      <c r="BY127" s="65">
        <f>BW127/BP127</f>
        <v>-41.056896204631293</v>
      </c>
      <c r="CA127" s="54">
        <v>307571.00543999998</v>
      </c>
      <c r="CB127" s="55">
        <v>65184.319199999998</v>
      </c>
      <c r="CC127" s="56">
        <f>CB127-CA127</f>
        <v>-242386.68623999998</v>
      </c>
      <c r="CE127" s="74">
        <f>BU127+CC127</f>
        <v>7432142.0203332109</v>
      </c>
      <c r="CF127" s="55"/>
      <c r="CG127" s="112" t="s">
        <v>112</v>
      </c>
      <c r="CH127" s="93">
        <v>4540</v>
      </c>
      <c r="CI127" s="93">
        <v>8903803.1946636885</v>
      </c>
      <c r="CJ127" s="93">
        <v>2493190.1284597712</v>
      </c>
      <c r="CK127" s="93">
        <v>-1044190</v>
      </c>
      <c r="CM127" s="103">
        <v>7859613.1946636885</v>
      </c>
      <c r="CO127" s="93">
        <v>307571.00543999998</v>
      </c>
      <c r="CP127" s="93">
        <v>65184.319199999998</v>
      </c>
      <c r="CQ127" s="93">
        <v>-242386.68623999998</v>
      </c>
      <c r="CS127" s="103">
        <v>7617226.5084236888</v>
      </c>
      <c r="CU127" s="116">
        <v>316</v>
      </c>
      <c r="CV127" s="57"/>
    </row>
    <row r="128" spans="1:100" x14ac:dyDescent="0.25">
      <c r="A128" s="6">
        <v>317</v>
      </c>
      <c r="B128" s="6" t="s">
        <v>113</v>
      </c>
      <c r="C128" s="7">
        <v>2611</v>
      </c>
      <c r="D128" s="7">
        <v>10873507.692920022</v>
      </c>
      <c r="E128" s="7">
        <v>3034102.5482206345</v>
      </c>
      <c r="F128" s="57">
        <v>-90286</v>
      </c>
      <c r="H128" s="39">
        <f>D128+F128</f>
        <v>10783221.692920022</v>
      </c>
      <c r="J128" s="71">
        <f t="shared" si="4"/>
        <v>-630469.37667895854</v>
      </c>
      <c r="K128" s="35">
        <f t="shared" si="5"/>
        <v>-5.5237992060101382E-2</v>
      </c>
      <c r="L128" s="65">
        <f t="shared" si="6"/>
        <v>-241.46663220182251</v>
      </c>
      <c r="N128" s="54">
        <v>47521.224000000002</v>
      </c>
      <c r="O128" s="55">
        <v>85868.2117</v>
      </c>
      <c r="P128" s="56">
        <f>O128-N128</f>
        <v>38346.987699999998</v>
      </c>
      <c r="R128" s="74">
        <f>H128+P128</f>
        <v>10821568.680620022</v>
      </c>
      <c r="S128" s="55"/>
      <c r="T128" s="6">
        <v>317</v>
      </c>
      <c r="U128" s="6" t="s">
        <v>113</v>
      </c>
      <c r="V128" s="7">
        <v>2611</v>
      </c>
      <c r="W128" s="7">
        <v>10866053.984233202</v>
      </c>
      <c r="X128" s="7">
        <v>3032405.2226074319</v>
      </c>
      <c r="Y128" s="57">
        <v>-90286</v>
      </c>
      <c r="AA128" s="39">
        <f>W128+Y128</f>
        <v>10775767.984233202</v>
      </c>
      <c r="AC128" s="71">
        <f>AA128-CM128</f>
        <v>-637923.08536577784</v>
      </c>
      <c r="AD128" s="35">
        <f>AC128/CM128</f>
        <v>-5.5891041861551916E-2</v>
      </c>
      <c r="AE128" s="65">
        <f>AC128/V128</f>
        <v>-244.32136551734118</v>
      </c>
      <c r="AG128" s="54">
        <v>47521.224000000002</v>
      </c>
      <c r="AH128" s="55">
        <v>85868.2117</v>
      </c>
      <c r="AI128" s="56">
        <f>AH128-AG128</f>
        <v>38346.987699999998</v>
      </c>
      <c r="AK128" s="74">
        <f>AA128+AI128</f>
        <v>10814114.971933203</v>
      </c>
      <c r="AL128" s="55"/>
      <c r="AM128" s="65" t="e">
        <f>#REF!/#REF!</f>
        <v>#REF!</v>
      </c>
      <c r="AO128" s="54">
        <v>27415.183199999999</v>
      </c>
      <c r="AP128" s="55">
        <v>101651.07120000001</v>
      </c>
      <c r="AQ128" s="56">
        <f>AP128-AO128</f>
        <v>74235.888000000006</v>
      </c>
      <c r="AS128" s="74" t="e">
        <f>#REF!+AQ128</f>
        <v>#REF!</v>
      </c>
      <c r="AU128" s="6">
        <v>317</v>
      </c>
      <c r="AV128" s="6" t="s">
        <v>113</v>
      </c>
      <c r="AW128" s="7">
        <v>2611</v>
      </c>
      <c r="AX128" s="7">
        <v>10913885.568781238</v>
      </c>
      <c r="AY128" s="7">
        <v>3084913.229334109</v>
      </c>
      <c r="AZ128" s="57">
        <v>-90286</v>
      </c>
      <c r="BB128" s="39">
        <f>AX128+AZ128</f>
        <v>10823599.568781238</v>
      </c>
      <c r="BD128" s="71">
        <f>BB128-CM128</f>
        <v>-590091.5008177422</v>
      </c>
      <c r="BE128" s="35">
        <f>BD128/CM128</f>
        <v>-5.1700321764401411E-2</v>
      </c>
      <c r="BF128" s="65">
        <f>BD128/AW128</f>
        <v>-226.00210678580706</v>
      </c>
      <c r="BH128" s="54">
        <v>27415.183199999999</v>
      </c>
      <c r="BI128" s="55">
        <v>101651.07120000001</v>
      </c>
      <c r="BJ128" s="56">
        <f>BI128-BH128</f>
        <v>74235.888000000006</v>
      </c>
      <c r="BL128" s="74">
        <f>BB128+BJ128</f>
        <v>10897835.456781238</v>
      </c>
      <c r="BN128" s="6">
        <v>317</v>
      </c>
      <c r="BO128" s="6" t="s">
        <v>113</v>
      </c>
      <c r="BP128" s="7">
        <v>2611</v>
      </c>
      <c r="BQ128" s="7">
        <v>10913732.878874371</v>
      </c>
      <c r="BR128" s="7">
        <v>3084913.229334109</v>
      </c>
      <c r="BS128" s="57">
        <v>-90286</v>
      </c>
      <c r="BU128" s="39">
        <f>BQ128+BS128</f>
        <v>10823446.878874371</v>
      </c>
      <c r="BW128" s="71">
        <f>BU128-CM128</f>
        <v>-590244.19072460942</v>
      </c>
      <c r="BX128" s="35">
        <f>BW128/CM128</f>
        <v>-5.1713699549548756E-2</v>
      </c>
      <c r="BY128" s="65">
        <f>BW128/BP128</f>
        <v>-226.06058625990403</v>
      </c>
      <c r="CA128" s="54">
        <v>27415.183199999999</v>
      </c>
      <c r="CB128" s="55">
        <v>101651.07120000001</v>
      </c>
      <c r="CC128" s="56">
        <f>CB128-CA128</f>
        <v>74235.888000000006</v>
      </c>
      <c r="CE128" s="74">
        <f>BU128+CC128</f>
        <v>10897682.766874371</v>
      </c>
      <c r="CF128" s="55"/>
      <c r="CG128" s="112" t="s">
        <v>113</v>
      </c>
      <c r="CH128" s="93">
        <v>2655</v>
      </c>
      <c r="CI128" s="93">
        <v>11503977.06959898</v>
      </c>
      <c r="CJ128" s="93">
        <v>3120507.8906232566</v>
      </c>
      <c r="CK128" s="93">
        <v>-90286</v>
      </c>
      <c r="CM128" s="103">
        <v>11413691.06959898</v>
      </c>
      <c r="CO128" s="93">
        <v>27415.183199999999</v>
      </c>
      <c r="CP128" s="93">
        <v>101651.07120000001</v>
      </c>
      <c r="CQ128" s="93">
        <v>74235.888000000006</v>
      </c>
      <c r="CS128" s="103">
        <v>11487926.957598981</v>
      </c>
      <c r="CU128" s="116">
        <v>317</v>
      </c>
      <c r="CV128" s="57"/>
    </row>
    <row r="129" spans="1:100" x14ac:dyDescent="0.25">
      <c r="A129" s="6">
        <v>398</v>
      </c>
      <c r="B129" s="6" t="s">
        <v>116</v>
      </c>
      <c r="C129" s="7">
        <v>119573</v>
      </c>
      <c r="D129" s="7">
        <v>194282493.63740334</v>
      </c>
      <c r="E129" s="7">
        <v>31293185.912778553</v>
      </c>
      <c r="F129" s="57">
        <v>-4182298</v>
      </c>
      <c r="H129" s="39">
        <f>D129+F129</f>
        <v>190100195.63740334</v>
      </c>
      <c r="J129" s="71">
        <f t="shared" si="4"/>
        <v>-1159067.6738730371</v>
      </c>
      <c r="K129" s="35">
        <f t="shared" si="5"/>
        <v>-6.0601910401936604E-3</v>
      </c>
      <c r="L129" s="65">
        <f t="shared" si="6"/>
        <v>-9.6933895935791288</v>
      </c>
      <c r="N129" s="54">
        <v>8350379.3199880002</v>
      </c>
      <c r="O129" s="55">
        <v>2937801.6686999998</v>
      </c>
      <c r="P129" s="56">
        <f>O129-N129</f>
        <v>-5412577.6512880009</v>
      </c>
      <c r="R129" s="74">
        <f>H129+P129</f>
        <v>184687617.98611534</v>
      </c>
      <c r="S129" s="55"/>
      <c r="T129" s="6">
        <v>398</v>
      </c>
      <c r="U129" s="6" t="s">
        <v>116</v>
      </c>
      <c r="V129" s="7">
        <v>119573</v>
      </c>
      <c r="W129" s="7">
        <v>194509596.93298554</v>
      </c>
      <c r="X129" s="7">
        <v>31670575.303858265</v>
      </c>
      <c r="Y129" s="57">
        <v>-4182298</v>
      </c>
      <c r="AA129" s="39">
        <f>W129+Y129</f>
        <v>190327298.93298554</v>
      </c>
      <c r="AC129" s="71">
        <f>AA129-CM129</f>
        <v>-931964.37829083204</v>
      </c>
      <c r="AD129" s="35">
        <f>AC129/CM129</f>
        <v>-4.8727803409660247E-3</v>
      </c>
      <c r="AE129" s="65">
        <f>AC129/V129</f>
        <v>-7.794103838582557</v>
      </c>
      <c r="AG129" s="54">
        <v>8350379.3199880002</v>
      </c>
      <c r="AH129" s="55">
        <v>2937801.6686999998</v>
      </c>
      <c r="AI129" s="56">
        <f>AH129-AG129</f>
        <v>-5412577.6512880009</v>
      </c>
      <c r="AK129" s="74">
        <f>AA129+AI129</f>
        <v>184914721.28169754</v>
      </c>
      <c r="AL129" s="55"/>
      <c r="AM129" s="65" t="e">
        <f>#REF!/#REF!</f>
        <v>#REF!</v>
      </c>
      <c r="AO129" s="54">
        <v>7918707.0085919993</v>
      </c>
      <c r="AP129" s="55">
        <v>3183612.5687999986</v>
      </c>
      <c r="AQ129" s="56">
        <f>AP129-AO129</f>
        <v>-4735094.4397920007</v>
      </c>
      <c r="AS129" s="74" t="e">
        <f>#REF!+AQ129</f>
        <v>#REF!</v>
      </c>
      <c r="AU129" s="6">
        <v>398</v>
      </c>
      <c r="AV129" s="6" t="s">
        <v>116</v>
      </c>
      <c r="AW129" s="7">
        <v>119573</v>
      </c>
      <c r="AX129" s="7">
        <v>192775633.35214922</v>
      </c>
      <c r="AY129" s="7">
        <v>32117276.46922851</v>
      </c>
      <c r="AZ129" s="57">
        <v>-4182298</v>
      </c>
      <c r="BB129" s="39">
        <f>AX129+AZ129</f>
        <v>188593335.35214922</v>
      </c>
      <c r="BD129" s="71">
        <f>BB129-CM129</f>
        <v>-2665927.9591271579</v>
      </c>
      <c r="BE129" s="35">
        <f>BD129/CM129</f>
        <v>-1.3938817461553919E-2</v>
      </c>
      <c r="BF129" s="65">
        <f>BD129/AW129</f>
        <v>-22.295400793884554</v>
      </c>
      <c r="BH129" s="54">
        <v>7918707.0085919993</v>
      </c>
      <c r="BI129" s="55">
        <v>3183612.5687999986</v>
      </c>
      <c r="BJ129" s="56">
        <f>BI129-BH129</f>
        <v>-4735094.4397920007</v>
      </c>
      <c r="BL129" s="74">
        <f>BB129+BJ129</f>
        <v>183858240.91235721</v>
      </c>
      <c r="BN129" s="6">
        <v>398</v>
      </c>
      <c r="BO129" s="6" t="s">
        <v>116</v>
      </c>
      <c r="BP129" s="7">
        <v>119573</v>
      </c>
      <c r="BQ129" s="7">
        <v>191111468.22105634</v>
      </c>
      <c r="BR129" s="7">
        <v>32117276.46922851</v>
      </c>
      <c r="BS129" s="57">
        <v>-4182298</v>
      </c>
      <c r="BU129" s="39">
        <f>BQ129+BS129</f>
        <v>186929170.22105634</v>
      </c>
      <c r="BW129" s="71">
        <f>BU129-CM129</f>
        <v>-4330093.0902200341</v>
      </c>
      <c r="BX129" s="35">
        <f>BW129/CM129</f>
        <v>-2.2639913043964642E-2</v>
      </c>
      <c r="BY129" s="65">
        <f>BW129/BP129</f>
        <v>-36.212966892358928</v>
      </c>
      <c r="CA129" s="54">
        <v>7918707.0085919993</v>
      </c>
      <c r="CB129" s="55">
        <v>3183612.5687999986</v>
      </c>
      <c r="CC129" s="56">
        <f>CB129-CA129</f>
        <v>-4735094.4397920007</v>
      </c>
      <c r="CE129" s="74">
        <f>BU129+CC129</f>
        <v>182194075.78126433</v>
      </c>
      <c r="CF129" s="55"/>
      <c r="CG129" s="112" t="s">
        <v>116</v>
      </c>
      <c r="CH129" s="93">
        <v>119452</v>
      </c>
      <c r="CI129" s="93">
        <v>195441561.31127638</v>
      </c>
      <c r="CJ129" s="93">
        <v>31118995.352521464</v>
      </c>
      <c r="CK129" s="93">
        <v>-4182298</v>
      </c>
      <c r="CM129" s="103">
        <v>191259263.31127638</v>
      </c>
      <c r="CO129" s="93">
        <v>7918707.0085919993</v>
      </c>
      <c r="CP129" s="93">
        <v>3183612.5687999986</v>
      </c>
      <c r="CQ129" s="93">
        <v>-4735094.4397920007</v>
      </c>
      <c r="CS129" s="103">
        <v>186524168.87148437</v>
      </c>
      <c r="CU129" s="116">
        <v>398</v>
      </c>
      <c r="CV129" s="57"/>
    </row>
    <row r="130" spans="1:100" x14ac:dyDescent="0.25">
      <c r="A130" s="6">
        <v>399</v>
      </c>
      <c r="B130" s="6" t="s">
        <v>117</v>
      </c>
      <c r="C130" s="7">
        <v>8051</v>
      </c>
      <c r="D130" s="7">
        <v>15872721.518332861</v>
      </c>
      <c r="E130" s="7">
        <v>3319443.7863888382</v>
      </c>
      <c r="F130" s="57">
        <v>-639936</v>
      </c>
      <c r="H130" s="39">
        <f>D130+F130</f>
        <v>15232785.518332861</v>
      </c>
      <c r="J130" s="71">
        <f t="shared" si="4"/>
        <v>169208.57530681789</v>
      </c>
      <c r="K130" s="35">
        <f t="shared" si="5"/>
        <v>1.1232961198180494E-2</v>
      </c>
      <c r="L130" s="65">
        <f t="shared" si="6"/>
        <v>21.017087977495702</v>
      </c>
      <c r="N130" s="54">
        <v>167653.558238</v>
      </c>
      <c r="O130" s="55">
        <v>92468.381699999998</v>
      </c>
      <c r="P130" s="56">
        <f>O130-N130</f>
        <v>-75185.176538</v>
      </c>
      <c r="R130" s="74">
        <f>H130+P130</f>
        <v>15157600.341794861</v>
      </c>
      <c r="S130" s="55"/>
      <c r="T130" s="6">
        <v>399</v>
      </c>
      <c r="U130" s="6" t="s">
        <v>117</v>
      </c>
      <c r="V130" s="7">
        <v>8051</v>
      </c>
      <c r="W130" s="7">
        <v>15910661.363894623</v>
      </c>
      <c r="X130" s="7">
        <v>3359657.2748518633</v>
      </c>
      <c r="Y130" s="57">
        <v>-639936</v>
      </c>
      <c r="AA130" s="39">
        <f>W130+Y130</f>
        <v>15270725.363894623</v>
      </c>
      <c r="AC130" s="71">
        <f>AA130-CM130</f>
        <v>207148.4208685793</v>
      </c>
      <c r="AD130" s="35">
        <f>AC130/CM130</f>
        <v>1.3751609040273959E-2</v>
      </c>
      <c r="AE130" s="65">
        <f>AC130/V130</f>
        <v>25.729526874745908</v>
      </c>
      <c r="AG130" s="54">
        <v>167653.558238</v>
      </c>
      <c r="AH130" s="55">
        <v>92468.381699999998</v>
      </c>
      <c r="AI130" s="56">
        <f>AH130-AG130</f>
        <v>-75185.176538</v>
      </c>
      <c r="AK130" s="74">
        <f>AA130+AI130</f>
        <v>15195540.187356623</v>
      </c>
      <c r="AL130" s="55"/>
      <c r="AM130" s="65" t="e">
        <f>#REF!/#REF!</f>
        <v>#REF!</v>
      </c>
      <c r="AO130" s="54">
        <v>225846.40943999999</v>
      </c>
      <c r="AP130" s="55">
        <v>63881.9352</v>
      </c>
      <c r="AQ130" s="56">
        <f>AP130-AO130</f>
        <v>-161964.47423999998</v>
      </c>
      <c r="AS130" s="74" t="e">
        <f>#REF!+AQ130</f>
        <v>#REF!</v>
      </c>
      <c r="AU130" s="6">
        <v>399</v>
      </c>
      <c r="AV130" s="6" t="s">
        <v>117</v>
      </c>
      <c r="AW130" s="7">
        <v>8051</v>
      </c>
      <c r="AX130" s="7">
        <v>15720893.812759934</v>
      </c>
      <c r="AY130" s="7">
        <v>3299224.8171978616</v>
      </c>
      <c r="AZ130" s="57">
        <v>-639936</v>
      </c>
      <c r="BB130" s="39">
        <f>AX130+AZ130</f>
        <v>15080957.812759934</v>
      </c>
      <c r="BD130" s="71">
        <f>BB130-CM130</f>
        <v>17380.869733890519</v>
      </c>
      <c r="BE130" s="35">
        <f>BD130/CM130</f>
        <v>1.1538341656585961E-3</v>
      </c>
      <c r="BF130" s="65">
        <f>BD130/AW130</f>
        <v>2.1588460730208072</v>
      </c>
      <c r="BH130" s="54">
        <v>225846.40943999999</v>
      </c>
      <c r="BI130" s="55">
        <v>63881.9352</v>
      </c>
      <c r="BJ130" s="56">
        <f>BI130-BH130</f>
        <v>-161964.47423999998</v>
      </c>
      <c r="BL130" s="74">
        <f>BB130+BJ130</f>
        <v>14918993.338519935</v>
      </c>
      <c r="BN130" s="6">
        <v>399</v>
      </c>
      <c r="BO130" s="6" t="s">
        <v>117</v>
      </c>
      <c r="BP130" s="7">
        <v>8051</v>
      </c>
      <c r="BQ130" s="7">
        <v>15724378.261373198</v>
      </c>
      <c r="BR130" s="7">
        <v>3299224.8171978616</v>
      </c>
      <c r="BS130" s="57">
        <v>-639936</v>
      </c>
      <c r="BU130" s="39">
        <f>BQ130+BS130</f>
        <v>15084442.261373198</v>
      </c>
      <c r="BW130" s="71">
        <f>BU130-CM130</f>
        <v>20865.318347154185</v>
      </c>
      <c r="BX130" s="35">
        <f>BW130/CM130</f>
        <v>1.3851503149664704E-3</v>
      </c>
      <c r="BY130" s="65">
        <f>BW130/BP130</f>
        <v>2.591643068830479</v>
      </c>
      <c r="CA130" s="54">
        <v>225846.40943999999</v>
      </c>
      <c r="CB130" s="55">
        <v>63881.9352</v>
      </c>
      <c r="CC130" s="56">
        <f>CB130-CA130</f>
        <v>-161964.47423999998</v>
      </c>
      <c r="CE130" s="74">
        <f>BU130+CC130</f>
        <v>14922477.787133198</v>
      </c>
      <c r="CF130" s="55"/>
      <c r="CG130" s="112" t="s">
        <v>117</v>
      </c>
      <c r="CH130" s="93">
        <v>8139</v>
      </c>
      <c r="CI130" s="93">
        <v>15703512.943026043</v>
      </c>
      <c r="CJ130" s="93">
        <v>3213996.2041451144</v>
      </c>
      <c r="CK130" s="93">
        <v>-639936</v>
      </c>
      <c r="CM130" s="103">
        <v>15063576.943026043</v>
      </c>
      <c r="CO130" s="93">
        <v>225846.40943999999</v>
      </c>
      <c r="CP130" s="93">
        <v>63881.9352</v>
      </c>
      <c r="CQ130" s="93">
        <v>-161964.47423999998</v>
      </c>
      <c r="CS130" s="103">
        <v>14901612.468786044</v>
      </c>
      <c r="CU130" s="116">
        <v>399</v>
      </c>
      <c r="CV130" s="57"/>
    </row>
    <row r="131" spans="1:100" x14ac:dyDescent="0.25">
      <c r="A131" s="6">
        <v>400</v>
      </c>
      <c r="B131" s="6" t="s">
        <v>118</v>
      </c>
      <c r="C131" s="7">
        <v>8610</v>
      </c>
      <c r="D131" s="7">
        <v>19429142.33398854</v>
      </c>
      <c r="E131" s="7">
        <v>4629078.1297403779</v>
      </c>
      <c r="F131" s="57">
        <v>372452</v>
      </c>
      <c r="H131" s="39">
        <f>D131+F131</f>
        <v>19801594.33398854</v>
      </c>
      <c r="J131" s="71">
        <f t="shared" si="4"/>
        <v>-454463.31957822666</v>
      </c>
      <c r="K131" s="35">
        <f t="shared" si="5"/>
        <v>-2.2435921508063193E-2</v>
      </c>
      <c r="L131" s="65">
        <f t="shared" si="6"/>
        <v>-52.783196234404954</v>
      </c>
      <c r="N131" s="54">
        <v>79954.45938</v>
      </c>
      <c r="O131" s="55">
        <v>504318.98970000003</v>
      </c>
      <c r="P131" s="56">
        <f>O131-N131</f>
        <v>424364.53032000002</v>
      </c>
      <c r="R131" s="74">
        <f>H131+P131</f>
        <v>20225958.86430854</v>
      </c>
      <c r="S131" s="55"/>
      <c r="T131" s="6">
        <v>400</v>
      </c>
      <c r="U131" s="6" t="s">
        <v>118</v>
      </c>
      <c r="V131" s="7">
        <v>8610</v>
      </c>
      <c r="W131" s="7">
        <v>19409232.38347315</v>
      </c>
      <c r="X131" s="7">
        <v>4647151.0649672328</v>
      </c>
      <c r="Y131" s="57">
        <v>372452</v>
      </c>
      <c r="AA131" s="39">
        <f>W131+Y131</f>
        <v>19781684.38347315</v>
      </c>
      <c r="AC131" s="71">
        <f>AA131-CM131</f>
        <v>-474373.2700936161</v>
      </c>
      <c r="AD131" s="35">
        <f>AC131/CM131</f>
        <v>-2.3418834908879051E-2</v>
      </c>
      <c r="AE131" s="65">
        <f>AC131/V131</f>
        <v>-55.09561789705181</v>
      </c>
      <c r="AG131" s="54">
        <v>79954.45938</v>
      </c>
      <c r="AH131" s="55">
        <v>504318.98970000003</v>
      </c>
      <c r="AI131" s="56">
        <f>AH131-AG131</f>
        <v>424364.53032000002</v>
      </c>
      <c r="AK131" s="74">
        <f>AA131+AI131</f>
        <v>20206048.91379315</v>
      </c>
      <c r="AL131" s="55"/>
      <c r="AM131" s="65" t="e">
        <f>#REF!/#REF!</f>
        <v>#REF!</v>
      </c>
      <c r="AO131" s="54">
        <v>91218.975359999997</v>
      </c>
      <c r="AP131" s="55">
        <v>519846.57360000006</v>
      </c>
      <c r="AQ131" s="56">
        <f>AP131-AO131</f>
        <v>428627.59824000008</v>
      </c>
      <c r="AS131" s="74" t="e">
        <f>#REF!+AQ131</f>
        <v>#REF!</v>
      </c>
      <c r="AU131" s="6">
        <v>400</v>
      </c>
      <c r="AV131" s="6" t="s">
        <v>118</v>
      </c>
      <c r="AW131" s="7">
        <v>8610</v>
      </c>
      <c r="AX131" s="7">
        <v>19181398.955181517</v>
      </c>
      <c r="AY131" s="7">
        <v>4563506.3195277024</v>
      </c>
      <c r="AZ131" s="57">
        <v>372452</v>
      </c>
      <c r="BB131" s="39">
        <f>AX131+AZ131</f>
        <v>19553850.955181517</v>
      </c>
      <c r="BD131" s="71">
        <f>BB131-CM131</f>
        <v>-702206.69838524982</v>
      </c>
      <c r="BE131" s="35">
        <f>BD131/CM131</f>
        <v>-3.4666503739023594E-2</v>
      </c>
      <c r="BF131" s="65">
        <f>BD131/AW131</f>
        <v>-81.557107826393704</v>
      </c>
      <c r="BH131" s="54">
        <v>91218.975359999997</v>
      </c>
      <c r="BI131" s="55">
        <v>519846.57360000006</v>
      </c>
      <c r="BJ131" s="56">
        <f>BI131-BH131</f>
        <v>428627.59824000008</v>
      </c>
      <c r="BL131" s="74">
        <f>BB131+BJ131</f>
        <v>19982478.553421516</v>
      </c>
      <c r="BN131" s="6">
        <v>400</v>
      </c>
      <c r="BO131" s="6" t="s">
        <v>118</v>
      </c>
      <c r="BP131" s="7">
        <v>8610</v>
      </c>
      <c r="BQ131" s="7">
        <v>19178580.094363213</v>
      </c>
      <c r="BR131" s="7">
        <v>4563506.3195277024</v>
      </c>
      <c r="BS131" s="57">
        <v>372452</v>
      </c>
      <c r="BU131" s="39">
        <f>BQ131+BS131</f>
        <v>19551032.094363213</v>
      </c>
      <c r="BW131" s="71">
        <f>BU131-CM131</f>
        <v>-705025.55920355394</v>
      </c>
      <c r="BX131" s="35">
        <f>BW131/CM131</f>
        <v>-3.4805665113191969E-2</v>
      </c>
      <c r="BY131" s="65">
        <f>BW131/BP131</f>
        <v>-81.884501649657835</v>
      </c>
      <c r="CA131" s="54">
        <v>91218.975359999997</v>
      </c>
      <c r="CB131" s="55">
        <v>519846.57360000006</v>
      </c>
      <c r="CC131" s="56">
        <f>CB131-CA131</f>
        <v>428627.59824000008</v>
      </c>
      <c r="CE131" s="74">
        <f>BU131+CC131</f>
        <v>19979659.692603212</v>
      </c>
      <c r="CF131" s="55"/>
      <c r="CG131" s="112" t="s">
        <v>118</v>
      </c>
      <c r="CH131" s="93">
        <v>8520</v>
      </c>
      <c r="CI131" s="93">
        <v>19883605.653566767</v>
      </c>
      <c r="CJ131" s="93">
        <v>4686578.9830322908</v>
      </c>
      <c r="CK131" s="93">
        <v>372452</v>
      </c>
      <c r="CM131" s="103">
        <v>20256057.653566767</v>
      </c>
      <c r="CO131" s="93">
        <v>91218.975359999997</v>
      </c>
      <c r="CP131" s="93">
        <v>519846.57360000006</v>
      </c>
      <c r="CQ131" s="93">
        <v>428627.59824000008</v>
      </c>
      <c r="CS131" s="103">
        <v>20684685.251806766</v>
      </c>
      <c r="CU131" s="116">
        <v>400</v>
      </c>
      <c r="CV131" s="57"/>
    </row>
    <row r="132" spans="1:100" x14ac:dyDescent="0.25">
      <c r="A132" s="6">
        <v>407</v>
      </c>
      <c r="B132" s="6" t="s">
        <v>122</v>
      </c>
      <c r="C132" s="7">
        <v>2706</v>
      </c>
      <c r="D132" s="7">
        <v>7634776.6201500939</v>
      </c>
      <c r="E132" s="7">
        <v>1955161.2424995806</v>
      </c>
      <c r="F132" s="57">
        <v>-618410</v>
      </c>
      <c r="H132" s="39">
        <f>D132+F132</f>
        <v>7016366.6201500939</v>
      </c>
      <c r="J132" s="71">
        <f t="shared" si="4"/>
        <v>206047.10862232465</v>
      </c>
      <c r="K132" s="35">
        <f t="shared" si="5"/>
        <v>3.0255130948489344E-2</v>
      </c>
      <c r="L132" s="65">
        <f t="shared" si="6"/>
        <v>76.144533858952201</v>
      </c>
      <c r="N132" s="54">
        <v>1023316.7574800001</v>
      </c>
      <c r="O132" s="55">
        <v>101906.62479999999</v>
      </c>
      <c r="P132" s="56">
        <f>O132-N132</f>
        <v>-921410.13268000016</v>
      </c>
      <c r="R132" s="74">
        <f>H132+P132</f>
        <v>6094956.4874700941</v>
      </c>
      <c r="S132" s="55"/>
      <c r="T132" s="6">
        <v>407</v>
      </c>
      <c r="U132" s="6" t="s">
        <v>122</v>
      </c>
      <c r="V132" s="7">
        <v>2706</v>
      </c>
      <c r="W132" s="7">
        <v>7626565.5511108376</v>
      </c>
      <c r="X132" s="7">
        <v>1953765.7986071347</v>
      </c>
      <c r="Y132" s="57">
        <v>-618410</v>
      </c>
      <c r="AA132" s="39">
        <f>W132+Y132</f>
        <v>7008155.5511108376</v>
      </c>
      <c r="AC132" s="71">
        <f>AA132-CM132</f>
        <v>197836.03958306834</v>
      </c>
      <c r="AD132" s="35">
        <f>AC132/CM132</f>
        <v>2.9049450506425281E-2</v>
      </c>
      <c r="AE132" s="65">
        <f>AC132/V132</f>
        <v>73.110140274600269</v>
      </c>
      <c r="AG132" s="54">
        <v>1023316.7574800001</v>
      </c>
      <c r="AH132" s="55">
        <v>101906.62479999999</v>
      </c>
      <c r="AI132" s="56">
        <f>AH132-AG132</f>
        <v>-921410.13268000016</v>
      </c>
      <c r="AK132" s="74">
        <f>AA132+AI132</f>
        <v>6086745.4184308378</v>
      </c>
      <c r="AL132" s="55"/>
      <c r="AM132" s="65" t="e">
        <f>#REF!/#REF!</f>
        <v>#REF!</v>
      </c>
      <c r="AO132" s="54">
        <v>929277.0316799999</v>
      </c>
      <c r="AP132" s="55">
        <v>58607.28</v>
      </c>
      <c r="AQ132" s="56">
        <f>AP132-AO132</f>
        <v>-870669.75167999987</v>
      </c>
      <c r="AS132" s="74" t="e">
        <f>#REF!+AQ132</f>
        <v>#REF!</v>
      </c>
      <c r="AU132" s="6">
        <v>407</v>
      </c>
      <c r="AV132" s="6" t="s">
        <v>122</v>
      </c>
      <c r="AW132" s="7">
        <v>2706</v>
      </c>
      <c r="AX132" s="7">
        <v>7541748.840886021</v>
      </c>
      <c r="AY132" s="7">
        <v>1908823.5865429828</v>
      </c>
      <c r="AZ132" s="57">
        <v>-618410</v>
      </c>
      <c r="BB132" s="39">
        <f>AX132+AZ132</f>
        <v>6923338.840886021</v>
      </c>
      <c r="BD132" s="71">
        <f>BB132-CM132</f>
        <v>113019.32935825177</v>
      </c>
      <c r="BE132" s="35">
        <f>BD132/CM132</f>
        <v>1.6595304987812233E-2</v>
      </c>
      <c r="BF132" s="65">
        <f>BD132/AW132</f>
        <v>41.766197102088604</v>
      </c>
      <c r="BH132" s="54">
        <v>929277.0316799999</v>
      </c>
      <c r="BI132" s="55">
        <v>58607.28</v>
      </c>
      <c r="BJ132" s="56">
        <f>BI132-BH132</f>
        <v>-870669.75167999987</v>
      </c>
      <c r="BL132" s="74">
        <f>BB132+BJ132</f>
        <v>6052669.0892060213</v>
      </c>
      <c r="BN132" s="6">
        <v>407</v>
      </c>
      <c r="BO132" s="6" t="s">
        <v>122</v>
      </c>
      <c r="BP132" s="7">
        <v>2706</v>
      </c>
      <c r="BQ132" s="7">
        <v>7540833.2172103077</v>
      </c>
      <c r="BR132" s="7">
        <v>1908823.5865429828</v>
      </c>
      <c r="BS132" s="57">
        <v>-618410</v>
      </c>
      <c r="BU132" s="39">
        <f>BQ132+BS132</f>
        <v>6922423.2172103077</v>
      </c>
      <c r="BW132" s="71">
        <f>BU132-CM132</f>
        <v>112103.70568253845</v>
      </c>
      <c r="BX132" s="35">
        <f>BW132/CM132</f>
        <v>1.6460858479955525E-2</v>
      </c>
      <c r="BY132" s="65">
        <f>BW132/BP132</f>
        <v>41.427829150975036</v>
      </c>
      <c r="CA132" s="54">
        <v>929277.0316799999</v>
      </c>
      <c r="CB132" s="55">
        <v>58607.28</v>
      </c>
      <c r="CC132" s="56">
        <f>CB132-CA132</f>
        <v>-870669.75167999987</v>
      </c>
      <c r="CE132" s="74">
        <f>BU132+CC132</f>
        <v>6051753.465530308</v>
      </c>
      <c r="CF132" s="55"/>
      <c r="CG132" s="112" t="s">
        <v>122</v>
      </c>
      <c r="CH132" s="93">
        <v>2739</v>
      </c>
      <c r="CI132" s="93">
        <v>7428729.5115277693</v>
      </c>
      <c r="CJ132" s="93">
        <v>1969142.4634887816</v>
      </c>
      <c r="CK132" s="93">
        <v>-618410</v>
      </c>
      <c r="CM132" s="103">
        <v>6810319.5115277693</v>
      </c>
      <c r="CO132" s="93">
        <v>929277.0316799999</v>
      </c>
      <c r="CP132" s="93">
        <v>58607.28</v>
      </c>
      <c r="CQ132" s="93">
        <v>-870669.75167999987</v>
      </c>
      <c r="CS132" s="103">
        <v>5939649.7598477695</v>
      </c>
      <c r="CU132" s="116">
        <v>407</v>
      </c>
      <c r="CV132" s="57"/>
    </row>
    <row r="133" spans="1:100" x14ac:dyDescent="0.25">
      <c r="A133" s="6">
        <v>402</v>
      </c>
      <c r="B133" s="6" t="s">
        <v>119</v>
      </c>
      <c r="C133" s="7">
        <v>9692</v>
      </c>
      <c r="D133" s="7">
        <v>29750865.266726341</v>
      </c>
      <c r="E133" s="7">
        <v>8512763.2739000991</v>
      </c>
      <c r="F133" s="57">
        <v>-526696</v>
      </c>
      <c r="H133" s="39">
        <f>D133+F133</f>
        <v>29224169.266726341</v>
      </c>
      <c r="J133" s="71">
        <f t="shared" si="4"/>
        <v>-998834.23262623325</v>
      </c>
      <c r="K133" s="35">
        <f t="shared" si="5"/>
        <v>-3.3048807761532698E-2</v>
      </c>
      <c r="L133" s="65">
        <f t="shared" si="6"/>
        <v>-103.05759725817512</v>
      </c>
      <c r="N133" s="54">
        <v>160318.1293</v>
      </c>
      <c r="O133" s="55">
        <v>288031.41879999998</v>
      </c>
      <c r="P133" s="56">
        <f>O133-N133</f>
        <v>127713.28949999998</v>
      </c>
      <c r="R133" s="74">
        <f>H133+P133</f>
        <v>29351882.556226343</v>
      </c>
      <c r="S133" s="55"/>
      <c r="T133" s="6">
        <v>402</v>
      </c>
      <c r="U133" s="6" t="s">
        <v>119</v>
      </c>
      <c r="V133" s="7">
        <v>9692</v>
      </c>
      <c r="W133" s="7">
        <v>29771439.739113271</v>
      </c>
      <c r="X133" s="7">
        <v>8541863.2858469542</v>
      </c>
      <c r="Y133" s="57">
        <v>-526696</v>
      </c>
      <c r="AA133" s="39">
        <f>W133+Y133</f>
        <v>29244743.739113271</v>
      </c>
      <c r="AC133" s="71">
        <f>AA133-CM133</f>
        <v>-978259.76023930311</v>
      </c>
      <c r="AD133" s="35">
        <f>AC133/CM133</f>
        <v>-3.2368052376404582E-2</v>
      </c>
      <c r="AE133" s="65">
        <f>AC133/V133</f>
        <v>-100.93476684268501</v>
      </c>
      <c r="AG133" s="54">
        <v>160318.1293</v>
      </c>
      <c r="AH133" s="55">
        <v>288031.41879999998</v>
      </c>
      <c r="AI133" s="56">
        <f>AH133-AG133</f>
        <v>127713.28949999998</v>
      </c>
      <c r="AK133" s="74">
        <f>AA133+AI133</f>
        <v>29372457.028613273</v>
      </c>
      <c r="AL133" s="55"/>
      <c r="AM133" s="65" t="e">
        <f>#REF!/#REF!</f>
        <v>#REF!</v>
      </c>
      <c r="AO133" s="54">
        <v>185589.72000000003</v>
      </c>
      <c r="AP133" s="55">
        <v>207209.29440000004</v>
      </c>
      <c r="AQ133" s="56">
        <f>AP133-AO133</f>
        <v>21619.574400000012</v>
      </c>
      <c r="AS133" s="74" t="e">
        <f>#REF!+AQ133</f>
        <v>#REF!</v>
      </c>
      <c r="AU133" s="6">
        <v>402</v>
      </c>
      <c r="AV133" s="6" t="s">
        <v>119</v>
      </c>
      <c r="AW133" s="7">
        <v>9692</v>
      </c>
      <c r="AX133" s="7">
        <v>29739109.0911179</v>
      </c>
      <c r="AY133" s="7">
        <v>8614315.2634114437</v>
      </c>
      <c r="AZ133" s="57">
        <v>-526696</v>
      </c>
      <c r="BB133" s="39">
        <f>AX133+AZ133</f>
        <v>29212413.0911179</v>
      </c>
      <c r="BD133" s="71">
        <f>BB133-CM133</f>
        <v>-1010590.4082346745</v>
      </c>
      <c r="BE133" s="35">
        <f>BD133/CM133</f>
        <v>-3.3437788810642959E-2</v>
      </c>
      <c r="BF133" s="65">
        <f>BD133/AW133</f>
        <v>-104.27057451864161</v>
      </c>
      <c r="BH133" s="54">
        <v>185589.72000000003</v>
      </c>
      <c r="BI133" s="55">
        <v>207209.29440000004</v>
      </c>
      <c r="BJ133" s="56">
        <f>BI133-BH133</f>
        <v>21619.574400000012</v>
      </c>
      <c r="BL133" s="74">
        <f>BB133+BJ133</f>
        <v>29234032.6655179</v>
      </c>
      <c r="BN133" s="6">
        <v>402</v>
      </c>
      <c r="BO133" s="6" t="s">
        <v>119</v>
      </c>
      <c r="BP133" s="7">
        <v>9692</v>
      </c>
      <c r="BQ133" s="7">
        <v>29712349.503137182</v>
      </c>
      <c r="BR133" s="7">
        <v>8614315.2634114437</v>
      </c>
      <c r="BS133" s="57">
        <v>-526696</v>
      </c>
      <c r="BU133" s="39">
        <f>BQ133+BS133</f>
        <v>29185653.503137182</v>
      </c>
      <c r="BW133" s="71">
        <f>BU133-CM133</f>
        <v>-1037349.9962153919</v>
      </c>
      <c r="BX133" s="35">
        <f>BW133/CM133</f>
        <v>-3.432319346545467E-2</v>
      </c>
      <c r="BY133" s="65">
        <f>BW133/BP133</f>
        <v>-107.03157204038298</v>
      </c>
      <c r="CA133" s="54">
        <v>185589.72000000003</v>
      </c>
      <c r="CB133" s="55">
        <v>207209.29440000004</v>
      </c>
      <c r="CC133" s="56">
        <f>CB133-CA133</f>
        <v>21619.574400000012</v>
      </c>
      <c r="CE133" s="74">
        <f>BU133+CC133</f>
        <v>29207273.077537183</v>
      </c>
      <c r="CF133" s="55"/>
      <c r="CG133" s="112" t="s">
        <v>119</v>
      </c>
      <c r="CH133" s="93">
        <v>9882</v>
      </c>
      <c r="CI133" s="93">
        <v>30749699.499352574</v>
      </c>
      <c r="CJ133" s="93">
        <v>8304540.4696059255</v>
      </c>
      <c r="CK133" s="93">
        <v>-526696</v>
      </c>
      <c r="CM133" s="103">
        <v>30223003.499352574</v>
      </c>
      <c r="CO133" s="93">
        <v>185589.72000000003</v>
      </c>
      <c r="CP133" s="93">
        <v>207209.29440000004</v>
      </c>
      <c r="CQ133" s="93">
        <v>21619.574400000012</v>
      </c>
      <c r="CS133" s="103">
        <v>30244623.073752575</v>
      </c>
      <c r="CU133" s="116">
        <v>402</v>
      </c>
      <c r="CV133" s="57"/>
    </row>
    <row r="134" spans="1:100" x14ac:dyDescent="0.25">
      <c r="A134" s="6">
        <v>403</v>
      </c>
      <c r="B134" s="6" t="s">
        <v>120</v>
      </c>
      <c r="C134" s="7">
        <v>3140</v>
      </c>
      <c r="D134" s="7">
        <v>11092249.190468501</v>
      </c>
      <c r="E134" s="7">
        <v>2788823.0114644258</v>
      </c>
      <c r="F134" s="57">
        <v>-90535</v>
      </c>
      <c r="H134" s="39">
        <f>D134+F134</f>
        <v>11001714.190468501</v>
      </c>
      <c r="J134" s="71">
        <f t="shared" si="4"/>
        <v>149647.3897521086</v>
      </c>
      <c r="K134" s="35">
        <f t="shared" si="5"/>
        <v>1.3789759361067491E-2</v>
      </c>
      <c r="L134" s="65">
        <f t="shared" si="6"/>
        <v>47.658404379652424</v>
      </c>
      <c r="N134" s="54">
        <v>68707.769700000004</v>
      </c>
      <c r="O134" s="55">
        <v>0</v>
      </c>
      <c r="P134" s="56">
        <f>O134-N134</f>
        <v>-68707.769700000004</v>
      </c>
      <c r="R134" s="74">
        <f>H134+P134</f>
        <v>10933006.420768501</v>
      </c>
      <c r="S134" s="55"/>
      <c r="T134" s="6">
        <v>403</v>
      </c>
      <c r="U134" s="6" t="s">
        <v>120</v>
      </c>
      <c r="V134" s="7">
        <v>3140</v>
      </c>
      <c r="W134" s="7">
        <v>11086682.724710012</v>
      </c>
      <c r="X134" s="7">
        <v>2794583.2504242971</v>
      </c>
      <c r="Y134" s="57">
        <v>-90535</v>
      </c>
      <c r="AA134" s="39">
        <f>W134+Y134</f>
        <v>10996147.724710012</v>
      </c>
      <c r="AC134" s="71">
        <f>AA134-CM134</f>
        <v>144080.92399361916</v>
      </c>
      <c r="AD134" s="35">
        <f>AC134/CM134</f>
        <v>1.3276818751623216E-2</v>
      </c>
      <c r="AE134" s="65">
        <f>AC134/V134</f>
        <v>45.885644583955148</v>
      </c>
      <c r="AG134" s="54">
        <v>68707.769700000004</v>
      </c>
      <c r="AH134" s="55">
        <v>0</v>
      </c>
      <c r="AI134" s="56">
        <f>AH134-AG134</f>
        <v>-68707.769700000004</v>
      </c>
      <c r="AK134" s="74">
        <f>AA134+AI134</f>
        <v>10927439.955010012</v>
      </c>
      <c r="AL134" s="55"/>
      <c r="AM134" s="65" t="e">
        <f>#REF!/#REF!</f>
        <v>#REF!</v>
      </c>
      <c r="AO134" s="54">
        <v>60652.022879999997</v>
      </c>
      <c r="AP134" s="55">
        <v>27350.063999999998</v>
      </c>
      <c r="AQ134" s="56">
        <f>AP134-AO134</f>
        <v>-33301.958879999998</v>
      </c>
      <c r="AS134" s="74" t="e">
        <f>#REF!+AQ134</f>
        <v>#REF!</v>
      </c>
      <c r="AU134" s="6">
        <v>403</v>
      </c>
      <c r="AV134" s="6" t="s">
        <v>120</v>
      </c>
      <c r="AW134" s="7">
        <v>3140</v>
      </c>
      <c r="AX134" s="7">
        <v>11018333.387278039</v>
      </c>
      <c r="AY134" s="7">
        <v>2753063.6893258775</v>
      </c>
      <c r="AZ134" s="57">
        <v>-90535</v>
      </c>
      <c r="BB134" s="39">
        <f>AX134+AZ134</f>
        <v>10927798.387278039</v>
      </c>
      <c r="BD134" s="71">
        <f>BB134-CM134</f>
        <v>75731.586561646312</v>
      </c>
      <c r="BE134" s="35">
        <f>BD134/CM134</f>
        <v>6.9785403971754888E-3</v>
      </c>
      <c r="BF134" s="65">
        <f>BD134/AW134</f>
        <v>24.118339669314111</v>
      </c>
      <c r="BH134" s="54">
        <v>60652.022879999997</v>
      </c>
      <c r="BI134" s="55">
        <v>27350.063999999998</v>
      </c>
      <c r="BJ134" s="56">
        <f>BI134-BH134</f>
        <v>-33301.958879999998</v>
      </c>
      <c r="BL134" s="74">
        <f>BB134+BJ134</f>
        <v>10894496.428398039</v>
      </c>
      <c r="BN134" s="6">
        <v>403</v>
      </c>
      <c r="BO134" s="6" t="s">
        <v>120</v>
      </c>
      <c r="BP134" s="7">
        <v>3140</v>
      </c>
      <c r="BQ134" s="7">
        <v>11025179.620301638</v>
      </c>
      <c r="BR134" s="7">
        <v>2753063.6893258775</v>
      </c>
      <c r="BS134" s="57">
        <v>-90535</v>
      </c>
      <c r="BU134" s="39">
        <f>BQ134+BS134</f>
        <v>10934644.620301638</v>
      </c>
      <c r="BW134" s="71">
        <f>BU134-CM134</f>
        <v>82577.819585245103</v>
      </c>
      <c r="BX134" s="35">
        <f>BW134/CM134</f>
        <v>7.6094094426136204E-3</v>
      </c>
      <c r="BY134" s="65">
        <f>BW134/BP134</f>
        <v>26.298668657721372</v>
      </c>
      <c r="CA134" s="54">
        <v>60652.022879999997</v>
      </c>
      <c r="CB134" s="55">
        <v>27350.063999999998</v>
      </c>
      <c r="CC134" s="56">
        <f>CB134-CA134</f>
        <v>-33301.958879999998</v>
      </c>
      <c r="CE134" s="74">
        <f>BU134+CC134</f>
        <v>10901342.661421638</v>
      </c>
      <c r="CF134" s="55"/>
      <c r="CG134" s="112" t="s">
        <v>120</v>
      </c>
      <c r="CH134" s="93">
        <v>3176</v>
      </c>
      <c r="CI134" s="93">
        <v>10942601.800716393</v>
      </c>
      <c r="CJ134" s="93">
        <v>2504208.4036495234</v>
      </c>
      <c r="CK134" s="93">
        <v>-90535</v>
      </c>
      <c r="CM134" s="103">
        <v>10852066.800716393</v>
      </c>
      <c r="CO134" s="93">
        <v>60652.022879999997</v>
      </c>
      <c r="CP134" s="93">
        <v>27350.063999999998</v>
      </c>
      <c r="CQ134" s="93">
        <v>-33301.958879999998</v>
      </c>
      <c r="CS134" s="103">
        <v>10818764.841836393</v>
      </c>
      <c r="CU134" s="116">
        <v>403</v>
      </c>
      <c r="CV134" s="57"/>
    </row>
    <row r="135" spans="1:100" x14ac:dyDescent="0.25">
      <c r="A135" s="6">
        <v>405</v>
      </c>
      <c r="B135" s="6" t="s">
        <v>121</v>
      </c>
      <c r="C135" s="7">
        <v>72909</v>
      </c>
      <c r="D135" s="7">
        <v>112751686.05363916</v>
      </c>
      <c r="E135" s="7">
        <v>13732180.959762122</v>
      </c>
      <c r="F135" s="57">
        <v>-6089759</v>
      </c>
      <c r="H135" s="39">
        <f>D135+F135</f>
        <v>106661927.05363916</v>
      </c>
      <c r="J135" s="71">
        <f t="shared" si="4"/>
        <v>-89701.165701076388</v>
      </c>
      <c r="K135" s="35">
        <f t="shared" si="5"/>
        <v>-8.4027913388608341E-4</v>
      </c>
      <c r="L135" s="65">
        <f t="shared" si="6"/>
        <v>-1.2303167743498935</v>
      </c>
      <c r="N135" s="54">
        <v>2890712.0958179999</v>
      </c>
      <c r="O135" s="55">
        <v>776311.99540000001</v>
      </c>
      <c r="P135" s="56">
        <f>O135-N135</f>
        <v>-2114400.100418</v>
      </c>
      <c r="R135" s="74">
        <f>H135+P135</f>
        <v>104547526.95322116</v>
      </c>
      <c r="S135" s="55"/>
      <c r="T135" s="6">
        <v>405</v>
      </c>
      <c r="U135" s="6" t="s">
        <v>121</v>
      </c>
      <c r="V135" s="7">
        <v>72909</v>
      </c>
      <c r="W135" s="7">
        <v>112685703.8550062</v>
      </c>
      <c r="X135" s="7">
        <v>13786219.915842669</v>
      </c>
      <c r="Y135" s="57">
        <v>-6089759</v>
      </c>
      <c r="AA135" s="39">
        <f>W135+Y135</f>
        <v>106595944.8550062</v>
      </c>
      <c r="AC135" s="71">
        <f>AA135-CM135</f>
        <v>-155683.36433403194</v>
      </c>
      <c r="AD135" s="35">
        <f>AC135/CM135</f>
        <v>-1.4583699277556004E-3</v>
      </c>
      <c r="AE135" s="65">
        <f>AC135/V135</f>
        <v>-2.1353106521010017</v>
      </c>
      <c r="AG135" s="54">
        <v>2890712.0958179999</v>
      </c>
      <c r="AH135" s="55">
        <v>776311.99540000001</v>
      </c>
      <c r="AI135" s="56">
        <f>AH135-AG135</f>
        <v>-2114400.100418</v>
      </c>
      <c r="AK135" s="74">
        <f>AA135+AI135</f>
        <v>104481544.7545882</v>
      </c>
      <c r="AL135" s="55"/>
      <c r="AM135" s="65" t="e">
        <f>#REF!/#REF!</f>
        <v>#REF!</v>
      </c>
      <c r="AO135" s="54">
        <v>2845149.0148799997</v>
      </c>
      <c r="AP135" s="55">
        <v>661871.54879999999</v>
      </c>
      <c r="AQ135" s="56">
        <f>AP135-AO135</f>
        <v>-2183277.4660799997</v>
      </c>
      <c r="AS135" s="74" t="e">
        <f>#REF!+AQ135</f>
        <v>#REF!</v>
      </c>
      <c r="AU135" s="6">
        <v>405</v>
      </c>
      <c r="AV135" s="6" t="s">
        <v>121</v>
      </c>
      <c r="AW135" s="7">
        <v>72909</v>
      </c>
      <c r="AX135" s="7">
        <v>111244861.01716098</v>
      </c>
      <c r="AY135" s="7">
        <v>13796296.622370793</v>
      </c>
      <c r="AZ135" s="57">
        <v>-6089759</v>
      </c>
      <c r="BB135" s="39">
        <f>AX135+AZ135</f>
        <v>105155102.01716098</v>
      </c>
      <c r="BD135" s="71">
        <f>BB135-CM135</f>
        <v>-1596526.2021792531</v>
      </c>
      <c r="BE135" s="35">
        <f>BD135/CM135</f>
        <v>-1.4955520855371926E-2</v>
      </c>
      <c r="BF135" s="65">
        <f>BD135/AW135</f>
        <v>-21.897518854726481</v>
      </c>
      <c r="BH135" s="54">
        <v>2845149.0148799997</v>
      </c>
      <c r="BI135" s="55">
        <v>661871.54879999999</v>
      </c>
      <c r="BJ135" s="56">
        <f>BI135-BH135</f>
        <v>-2183277.4660799997</v>
      </c>
      <c r="BL135" s="74">
        <f>BB135+BJ135</f>
        <v>102971824.55108099</v>
      </c>
      <c r="BN135" s="6">
        <v>405</v>
      </c>
      <c r="BO135" s="6" t="s">
        <v>121</v>
      </c>
      <c r="BP135" s="7">
        <v>72909</v>
      </c>
      <c r="BQ135" s="7">
        <v>110786431.10779832</v>
      </c>
      <c r="BR135" s="7">
        <v>13796296.622370793</v>
      </c>
      <c r="BS135" s="57">
        <v>-6089759</v>
      </c>
      <c r="BU135" s="39">
        <f>BQ135+BS135</f>
        <v>104696672.10779832</v>
      </c>
      <c r="BW135" s="71">
        <f>BU135-CM135</f>
        <v>-2054956.111541912</v>
      </c>
      <c r="BX135" s="35">
        <f>BW135/CM135</f>
        <v>-1.9249880735492282E-2</v>
      </c>
      <c r="BY135" s="65">
        <f>BW135/BP135</f>
        <v>-28.185218718428615</v>
      </c>
      <c r="CA135" s="54">
        <v>2845149.0148799997</v>
      </c>
      <c r="CB135" s="55">
        <v>661871.54879999999</v>
      </c>
      <c r="CC135" s="56">
        <f>CB135-CA135</f>
        <v>-2183277.4660799997</v>
      </c>
      <c r="CE135" s="74">
        <f>BU135+CC135</f>
        <v>102513394.64171833</v>
      </c>
      <c r="CF135" s="55"/>
      <c r="CG135" s="112" t="s">
        <v>121</v>
      </c>
      <c r="CH135" s="93">
        <v>72872</v>
      </c>
      <c r="CI135" s="93">
        <v>112841387.21934023</v>
      </c>
      <c r="CJ135" s="93">
        <v>11642987.40324573</v>
      </c>
      <c r="CK135" s="93">
        <v>-6089759</v>
      </c>
      <c r="CM135" s="103">
        <v>106751628.21934023</v>
      </c>
      <c r="CO135" s="93">
        <v>2845149.0148799997</v>
      </c>
      <c r="CP135" s="93">
        <v>661871.54879999999</v>
      </c>
      <c r="CQ135" s="93">
        <v>-2183277.4660799997</v>
      </c>
      <c r="CS135" s="103">
        <v>104568350.75326024</v>
      </c>
      <c r="CU135" s="116">
        <v>405</v>
      </c>
      <c r="CV135" s="57"/>
    </row>
    <row r="136" spans="1:100" x14ac:dyDescent="0.25">
      <c r="A136" s="6">
        <v>408</v>
      </c>
      <c r="B136" s="6" t="s">
        <v>123</v>
      </c>
      <c r="C136" s="7">
        <v>14494</v>
      </c>
      <c r="D136" s="7">
        <v>36699331.408709191</v>
      </c>
      <c r="E136" s="7">
        <v>9505422.2552992925</v>
      </c>
      <c r="F136" s="57">
        <v>-448629</v>
      </c>
      <c r="H136" s="39">
        <f>D136+F136</f>
        <v>36250702.408709191</v>
      </c>
      <c r="J136" s="71">
        <f t="shared" si="4"/>
        <v>314095.72817678005</v>
      </c>
      <c r="K136" s="35">
        <f t="shared" si="5"/>
        <v>8.7402723069825092E-3</v>
      </c>
      <c r="L136" s="65">
        <f t="shared" si="6"/>
        <v>21.670741560423625</v>
      </c>
      <c r="N136" s="54">
        <v>181531.07568000001</v>
      </c>
      <c r="O136" s="55">
        <v>136029.5037</v>
      </c>
      <c r="P136" s="56">
        <f>O136-N136</f>
        <v>-45501.571980000008</v>
      </c>
      <c r="R136" s="74">
        <f>H136+P136</f>
        <v>36205200.836729191</v>
      </c>
      <c r="S136" s="55"/>
      <c r="T136" s="6">
        <v>408</v>
      </c>
      <c r="U136" s="6" t="s">
        <v>123</v>
      </c>
      <c r="V136" s="7">
        <v>14494</v>
      </c>
      <c r="W136" s="7">
        <v>36787243.514267057</v>
      </c>
      <c r="X136" s="7">
        <v>9568653.5541844033</v>
      </c>
      <c r="Y136" s="57">
        <v>-448629</v>
      </c>
      <c r="AA136" s="39">
        <f>W136+Y136</f>
        <v>36338614.514267057</v>
      </c>
      <c r="AC136" s="71">
        <f>AA136-CM136</f>
        <v>402007.83373464644</v>
      </c>
      <c r="AD136" s="35">
        <f>AC136/CM136</f>
        <v>1.118658301014331E-2</v>
      </c>
      <c r="AE136" s="65">
        <f>AC136/V136</f>
        <v>27.736155218341828</v>
      </c>
      <c r="AG136" s="54">
        <v>181531.07568000001</v>
      </c>
      <c r="AH136" s="55">
        <v>136029.5037</v>
      </c>
      <c r="AI136" s="56">
        <f>AH136-AG136</f>
        <v>-45501.571980000008</v>
      </c>
      <c r="AK136" s="74">
        <f>AA136+AI136</f>
        <v>36293112.942287058</v>
      </c>
      <c r="AL136" s="55"/>
      <c r="AM136" s="65" t="e">
        <f>#REF!/#REF!</f>
        <v>#REF!</v>
      </c>
      <c r="AO136" s="54">
        <v>114740.03039999999</v>
      </c>
      <c r="AP136" s="55">
        <v>119819.32799999999</v>
      </c>
      <c r="AQ136" s="56">
        <f>AP136-AO136</f>
        <v>5079.2976000000053</v>
      </c>
      <c r="AS136" s="74" t="e">
        <f>#REF!+AQ136</f>
        <v>#REF!</v>
      </c>
      <c r="AU136" s="6">
        <v>408</v>
      </c>
      <c r="AV136" s="6" t="s">
        <v>123</v>
      </c>
      <c r="AW136" s="7">
        <v>14494</v>
      </c>
      <c r="AX136" s="7">
        <v>36274889.900650531</v>
      </c>
      <c r="AY136" s="7">
        <v>9232812.4880621005</v>
      </c>
      <c r="AZ136" s="57">
        <v>-448629</v>
      </c>
      <c r="BB136" s="39">
        <f>AX136+AZ136</f>
        <v>35826260.900650531</v>
      </c>
      <c r="BD136" s="71">
        <f>BB136-CM136</f>
        <v>-110345.77988187969</v>
      </c>
      <c r="BE136" s="35">
        <f>BD136/CM136</f>
        <v>-3.0705675931739051E-3</v>
      </c>
      <c r="BF136" s="65">
        <f>BD136/AW136</f>
        <v>-7.6132040762991364</v>
      </c>
      <c r="BH136" s="54">
        <v>114740.03039999999</v>
      </c>
      <c r="BI136" s="55">
        <v>119819.32799999999</v>
      </c>
      <c r="BJ136" s="56">
        <f>BI136-BH136</f>
        <v>5079.2976000000053</v>
      </c>
      <c r="BL136" s="74">
        <f>BB136+BJ136</f>
        <v>35831340.198250532</v>
      </c>
      <c r="BN136" s="6">
        <v>408</v>
      </c>
      <c r="BO136" s="6" t="s">
        <v>123</v>
      </c>
      <c r="BP136" s="7">
        <v>14494</v>
      </c>
      <c r="BQ136" s="7">
        <v>36243563.654162459</v>
      </c>
      <c r="BR136" s="7">
        <v>9232812.4880621005</v>
      </c>
      <c r="BS136" s="57">
        <v>-448629</v>
      </c>
      <c r="BU136" s="39">
        <f>BQ136+BS136</f>
        <v>35794934.654162459</v>
      </c>
      <c r="BW136" s="71">
        <f>BU136-CM136</f>
        <v>-141672.02636995167</v>
      </c>
      <c r="BX136" s="35">
        <f>BW136/CM136</f>
        <v>-3.9422761205414056E-3</v>
      </c>
      <c r="BY136" s="65">
        <f>BW136/BP136</f>
        <v>-9.7745292100146042</v>
      </c>
      <c r="CA136" s="54">
        <v>114740.03039999999</v>
      </c>
      <c r="CB136" s="55">
        <v>119819.32799999999</v>
      </c>
      <c r="CC136" s="56">
        <f>CB136-CA136</f>
        <v>5079.2976000000053</v>
      </c>
      <c r="CE136" s="74">
        <f>BU136+CC136</f>
        <v>35800013.95176246</v>
      </c>
      <c r="CF136" s="55"/>
      <c r="CG136" s="112" t="s">
        <v>123</v>
      </c>
      <c r="CH136" s="93">
        <v>14575</v>
      </c>
      <c r="CI136" s="93">
        <v>36385235.680532411</v>
      </c>
      <c r="CJ136" s="93">
        <v>9003352.3808114305</v>
      </c>
      <c r="CK136" s="93">
        <v>-448629</v>
      </c>
      <c r="CM136" s="103">
        <v>35936606.680532411</v>
      </c>
      <c r="CO136" s="93">
        <v>114740.03039999999</v>
      </c>
      <c r="CP136" s="93">
        <v>119819.32799999999</v>
      </c>
      <c r="CQ136" s="93">
        <v>5079.2976000000053</v>
      </c>
      <c r="CS136" s="103">
        <v>35941685.978132412</v>
      </c>
      <c r="CU136" s="116">
        <v>408</v>
      </c>
      <c r="CV136" s="57"/>
    </row>
    <row r="137" spans="1:100" x14ac:dyDescent="0.25">
      <c r="A137" s="6">
        <v>410</v>
      </c>
      <c r="B137" s="6" t="s">
        <v>124</v>
      </c>
      <c r="C137" s="7">
        <v>18978</v>
      </c>
      <c r="D137" s="7">
        <v>39132590.89432729</v>
      </c>
      <c r="E137" s="7">
        <v>10556416.696998963</v>
      </c>
      <c r="F137" s="57">
        <v>-2264379</v>
      </c>
      <c r="H137" s="39">
        <f>D137+F137</f>
        <v>36868211.89432729</v>
      </c>
      <c r="J137" s="71">
        <f t="shared" si="4"/>
        <v>397369.36786234379</v>
      </c>
      <c r="K137" s="35">
        <f t="shared" si="5"/>
        <v>1.0895535730330167E-2</v>
      </c>
      <c r="L137" s="65">
        <f t="shared" si="6"/>
        <v>20.938421744248277</v>
      </c>
      <c r="N137" s="54">
        <v>509968.73522000009</v>
      </c>
      <c r="O137" s="55">
        <v>424126.92419999995</v>
      </c>
      <c r="P137" s="56">
        <f>O137-N137</f>
        <v>-85841.811020000139</v>
      </c>
      <c r="R137" s="74">
        <f>H137+P137</f>
        <v>36782370.083307289</v>
      </c>
      <c r="S137" s="55"/>
      <c r="T137" s="6">
        <v>410</v>
      </c>
      <c r="U137" s="6" t="s">
        <v>124</v>
      </c>
      <c r="V137" s="7">
        <v>18978</v>
      </c>
      <c r="W137" s="7">
        <v>39195973.188783303</v>
      </c>
      <c r="X137" s="7">
        <v>10628739.608819474</v>
      </c>
      <c r="Y137" s="57">
        <v>-2264379</v>
      </c>
      <c r="AA137" s="39">
        <f>W137+Y137</f>
        <v>36931594.188783303</v>
      </c>
      <c r="AC137" s="71">
        <f>AA137-CM137</f>
        <v>460751.66231835634</v>
      </c>
      <c r="AD137" s="35">
        <f>AC137/CM137</f>
        <v>1.2633425235076854E-2</v>
      </c>
      <c r="AE137" s="65">
        <f>AC137/V137</f>
        <v>24.27819908938541</v>
      </c>
      <c r="AG137" s="54">
        <v>509968.73522000009</v>
      </c>
      <c r="AH137" s="55">
        <v>424126.92419999995</v>
      </c>
      <c r="AI137" s="56">
        <f>AH137-AG137</f>
        <v>-85841.811020000139</v>
      </c>
      <c r="AK137" s="74">
        <f>AA137+AI137</f>
        <v>36845752.377763301</v>
      </c>
      <c r="AL137" s="55"/>
      <c r="AM137" s="65" t="e">
        <f>#REF!/#REF!</f>
        <v>#REF!</v>
      </c>
      <c r="AO137" s="54">
        <v>442537.05935999996</v>
      </c>
      <c r="AP137" s="55">
        <v>401394.74879999994</v>
      </c>
      <c r="AQ137" s="56">
        <f>AP137-AO137</f>
        <v>-41142.310560000013</v>
      </c>
      <c r="AS137" s="74" t="e">
        <f>#REF!+AQ137</f>
        <v>#REF!</v>
      </c>
      <c r="AU137" s="6">
        <v>410</v>
      </c>
      <c r="AV137" s="6" t="s">
        <v>124</v>
      </c>
      <c r="AW137" s="7">
        <v>18978</v>
      </c>
      <c r="AX137" s="7">
        <v>38552839.468281448</v>
      </c>
      <c r="AY137" s="7">
        <v>10270334.767551774</v>
      </c>
      <c r="AZ137" s="57">
        <v>-2264379</v>
      </c>
      <c r="BB137" s="39">
        <f>AX137+AZ137</f>
        <v>36288460.468281448</v>
      </c>
      <c r="BD137" s="71">
        <f>BB137-CM137</f>
        <v>-182382.05818349868</v>
      </c>
      <c r="BE137" s="35">
        <f>BD137/CM137</f>
        <v>-5.0007635017248024E-3</v>
      </c>
      <c r="BF137" s="65">
        <f>BD137/AW137</f>
        <v>-9.6101832745019848</v>
      </c>
      <c r="BH137" s="54">
        <v>442537.05935999996</v>
      </c>
      <c r="BI137" s="55">
        <v>401394.74879999994</v>
      </c>
      <c r="BJ137" s="56">
        <f>BI137-BH137</f>
        <v>-41142.310560000013</v>
      </c>
      <c r="BL137" s="74">
        <f>BB137+BJ137</f>
        <v>36247318.157721445</v>
      </c>
      <c r="BN137" s="6">
        <v>410</v>
      </c>
      <c r="BO137" s="6" t="s">
        <v>124</v>
      </c>
      <c r="BP137" s="7">
        <v>18978</v>
      </c>
      <c r="BQ137" s="7">
        <v>38502888.892408378</v>
      </c>
      <c r="BR137" s="7">
        <v>10270334.767551774</v>
      </c>
      <c r="BS137" s="57">
        <v>-2264379</v>
      </c>
      <c r="BU137" s="39">
        <f>BQ137+BS137</f>
        <v>36238509.892408378</v>
      </c>
      <c r="BW137" s="71">
        <f>BU137-CM137</f>
        <v>-232332.63405656815</v>
      </c>
      <c r="BX137" s="35">
        <f>BW137/CM137</f>
        <v>-6.3703665164295759E-3</v>
      </c>
      <c r="BY137" s="65">
        <f>BW137/BP137</f>
        <v>-12.24220856025757</v>
      </c>
      <c r="CA137" s="54">
        <v>442537.05935999996</v>
      </c>
      <c r="CB137" s="55">
        <v>401394.74879999994</v>
      </c>
      <c r="CC137" s="56">
        <f>CB137-CA137</f>
        <v>-41142.310560000013</v>
      </c>
      <c r="CE137" s="74">
        <f>BU137+CC137</f>
        <v>36197367.581848375</v>
      </c>
      <c r="CF137" s="55"/>
      <c r="CG137" s="112" t="s">
        <v>124</v>
      </c>
      <c r="CH137" s="93">
        <v>18970</v>
      </c>
      <c r="CI137" s="93">
        <v>38735221.526464947</v>
      </c>
      <c r="CJ137" s="93">
        <v>10274731.883479064</v>
      </c>
      <c r="CK137" s="93">
        <v>-2264379</v>
      </c>
      <c r="CM137" s="103">
        <v>36470842.526464947</v>
      </c>
      <c r="CO137" s="93">
        <v>442537.05935999996</v>
      </c>
      <c r="CP137" s="93">
        <v>401394.74879999994</v>
      </c>
      <c r="CQ137" s="93">
        <v>-41142.310560000013</v>
      </c>
      <c r="CS137" s="103">
        <v>36429700.215904944</v>
      </c>
      <c r="CU137" s="116">
        <v>410</v>
      </c>
      <c r="CV137" s="57"/>
    </row>
    <row r="138" spans="1:100" x14ac:dyDescent="0.25">
      <c r="A138" s="6">
        <v>416</v>
      </c>
      <c r="B138" s="6" t="s">
        <v>125</v>
      </c>
      <c r="C138" s="7">
        <v>3063</v>
      </c>
      <c r="D138" s="7">
        <v>6793725.1097421348</v>
      </c>
      <c r="E138" s="7">
        <v>1847102.456708929</v>
      </c>
      <c r="F138" s="57">
        <v>-641893</v>
      </c>
      <c r="H138" s="39">
        <f>D138+F138</f>
        <v>6151832.1097421348</v>
      </c>
      <c r="J138" s="71">
        <f t="shared" si="4"/>
        <v>-78205.983821797185</v>
      </c>
      <c r="K138" s="35">
        <f t="shared" si="5"/>
        <v>-1.255305066313952E-2</v>
      </c>
      <c r="L138" s="65">
        <f t="shared" si="6"/>
        <v>-25.532479210511649</v>
      </c>
      <c r="N138" s="54">
        <v>104229.88464</v>
      </c>
      <c r="O138" s="55">
        <v>64681.666000000012</v>
      </c>
      <c r="P138" s="56">
        <f>O138-N138</f>
        <v>-39548.218639999992</v>
      </c>
      <c r="R138" s="74">
        <f>H138+P138</f>
        <v>6112283.8911021352</v>
      </c>
      <c r="S138" s="55"/>
      <c r="T138" s="6">
        <v>416</v>
      </c>
      <c r="U138" s="6" t="s">
        <v>125</v>
      </c>
      <c r="V138" s="7">
        <v>3063</v>
      </c>
      <c r="W138" s="7">
        <v>6805683.8125248551</v>
      </c>
      <c r="X138" s="7">
        <v>1847457.2606944162</v>
      </c>
      <c r="Y138" s="57">
        <v>-641893</v>
      </c>
      <c r="AA138" s="39">
        <f>W138+Y138</f>
        <v>6163790.8125248551</v>
      </c>
      <c r="AC138" s="71">
        <f>AA138-CM138</f>
        <v>-66247.281039076857</v>
      </c>
      <c r="AD138" s="35">
        <f>AC138/CM138</f>
        <v>-1.0633527443036819E-2</v>
      </c>
      <c r="AE138" s="65">
        <f>AC138/V138</f>
        <v>-21.628234096988852</v>
      </c>
      <c r="AG138" s="54">
        <v>104229.88464</v>
      </c>
      <c r="AH138" s="55">
        <v>64681.666000000012</v>
      </c>
      <c r="AI138" s="56">
        <f>AH138-AG138</f>
        <v>-39548.218639999992</v>
      </c>
      <c r="AK138" s="74">
        <f>AA138+AI138</f>
        <v>6124242.5938848555</v>
      </c>
      <c r="AL138" s="55"/>
      <c r="AM138" s="65" t="e">
        <f>#REF!/#REF!</f>
        <v>#REF!</v>
      </c>
      <c r="AO138" s="54">
        <v>82675.336319999988</v>
      </c>
      <c r="AP138" s="55">
        <v>88627.231199999995</v>
      </c>
      <c r="AQ138" s="56">
        <f>AP138-AO138</f>
        <v>5951.8948800000071</v>
      </c>
      <c r="AS138" s="74" t="e">
        <f>#REF!+AQ138</f>
        <v>#REF!</v>
      </c>
      <c r="AU138" s="6">
        <v>416</v>
      </c>
      <c r="AV138" s="6" t="s">
        <v>125</v>
      </c>
      <c r="AW138" s="7">
        <v>3063</v>
      </c>
      <c r="AX138" s="7">
        <v>6725470.1035969546</v>
      </c>
      <c r="AY138" s="7">
        <v>1821836.2056952368</v>
      </c>
      <c r="AZ138" s="57">
        <v>-641893</v>
      </c>
      <c r="BB138" s="39">
        <f>AX138+AZ138</f>
        <v>6083577.1035969546</v>
      </c>
      <c r="BD138" s="71">
        <f>BB138-CM138</f>
        <v>-146460.98996697739</v>
      </c>
      <c r="BE138" s="35">
        <f>BD138/CM138</f>
        <v>-2.3508843407921039E-2</v>
      </c>
      <c r="BF138" s="65">
        <f>BD138/AW138</f>
        <v>-47.816189999013183</v>
      </c>
      <c r="BH138" s="54">
        <v>82675.336319999988</v>
      </c>
      <c r="BI138" s="55">
        <v>88627.231199999995</v>
      </c>
      <c r="BJ138" s="56">
        <f>BI138-BH138</f>
        <v>5951.8948800000071</v>
      </c>
      <c r="BL138" s="74">
        <f>BB138+BJ138</f>
        <v>6089528.9984769542</v>
      </c>
      <c r="BN138" s="6">
        <v>416</v>
      </c>
      <c r="BO138" s="6" t="s">
        <v>125</v>
      </c>
      <c r="BP138" s="7">
        <v>3063</v>
      </c>
      <c r="BQ138" s="7">
        <v>6727616.7484072605</v>
      </c>
      <c r="BR138" s="7">
        <v>1821836.2056952368</v>
      </c>
      <c r="BS138" s="57">
        <v>-641893</v>
      </c>
      <c r="BU138" s="39">
        <f>BQ138+BS138</f>
        <v>6085723.7484072605</v>
      </c>
      <c r="BW138" s="71">
        <f>BU138-CM138</f>
        <v>-144314.34515667148</v>
      </c>
      <c r="BX138" s="35">
        <f>BW138/CM138</f>
        <v>-2.3164279734622869E-2</v>
      </c>
      <c r="BY138" s="65">
        <f>BW138/BP138</f>
        <v>-47.115359176190495</v>
      </c>
      <c r="CA138" s="54">
        <v>82675.336319999988</v>
      </c>
      <c r="CB138" s="55">
        <v>88627.231199999995</v>
      </c>
      <c r="CC138" s="56">
        <f>CB138-CA138</f>
        <v>5951.8948800000071</v>
      </c>
      <c r="CE138" s="74">
        <f>BU138+CC138</f>
        <v>6091675.6432872601</v>
      </c>
      <c r="CF138" s="55"/>
      <c r="CG138" s="112" t="s">
        <v>125</v>
      </c>
      <c r="CH138" s="93">
        <v>3076</v>
      </c>
      <c r="CI138" s="93">
        <v>6871931.093563932</v>
      </c>
      <c r="CJ138" s="93">
        <v>1751366.3160800003</v>
      </c>
      <c r="CK138" s="93">
        <v>-641893</v>
      </c>
      <c r="CM138" s="103">
        <v>6230038.093563932</v>
      </c>
      <c r="CO138" s="93">
        <v>82675.336319999988</v>
      </c>
      <c r="CP138" s="93">
        <v>88627.231199999995</v>
      </c>
      <c r="CQ138" s="93">
        <v>5951.8948800000071</v>
      </c>
      <c r="CS138" s="103">
        <v>6235989.9884439316</v>
      </c>
      <c r="CU138" s="116">
        <v>416</v>
      </c>
      <c r="CV138" s="57"/>
    </row>
    <row r="139" spans="1:100" x14ac:dyDescent="0.25">
      <c r="A139" s="6">
        <v>418</v>
      </c>
      <c r="B139" s="6" t="s">
        <v>126</v>
      </c>
      <c r="C139" s="7">
        <v>22829</v>
      </c>
      <c r="D139" s="7">
        <v>24890604.369650401</v>
      </c>
      <c r="E139" s="7">
        <v>365029.47780968674</v>
      </c>
      <c r="F139" s="57">
        <v>-2542301</v>
      </c>
      <c r="H139" s="39">
        <f>D139+F139</f>
        <v>22348303.369650401</v>
      </c>
      <c r="J139" s="71">
        <f t="shared" si="4"/>
        <v>273595.75262560695</v>
      </c>
      <c r="K139" s="35">
        <f t="shared" si="5"/>
        <v>1.2394082738137843E-2</v>
      </c>
      <c r="L139" s="65">
        <f t="shared" si="6"/>
        <v>11.984570179403695</v>
      </c>
      <c r="N139" s="54">
        <v>738295.01620000007</v>
      </c>
      <c r="O139" s="55">
        <v>450461.60250000004</v>
      </c>
      <c r="P139" s="56">
        <f>O139-N139</f>
        <v>-287833.41370000003</v>
      </c>
      <c r="R139" s="74">
        <f>H139+P139</f>
        <v>22060469.955950402</v>
      </c>
      <c r="S139" s="55"/>
      <c r="T139" s="6">
        <v>418</v>
      </c>
      <c r="U139" s="6" t="s">
        <v>126</v>
      </c>
      <c r="V139" s="7">
        <v>22829</v>
      </c>
      <c r="W139" s="7">
        <v>24958438.436066668</v>
      </c>
      <c r="X139" s="7">
        <v>449476.26695557119</v>
      </c>
      <c r="Y139" s="57">
        <v>-2542301</v>
      </c>
      <c r="AA139" s="39">
        <f>W139+Y139</f>
        <v>22416137.436066668</v>
      </c>
      <c r="AC139" s="71">
        <f>AA139-CM139</f>
        <v>341429.81904187426</v>
      </c>
      <c r="AD139" s="35">
        <f>AC139/CM139</f>
        <v>1.546701432994526E-2</v>
      </c>
      <c r="AE139" s="65">
        <f>AC139/V139</f>
        <v>14.955969120061074</v>
      </c>
      <c r="AG139" s="54">
        <v>738295.01620000007</v>
      </c>
      <c r="AH139" s="55">
        <v>450461.60250000004</v>
      </c>
      <c r="AI139" s="56">
        <f>AH139-AG139</f>
        <v>-287833.41370000003</v>
      </c>
      <c r="AK139" s="74">
        <f>AA139+AI139</f>
        <v>22128304.022366669</v>
      </c>
      <c r="AL139" s="55"/>
      <c r="AM139" s="65" t="e">
        <f>#REF!/#REF!</f>
        <v>#REF!</v>
      </c>
      <c r="AO139" s="54">
        <v>675164.98228799994</v>
      </c>
      <c r="AP139" s="55">
        <v>415786.09199999995</v>
      </c>
      <c r="AQ139" s="56">
        <f>AP139-AO139</f>
        <v>-259378.890288</v>
      </c>
      <c r="AS139" s="74" t="e">
        <f>#REF!+AQ139</f>
        <v>#REF!</v>
      </c>
      <c r="AU139" s="6">
        <v>418</v>
      </c>
      <c r="AV139" s="6" t="s">
        <v>126</v>
      </c>
      <c r="AW139" s="7">
        <v>22829</v>
      </c>
      <c r="AX139" s="7">
        <v>24329065.62464492</v>
      </c>
      <c r="AY139" s="7">
        <v>223281.87708794521</v>
      </c>
      <c r="AZ139" s="57">
        <v>-2542301</v>
      </c>
      <c r="BB139" s="39">
        <f>AX139+AZ139</f>
        <v>21786764.62464492</v>
      </c>
      <c r="BD139" s="71">
        <f>BB139-CM139</f>
        <v>-287942.99237987399</v>
      </c>
      <c r="BE139" s="35">
        <f>BD139/CM139</f>
        <v>-1.3044022932281204E-2</v>
      </c>
      <c r="BF139" s="65">
        <f>BD139/AW139</f>
        <v>-12.613035716845854</v>
      </c>
      <c r="BH139" s="54">
        <v>675164.98228799994</v>
      </c>
      <c r="BI139" s="55">
        <v>415786.09199999995</v>
      </c>
      <c r="BJ139" s="56">
        <f>BI139-BH139</f>
        <v>-259378.890288</v>
      </c>
      <c r="BL139" s="74">
        <f>BB139+BJ139</f>
        <v>21527385.734356921</v>
      </c>
      <c r="BN139" s="6">
        <v>418</v>
      </c>
      <c r="BO139" s="6" t="s">
        <v>126</v>
      </c>
      <c r="BP139" s="7">
        <v>22829</v>
      </c>
      <c r="BQ139" s="7">
        <v>24248820.053909212</v>
      </c>
      <c r="BR139" s="7">
        <v>223281.87708794521</v>
      </c>
      <c r="BS139" s="57">
        <v>-2542301</v>
      </c>
      <c r="BU139" s="39">
        <f>BQ139+BS139</f>
        <v>21706519.053909212</v>
      </c>
      <c r="BW139" s="71">
        <f>BU139-CM139</f>
        <v>-368188.56311558187</v>
      </c>
      <c r="BX139" s="35">
        <f>BW139/CM139</f>
        <v>-1.6679204522356703E-2</v>
      </c>
      <c r="BY139" s="65">
        <f>BW139/BP139</f>
        <v>-16.128107368504178</v>
      </c>
      <c r="CA139" s="54">
        <v>675164.98228799994</v>
      </c>
      <c r="CB139" s="55">
        <v>415786.09199999995</v>
      </c>
      <c r="CC139" s="56">
        <f>CB139-CA139</f>
        <v>-259378.890288</v>
      </c>
      <c r="CE139" s="74">
        <f>BU139+CC139</f>
        <v>21447140.163621213</v>
      </c>
      <c r="CF139" s="55"/>
      <c r="CG139" s="112" t="s">
        <v>126</v>
      </c>
      <c r="CH139" s="93">
        <v>22745</v>
      </c>
      <c r="CI139" s="93">
        <v>24617008.617024794</v>
      </c>
      <c r="CJ139" s="93">
        <v>-120369.25938335789</v>
      </c>
      <c r="CK139" s="93">
        <v>-2542301</v>
      </c>
      <c r="CM139" s="103">
        <v>22074707.617024794</v>
      </c>
      <c r="CO139" s="93">
        <v>675164.98228799994</v>
      </c>
      <c r="CP139" s="93">
        <v>415786.09199999995</v>
      </c>
      <c r="CQ139" s="93">
        <v>-259378.890288</v>
      </c>
      <c r="CS139" s="103">
        <v>21815328.726736795</v>
      </c>
      <c r="CU139" s="116">
        <v>418</v>
      </c>
      <c r="CV139" s="57"/>
    </row>
    <row r="140" spans="1:100" x14ac:dyDescent="0.25">
      <c r="A140" s="6">
        <v>420</v>
      </c>
      <c r="B140" s="6" t="s">
        <v>127</v>
      </c>
      <c r="C140" s="7">
        <v>9782</v>
      </c>
      <c r="D140" s="7">
        <v>24503473.24443917</v>
      </c>
      <c r="E140" s="7">
        <v>4825053.0568883456</v>
      </c>
      <c r="F140" s="57">
        <v>-909209</v>
      </c>
      <c r="H140" s="39">
        <f>D140+F140</f>
        <v>23594264.24443917</v>
      </c>
      <c r="J140" s="71">
        <f t="shared" si="4"/>
        <v>-1158977.0314695314</v>
      </c>
      <c r="K140" s="35">
        <f t="shared" si="5"/>
        <v>-4.6821223069381038E-2</v>
      </c>
      <c r="L140" s="65">
        <f t="shared" si="6"/>
        <v>-118.48057978629436</v>
      </c>
      <c r="N140" s="54">
        <v>254330.95078000001</v>
      </c>
      <c r="O140" s="55">
        <v>106988.75569999999</v>
      </c>
      <c r="P140" s="56">
        <f>O140-N140</f>
        <v>-147342.19508000003</v>
      </c>
      <c r="R140" s="74">
        <f>H140+P140</f>
        <v>23446922.049359169</v>
      </c>
      <c r="S140" s="55"/>
      <c r="T140" s="6">
        <v>420</v>
      </c>
      <c r="U140" s="6" t="s">
        <v>127</v>
      </c>
      <c r="V140" s="7">
        <v>9782</v>
      </c>
      <c r="W140" s="7">
        <v>24511215.199485742</v>
      </c>
      <c r="X140" s="7">
        <v>4843973.5187581303</v>
      </c>
      <c r="Y140" s="57">
        <v>-909209</v>
      </c>
      <c r="AA140" s="39">
        <f>W140+Y140</f>
        <v>23602006.199485742</v>
      </c>
      <c r="AC140" s="71">
        <f>AA140-CM140</f>
        <v>-1151235.0764229596</v>
      </c>
      <c r="AD140" s="35">
        <f>AC140/CM140</f>
        <v>-4.6508457764818406E-2</v>
      </c>
      <c r="AE140" s="65">
        <f>AC140/V140</f>
        <v>-117.68913069136778</v>
      </c>
      <c r="AG140" s="54">
        <v>254330.95078000001</v>
      </c>
      <c r="AH140" s="55">
        <v>106988.75569999999</v>
      </c>
      <c r="AI140" s="56">
        <f>AH140-AG140</f>
        <v>-147342.19508000003</v>
      </c>
      <c r="AK140" s="74">
        <f>AA140+AI140</f>
        <v>23454664.004405741</v>
      </c>
      <c r="AL140" s="55"/>
      <c r="AM140" s="65" t="e">
        <f>#REF!/#REF!</f>
        <v>#REF!</v>
      </c>
      <c r="AO140" s="54">
        <v>270960.99119999999</v>
      </c>
      <c r="AP140" s="55">
        <v>80747.80799999999</v>
      </c>
      <c r="AQ140" s="56">
        <f>AP140-AO140</f>
        <v>-190213.1832</v>
      </c>
      <c r="AS140" s="74" t="e">
        <f>#REF!+AQ140</f>
        <v>#REF!</v>
      </c>
      <c r="AU140" s="6">
        <v>420</v>
      </c>
      <c r="AV140" s="6" t="s">
        <v>127</v>
      </c>
      <c r="AW140" s="7">
        <v>9782</v>
      </c>
      <c r="AX140" s="7">
        <v>24421550.915863872</v>
      </c>
      <c r="AY140" s="7">
        <v>4890794.8626743909</v>
      </c>
      <c r="AZ140" s="57">
        <v>-909209</v>
      </c>
      <c r="BB140" s="39">
        <f>AX140+AZ140</f>
        <v>23512341.915863872</v>
      </c>
      <c r="BD140" s="71">
        <f>BB140-CM140</f>
        <v>-1240899.3600448295</v>
      </c>
      <c r="BE140" s="35">
        <f>BD140/CM140</f>
        <v>-5.0130782721071167E-2</v>
      </c>
      <c r="BF140" s="65">
        <f>BD140/AW140</f>
        <v>-126.85538336176953</v>
      </c>
      <c r="BH140" s="54">
        <v>270960.99119999999</v>
      </c>
      <c r="BI140" s="55">
        <v>80747.80799999999</v>
      </c>
      <c r="BJ140" s="56">
        <f>BI140-BH140</f>
        <v>-190213.1832</v>
      </c>
      <c r="BL140" s="74">
        <f>BB140+BJ140</f>
        <v>23322128.73266387</v>
      </c>
      <c r="BN140" s="6">
        <v>420</v>
      </c>
      <c r="BO140" s="6" t="s">
        <v>127</v>
      </c>
      <c r="BP140" s="7">
        <v>9782</v>
      </c>
      <c r="BQ140" s="7">
        <v>24400663.272989966</v>
      </c>
      <c r="BR140" s="7">
        <v>4890794.8626743909</v>
      </c>
      <c r="BS140" s="57">
        <v>-909209</v>
      </c>
      <c r="BU140" s="39">
        <f>BQ140+BS140</f>
        <v>23491454.272989966</v>
      </c>
      <c r="BW140" s="71">
        <f>BU140-CM140</f>
        <v>-1261787.0029187351</v>
      </c>
      <c r="BX140" s="35">
        <f>BW140/CM140</f>
        <v>-5.0974617378564471E-2</v>
      </c>
      <c r="BY140" s="65">
        <f>BW140/BP140</f>
        <v>-128.99069749731498</v>
      </c>
      <c r="CA140" s="54">
        <v>270960.99119999999</v>
      </c>
      <c r="CB140" s="55">
        <v>80747.80799999999</v>
      </c>
      <c r="CC140" s="56">
        <f>CB140-CA140</f>
        <v>-190213.1832</v>
      </c>
      <c r="CE140" s="74">
        <f>BU140+CC140</f>
        <v>23301241.089789964</v>
      </c>
      <c r="CF140" s="55"/>
      <c r="CG140" s="112" t="s">
        <v>127</v>
      </c>
      <c r="CH140" s="93">
        <v>9865</v>
      </c>
      <c r="CI140" s="93">
        <v>25662450.275908701</v>
      </c>
      <c r="CJ140" s="93">
        <v>5293364.1356719974</v>
      </c>
      <c r="CK140" s="93">
        <v>-909209</v>
      </c>
      <c r="CM140" s="103">
        <v>24753241.275908701</v>
      </c>
      <c r="CO140" s="93">
        <v>270960.99119999999</v>
      </c>
      <c r="CP140" s="93">
        <v>80747.80799999999</v>
      </c>
      <c r="CQ140" s="93">
        <v>-190213.1832</v>
      </c>
      <c r="CS140" s="103">
        <v>24563028.092708699</v>
      </c>
      <c r="CU140" s="116">
        <v>420</v>
      </c>
      <c r="CV140" s="57"/>
    </row>
    <row r="141" spans="1:100" x14ac:dyDescent="0.25">
      <c r="A141" s="6">
        <v>421</v>
      </c>
      <c r="B141" s="6" t="s">
        <v>128</v>
      </c>
      <c r="C141" s="6">
        <v>789</v>
      </c>
      <c r="D141" s="7">
        <v>3124676.6166976462</v>
      </c>
      <c r="E141" s="7">
        <v>715141.77650999371</v>
      </c>
      <c r="F141" s="57">
        <v>-163708</v>
      </c>
      <c r="H141" s="39">
        <f>D141+F141</f>
        <v>2960968.6166976462</v>
      </c>
      <c r="J141" s="71">
        <f t="shared" si="4"/>
        <v>-14779.855982496403</v>
      </c>
      <c r="K141" s="35">
        <f t="shared" si="5"/>
        <v>-4.9667692408104482E-3</v>
      </c>
      <c r="L141" s="65">
        <f t="shared" si="6"/>
        <v>-18.732390345369332</v>
      </c>
      <c r="N141" s="54">
        <v>17160.442000000003</v>
      </c>
      <c r="O141" s="55">
        <v>0</v>
      </c>
      <c r="P141" s="56">
        <f>O141-N141</f>
        <v>-17160.442000000003</v>
      </c>
      <c r="R141" s="74">
        <f>H141+P141</f>
        <v>2943808.1746976464</v>
      </c>
      <c r="S141" s="55"/>
      <c r="T141" s="6">
        <v>421</v>
      </c>
      <c r="U141" s="6" t="s">
        <v>128</v>
      </c>
      <c r="V141" s="6">
        <v>789</v>
      </c>
      <c r="W141" s="7">
        <v>3120513.4711621604</v>
      </c>
      <c r="X141" s="7">
        <v>714759.69811622147</v>
      </c>
      <c r="Y141" s="57">
        <v>-163708</v>
      </c>
      <c r="AA141" s="39">
        <f>W141+Y141</f>
        <v>2956805.4711621604</v>
      </c>
      <c r="AC141" s="71">
        <f>AA141-CM141</f>
        <v>-18943.001517982222</v>
      </c>
      <c r="AD141" s="35">
        <f>AC141/CM141</f>
        <v>-6.3657939143361084E-3</v>
      </c>
      <c r="AE141" s="65">
        <f>AC141/V141</f>
        <v>-24.008873913792424</v>
      </c>
      <c r="AG141" s="54">
        <v>17160.442000000003</v>
      </c>
      <c r="AH141" s="55">
        <v>0</v>
      </c>
      <c r="AI141" s="56">
        <f>AH141-AG141</f>
        <v>-17160.442000000003</v>
      </c>
      <c r="AK141" s="74">
        <f>AA141+AI141</f>
        <v>2939645.0291621606</v>
      </c>
      <c r="AL141" s="55"/>
      <c r="AM141" s="65" t="e">
        <f>#REF!/#REF!</f>
        <v>#REF!</v>
      </c>
      <c r="AO141" s="54">
        <v>10419.072</v>
      </c>
      <c r="AP141" s="55">
        <v>0</v>
      </c>
      <c r="AQ141" s="56">
        <f>AP141-AO141</f>
        <v>-10419.072</v>
      </c>
      <c r="AS141" s="74" t="e">
        <f>#REF!+AQ141</f>
        <v>#REF!</v>
      </c>
      <c r="AU141" s="6">
        <v>421</v>
      </c>
      <c r="AV141" s="6" t="s">
        <v>128</v>
      </c>
      <c r="AW141" s="6">
        <v>789</v>
      </c>
      <c r="AX141" s="7">
        <v>3103182.8424261147</v>
      </c>
      <c r="AY141" s="7">
        <v>699554.26763208234</v>
      </c>
      <c r="AZ141" s="57">
        <v>-163708</v>
      </c>
      <c r="BB141" s="39">
        <f>AX141+AZ141</f>
        <v>2939474.8424261147</v>
      </c>
      <c r="BD141" s="71">
        <f>BB141-CM141</f>
        <v>-36273.630254027899</v>
      </c>
      <c r="BE141" s="35">
        <f>BD141/CM141</f>
        <v>-1.2189750103898275E-2</v>
      </c>
      <c r="BF141" s="65">
        <f>BD141/AW141</f>
        <v>-45.974182831467552</v>
      </c>
      <c r="BH141" s="54">
        <v>10419.072</v>
      </c>
      <c r="BI141" s="55">
        <v>0</v>
      </c>
      <c r="BJ141" s="56">
        <f>BI141-BH141</f>
        <v>-10419.072</v>
      </c>
      <c r="BL141" s="74">
        <f>BB141+BJ141</f>
        <v>2929055.7704261146</v>
      </c>
      <c r="BN141" s="6">
        <v>421</v>
      </c>
      <c r="BO141" s="6" t="s">
        <v>128</v>
      </c>
      <c r="BP141" s="6">
        <v>789</v>
      </c>
      <c r="BQ141" s="7">
        <v>3104343.5392205743</v>
      </c>
      <c r="BR141" s="7">
        <v>699554.26763208234</v>
      </c>
      <c r="BS141" s="57">
        <v>-163708</v>
      </c>
      <c r="BU141" s="39">
        <f>BQ141+BS141</f>
        <v>2940635.5392205743</v>
      </c>
      <c r="BW141" s="71">
        <f>BU141-CM141</f>
        <v>-35112.933459568303</v>
      </c>
      <c r="BX141" s="35">
        <f>BW141/CM141</f>
        <v>-1.1799698053089626E-2</v>
      </c>
      <c r="BY141" s="65">
        <f>BW141/BP141</f>
        <v>-44.503084232659447</v>
      </c>
      <c r="CA141" s="54">
        <v>10419.072</v>
      </c>
      <c r="CB141" s="55">
        <v>0</v>
      </c>
      <c r="CC141" s="56">
        <f>CB141-CA141</f>
        <v>-10419.072</v>
      </c>
      <c r="CE141" s="74">
        <f>BU141+CC141</f>
        <v>2930216.4672205742</v>
      </c>
      <c r="CF141" s="55"/>
      <c r="CG141" s="112" t="s">
        <v>128</v>
      </c>
      <c r="CH141" s="93">
        <v>811</v>
      </c>
      <c r="CI141" s="93">
        <v>3139456.4726801426</v>
      </c>
      <c r="CJ141" s="93">
        <v>718205.11796571442</v>
      </c>
      <c r="CK141" s="93">
        <v>-163708</v>
      </c>
      <c r="CM141" s="103">
        <v>2975748.4726801426</v>
      </c>
      <c r="CO141" s="93">
        <v>10419.072</v>
      </c>
      <c r="CP141" s="93">
        <v>0</v>
      </c>
      <c r="CQ141" s="93">
        <v>-10419.072</v>
      </c>
      <c r="CS141" s="103">
        <v>2965329.4006801425</v>
      </c>
      <c r="CU141" s="116">
        <v>421</v>
      </c>
      <c r="CV141" s="57"/>
    </row>
    <row r="142" spans="1:100" x14ac:dyDescent="0.25">
      <c r="A142" s="6">
        <v>422</v>
      </c>
      <c r="B142" s="6" t="s">
        <v>129</v>
      </c>
      <c r="C142" s="7">
        <v>11297</v>
      </c>
      <c r="D142" s="7">
        <v>37250418.34026131</v>
      </c>
      <c r="E142" s="7">
        <v>6781356.248033897</v>
      </c>
      <c r="F142" s="57">
        <v>-659063</v>
      </c>
      <c r="H142" s="39">
        <f>D142+F142</f>
        <v>36591355.34026131</v>
      </c>
      <c r="J142" s="71">
        <f t="shared" si="4"/>
        <v>-838349.7027079314</v>
      </c>
      <c r="K142" s="35">
        <f t="shared" si="5"/>
        <v>-2.2397977802536977E-2</v>
      </c>
      <c r="L142" s="65">
        <f t="shared" si="6"/>
        <v>-74.209940931922759</v>
      </c>
      <c r="N142" s="54">
        <v>78806.029800000004</v>
      </c>
      <c r="O142" s="55">
        <v>269484.9411</v>
      </c>
      <c r="P142" s="56">
        <f>O142-N142</f>
        <v>190678.91129999998</v>
      </c>
      <c r="R142" s="74">
        <f>H142+P142</f>
        <v>36782034.251561314</v>
      </c>
      <c r="S142" s="55"/>
      <c r="T142" s="6">
        <v>422</v>
      </c>
      <c r="U142" s="6" t="s">
        <v>129</v>
      </c>
      <c r="V142" s="7">
        <v>11297</v>
      </c>
      <c r="W142" s="7">
        <v>37245152.595825821</v>
      </c>
      <c r="X142" s="7">
        <v>6760374.8651882196</v>
      </c>
      <c r="Y142" s="57">
        <v>-659063</v>
      </c>
      <c r="AA142" s="39">
        <f>W142+Y142</f>
        <v>36586089.595825821</v>
      </c>
      <c r="AC142" s="71">
        <f>AA142-CM142</f>
        <v>-843615.44714342058</v>
      </c>
      <c r="AD142" s="35">
        <f>AC142/CM142</f>
        <v>-2.2538661370025529E-2</v>
      </c>
      <c r="AE142" s="65">
        <f>AC142/V142</f>
        <v>-74.676059763071663</v>
      </c>
      <c r="AG142" s="54">
        <v>78806.029800000004</v>
      </c>
      <c r="AH142" s="55">
        <v>269484.9411</v>
      </c>
      <c r="AI142" s="56">
        <f>AH142-AG142</f>
        <v>190678.91129999998</v>
      </c>
      <c r="AK142" s="74">
        <f>AA142+AI142</f>
        <v>36776768.507125825</v>
      </c>
      <c r="AL142" s="55"/>
      <c r="AM142" s="65" t="e">
        <f>#REF!/#REF!</f>
        <v>#REF!</v>
      </c>
      <c r="AO142" s="54">
        <v>108384.39648</v>
      </c>
      <c r="AP142" s="55">
        <v>78273.27840000001</v>
      </c>
      <c r="AQ142" s="56">
        <f>AP142-AO142</f>
        <v>-30111.118079999986</v>
      </c>
      <c r="AS142" s="74" t="e">
        <f>#REF!+AQ142</f>
        <v>#REF!</v>
      </c>
      <c r="AU142" s="6">
        <v>422</v>
      </c>
      <c r="AV142" s="6" t="s">
        <v>129</v>
      </c>
      <c r="AW142" s="7">
        <v>11297</v>
      </c>
      <c r="AX142" s="7">
        <v>37095514.487736419</v>
      </c>
      <c r="AY142" s="7">
        <v>6717718.4794048034</v>
      </c>
      <c r="AZ142" s="57">
        <v>-659063</v>
      </c>
      <c r="BB142" s="39">
        <f>AX142+AZ142</f>
        <v>36436451.487736419</v>
      </c>
      <c r="BD142" s="71">
        <f>BB142-CM142</f>
        <v>-993253.5552328229</v>
      </c>
      <c r="BE142" s="35">
        <f>BD142/CM142</f>
        <v>-2.653650500565178E-2</v>
      </c>
      <c r="BF142" s="65">
        <f>BD142/AW142</f>
        <v>-87.921886804711235</v>
      </c>
      <c r="BH142" s="54">
        <v>108384.39648</v>
      </c>
      <c r="BI142" s="55">
        <v>78273.27840000001</v>
      </c>
      <c r="BJ142" s="56">
        <f>BI142-BH142</f>
        <v>-30111.118079999986</v>
      </c>
      <c r="BL142" s="74">
        <f>BB142+BJ142</f>
        <v>36406340.369656421</v>
      </c>
      <c r="BN142" s="6">
        <v>422</v>
      </c>
      <c r="BO142" s="6" t="s">
        <v>129</v>
      </c>
      <c r="BP142" s="7">
        <v>11297</v>
      </c>
      <c r="BQ142" s="7">
        <v>37044909.159810722</v>
      </c>
      <c r="BR142" s="7">
        <v>6717718.4794048034</v>
      </c>
      <c r="BS142" s="57">
        <v>-659063</v>
      </c>
      <c r="BU142" s="39">
        <f>BQ142+BS142</f>
        <v>36385846.159810722</v>
      </c>
      <c r="BW142" s="71">
        <f>BU142-CM142</f>
        <v>-1043858.8831585199</v>
      </c>
      <c r="BX142" s="35">
        <f>BW142/CM142</f>
        <v>-2.788851480288641E-2</v>
      </c>
      <c r="BY142" s="65">
        <f>BW142/BP142</f>
        <v>-92.401423666329109</v>
      </c>
      <c r="CA142" s="54">
        <v>108384.39648</v>
      </c>
      <c r="CB142" s="55">
        <v>78273.27840000001</v>
      </c>
      <c r="CC142" s="56">
        <f>CB142-CA142</f>
        <v>-30111.118079999986</v>
      </c>
      <c r="CE142" s="74">
        <f>BU142+CC142</f>
        <v>36355735.041730724</v>
      </c>
      <c r="CF142" s="55"/>
      <c r="CG142" s="112" t="s">
        <v>129</v>
      </c>
      <c r="CH142" s="93">
        <v>11580</v>
      </c>
      <c r="CI142" s="93">
        <v>38088768.042969242</v>
      </c>
      <c r="CJ142" s="93">
        <v>6777834.1092990451</v>
      </c>
      <c r="CK142" s="93">
        <v>-659063</v>
      </c>
      <c r="CM142" s="103">
        <v>37429705.042969242</v>
      </c>
      <c r="CO142" s="93">
        <v>108384.39648</v>
      </c>
      <c r="CP142" s="93">
        <v>78273.27840000001</v>
      </c>
      <c r="CQ142" s="93">
        <v>-30111.118079999986</v>
      </c>
      <c r="CS142" s="103">
        <v>37399593.924889244</v>
      </c>
      <c r="CU142" s="116">
        <v>422</v>
      </c>
      <c r="CV142" s="57"/>
    </row>
    <row r="143" spans="1:100" x14ac:dyDescent="0.25">
      <c r="A143" s="6">
        <v>423</v>
      </c>
      <c r="B143" s="6" t="s">
        <v>130</v>
      </c>
      <c r="C143" s="7">
        <v>19596</v>
      </c>
      <c r="D143" s="7">
        <v>21394707.106007736</v>
      </c>
      <c r="E143" s="7">
        <v>19686.196108687709</v>
      </c>
      <c r="F143" s="57">
        <v>-1575350</v>
      </c>
      <c r="H143" s="39">
        <f>D143+F143</f>
        <v>19819357.106007736</v>
      </c>
      <c r="J143" s="71">
        <f t="shared" si="4"/>
        <v>57196.383548222482</v>
      </c>
      <c r="K143" s="35">
        <f t="shared" si="5"/>
        <v>2.8942373433497744E-3</v>
      </c>
      <c r="L143" s="65">
        <f t="shared" si="6"/>
        <v>2.9187785031752647</v>
      </c>
      <c r="N143" s="54">
        <v>1297646.2233600002</v>
      </c>
      <c r="O143" s="55">
        <v>739483.04680000001</v>
      </c>
      <c r="P143" s="56">
        <f>O143-N143</f>
        <v>-558163.17656000017</v>
      </c>
      <c r="R143" s="74">
        <f>H143+P143</f>
        <v>19261193.929447737</v>
      </c>
      <c r="S143" s="55"/>
      <c r="T143" s="6">
        <v>423</v>
      </c>
      <c r="U143" s="6" t="s">
        <v>130</v>
      </c>
      <c r="V143" s="7">
        <v>19596</v>
      </c>
      <c r="W143" s="7">
        <v>21451280.636219814</v>
      </c>
      <c r="X143" s="7">
        <v>90879.319460355153</v>
      </c>
      <c r="Y143" s="57">
        <v>-1575350</v>
      </c>
      <c r="AA143" s="39">
        <f>W143+Y143</f>
        <v>19875930.636219814</v>
      </c>
      <c r="AC143" s="71">
        <f>AA143-CM143</f>
        <v>113769.91376030073</v>
      </c>
      <c r="AD143" s="35">
        <f>AC143/CM143</f>
        <v>5.7569572152604883E-3</v>
      </c>
      <c r="AE143" s="65">
        <f>AC143/V143</f>
        <v>5.8057722882374323</v>
      </c>
      <c r="AG143" s="54">
        <v>1297646.2233600002</v>
      </c>
      <c r="AH143" s="55">
        <v>739483.04680000001</v>
      </c>
      <c r="AI143" s="56">
        <f>AH143-AG143</f>
        <v>-558163.17656000017</v>
      </c>
      <c r="AK143" s="74">
        <f>AA143+AI143</f>
        <v>19317767.459659815</v>
      </c>
      <c r="AL143" s="55"/>
      <c r="AM143" s="65" t="e">
        <f>#REF!/#REF!</f>
        <v>#REF!</v>
      </c>
      <c r="AO143" s="54">
        <v>1269394.6132799995</v>
      </c>
      <c r="AP143" s="55">
        <v>663434.40960000001</v>
      </c>
      <c r="AQ143" s="56">
        <f>AP143-AO143</f>
        <v>-605960.20367999945</v>
      </c>
      <c r="AS143" s="74" t="e">
        <f>#REF!+AQ143</f>
        <v>#REF!</v>
      </c>
      <c r="AU143" s="6">
        <v>423</v>
      </c>
      <c r="AV143" s="6" t="s">
        <v>130</v>
      </c>
      <c r="AW143" s="7">
        <v>19596</v>
      </c>
      <c r="AX143" s="7">
        <v>20900531.54227522</v>
      </c>
      <c r="AY143" s="7">
        <v>-102411.16033909425</v>
      </c>
      <c r="AZ143" s="57">
        <v>-1575350</v>
      </c>
      <c r="BB143" s="39">
        <f>AX143+AZ143</f>
        <v>19325181.54227522</v>
      </c>
      <c r="BD143" s="71">
        <f>BB143-CM143</f>
        <v>-436979.18018429354</v>
      </c>
      <c r="BE143" s="35">
        <f>BD143/CM143</f>
        <v>-2.2111913080823734E-2</v>
      </c>
      <c r="BF143" s="65">
        <f>BD143/AW143</f>
        <v>-22.299407031245842</v>
      </c>
      <c r="BH143" s="54">
        <v>1269394.6132799995</v>
      </c>
      <c r="BI143" s="55">
        <v>663434.40960000001</v>
      </c>
      <c r="BJ143" s="56">
        <f>BI143-BH143</f>
        <v>-605960.20367999945</v>
      </c>
      <c r="BL143" s="74">
        <f>BB143+BJ143</f>
        <v>18719221.338595219</v>
      </c>
      <c r="BN143" s="6">
        <v>423</v>
      </c>
      <c r="BO143" s="6" t="s">
        <v>130</v>
      </c>
      <c r="BP143" s="7">
        <v>19596</v>
      </c>
      <c r="BQ143" s="7">
        <v>20907259.182290953</v>
      </c>
      <c r="BR143" s="7">
        <v>-102411.16033909425</v>
      </c>
      <c r="BS143" s="57">
        <v>-1575350</v>
      </c>
      <c r="BU143" s="39">
        <f>BQ143+BS143</f>
        <v>19331909.182290953</v>
      </c>
      <c r="BW143" s="71">
        <f>BU143-CM143</f>
        <v>-430251.54016856104</v>
      </c>
      <c r="BX143" s="35">
        <f>BW143/CM143</f>
        <v>-2.1771482694176458E-2</v>
      </c>
      <c r="BY143" s="65">
        <f>BW143/BP143</f>
        <v>-21.956090026972905</v>
      </c>
      <c r="CA143" s="54">
        <v>1269394.6132799995</v>
      </c>
      <c r="CB143" s="55">
        <v>663434.40960000001</v>
      </c>
      <c r="CC143" s="56">
        <f>CB143-CA143</f>
        <v>-605960.20367999945</v>
      </c>
      <c r="CE143" s="74">
        <f>BU143+CC143</f>
        <v>18725948.978610951</v>
      </c>
      <c r="CF143" s="55"/>
      <c r="CG143" s="112" t="s">
        <v>130</v>
      </c>
      <c r="CH143" s="93">
        <v>19418</v>
      </c>
      <c r="CI143" s="93">
        <v>21337510.722459514</v>
      </c>
      <c r="CJ143" s="93">
        <v>-138293.39852102951</v>
      </c>
      <c r="CK143" s="93">
        <v>-1575350</v>
      </c>
      <c r="CM143" s="103">
        <v>19762160.722459514</v>
      </c>
      <c r="CO143" s="93">
        <v>1269394.6132799995</v>
      </c>
      <c r="CP143" s="93">
        <v>663434.40960000001</v>
      </c>
      <c r="CQ143" s="93">
        <v>-605960.20367999945</v>
      </c>
      <c r="CS143" s="103">
        <v>19156200.518779512</v>
      </c>
      <c r="CU143" s="116">
        <v>423</v>
      </c>
      <c r="CV143" s="57"/>
    </row>
    <row r="144" spans="1:100" x14ac:dyDescent="0.25">
      <c r="A144" s="6">
        <v>425</v>
      </c>
      <c r="B144" s="6" t="s">
        <v>131</v>
      </c>
      <c r="C144" s="7">
        <v>10133</v>
      </c>
      <c r="D144" s="7">
        <v>23967823.427239046</v>
      </c>
      <c r="E144" s="7">
        <v>7067524.0831235824</v>
      </c>
      <c r="F144" s="57">
        <v>-139992</v>
      </c>
      <c r="H144" s="39">
        <f>D144+F144</f>
        <v>23827831.427239046</v>
      </c>
      <c r="J144" s="71">
        <f t="shared" ref="J144:J207" si="7">H144-CM144</f>
        <v>-192720.8340290226</v>
      </c>
      <c r="K144" s="35">
        <f t="shared" ref="K144:K207" si="8">J144/CM144</f>
        <v>-8.0231641609579164E-3</v>
      </c>
      <c r="L144" s="65">
        <f t="shared" ref="L144:L207" si="9">J144/C144</f>
        <v>-19.019128987370237</v>
      </c>
      <c r="N144" s="54">
        <v>197648.69081999999</v>
      </c>
      <c r="O144" s="55">
        <v>170416.38940000001</v>
      </c>
      <c r="P144" s="56">
        <f>O144-N144</f>
        <v>-27232.301419999974</v>
      </c>
      <c r="R144" s="74">
        <f>H144+P144</f>
        <v>23800599.125819046</v>
      </c>
      <c r="S144" s="55"/>
      <c r="T144" s="6">
        <v>425</v>
      </c>
      <c r="U144" s="6" t="s">
        <v>131</v>
      </c>
      <c r="V144" s="7">
        <v>10133</v>
      </c>
      <c r="W144" s="7">
        <v>24046089.331850052</v>
      </c>
      <c r="X144" s="7">
        <v>7137453.0920468867</v>
      </c>
      <c r="Y144" s="57">
        <v>-139992</v>
      </c>
      <c r="AA144" s="39">
        <f>W144+Y144</f>
        <v>23906097.331850052</v>
      </c>
      <c r="AC144" s="71">
        <f>AA144-CM144</f>
        <v>-114454.92941801623</v>
      </c>
      <c r="AD144" s="35">
        <f>AC144/CM144</f>
        <v>-4.7648750192379645E-3</v>
      </c>
      <c r="AE144" s="65">
        <f>AC144/V144</f>
        <v>-11.295265905261642</v>
      </c>
      <c r="AG144" s="54">
        <v>197648.69081999999</v>
      </c>
      <c r="AH144" s="55">
        <v>170416.38940000001</v>
      </c>
      <c r="AI144" s="56">
        <f>AH144-AG144</f>
        <v>-27232.301419999974</v>
      </c>
      <c r="AK144" s="74">
        <f>AA144+AI144</f>
        <v>23878865.030430052</v>
      </c>
      <c r="AL144" s="55"/>
      <c r="AM144" s="65" t="e">
        <f>#REF!/#REF!</f>
        <v>#REF!</v>
      </c>
      <c r="AO144" s="54">
        <v>191628.87460799998</v>
      </c>
      <c r="AP144" s="55">
        <v>50792.975999999995</v>
      </c>
      <c r="AQ144" s="56">
        <f>AP144-AO144</f>
        <v>-140835.89860799999</v>
      </c>
      <c r="AS144" s="74" t="e">
        <f>#REF!+AQ144</f>
        <v>#REF!</v>
      </c>
      <c r="AU144" s="6">
        <v>425</v>
      </c>
      <c r="AV144" s="6" t="s">
        <v>131</v>
      </c>
      <c r="AW144" s="7">
        <v>10133</v>
      </c>
      <c r="AX144" s="7">
        <v>23976465.281113043</v>
      </c>
      <c r="AY144" s="7">
        <v>7137695.008321939</v>
      </c>
      <c r="AZ144" s="57">
        <v>-139992</v>
      </c>
      <c r="BB144" s="39">
        <f>AX144+AZ144</f>
        <v>23836473.281113043</v>
      </c>
      <c r="BD144" s="71">
        <f>BB144-CM144</f>
        <v>-184078.98015502468</v>
      </c>
      <c r="BE144" s="35">
        <f>BD144/CM144</f>
        <v>-7.6633950024472489E-3</v>
      </c>
      <c r="BF144" s="65">
        <f>BD144/AW144</f>
        <v>-18.166286406298696</v>
      </c>
      <c r="BH144" s="54">
        <v>191628.87460799998</v>
      </c>
      <c r="BI144" s="55">
        <v>50792.975999999995</v>
      </c>
      <c r="BJ144" s="56">
        <f>BI144-BH144</f>
        <v>-140835.89860799999</v>
      </c>
      <c r="BL144" s="74">
        <f>BB144+BJ144</f>
        <v>23695637.382505044</v>
      </c>
      <c r="BN144" s="6">
        <v>425</v>
      </c>
      <c r="BO144" s="6" t="s">
        <v>131</v>
      </c>
      <c r="BP144" s="7">
        <v>10133</v>
      </c>
      <c r="BQ144" s="7">
        <v>23984241.018165968</v>
      </c>
      <c r="BR144" s="7">
        <v>7137695.008321939</v>
      </c>
      <c r="BS144" s="57">
        <v>-139992</v>
      </c>
      <c r="BU144" s="39">
        <f>BQ144+BS144</f>
        <v>23844249.018165968</v>
      </c>
      <c r="BW144" s="71">
        <f>BU144-CM144</f>
        <v>-176303.24310209975</v>
      </c>
      <c r="BX144" s="35">
        <f>BW144/CM144</f>
        <v>-7.3396831673341609E-3</v>
      </c>
      <c r="BY144" s="65">
        <f>BW144/BP144</f>
        <v>-17.398918691611541</v>
      </c>
      <c r="CA144" s="54">
        <v>191628.87460799998</v>
      </c>
      <c r="CB144" s="55">
        <v>50792.975999999995</v>
      </c>
      <c r="CC144" s="56">
        <f>CB144-CA144</f>
        <v>-140835.89860799999</v>
      </c>
      <c r="CE144" s="74">
        <f>BU144+CC144</f>
        <v>23703413.119557969</v>
      </c>
      <c r="CF144" s="55"/>
      <c r="CG144" s="112" t="s">
        <v>131</v>
      </c>
      <c r="CH144" s="93">
        <v>10000</v>
      </c>
      <c r="CI144" s="93">
        <v>24160544.261268068</v>
      </c>
      <c r="CJ144" s="93">
        <v>7118396.8201482929</v>
      </c>
      <c r="CK144" s="93">
        <v>-139992</v>
      </c>
      <c r="CM144" s="103">
        <v>24020552.261268068</v>
      </c>
      <c r="CO144" s="93">
        <v>191628.87460799998</v>
      </c>
      <c r="CP144" s="93">
        <v>50792.975999999995</v>
      </c>
      <c r="CQ144" s="93">
        <v>-140835.89860799999</v>
      </c>
      <c r="CS144" s="103">
        <v>23879716.362660069</v>
      </c>
      <c r="CU144" s="116">
        <v>425</v>
      </c>
      <c r="CV144" s="57"/>
    </row>
    <row r="145" spans="1:100" x14ac:dyDescent="0.25">
      <c r="A145" s="6">
        <v>426</v>
      </c>
      <c r="B145" s="6" t="s">
        <v>132</v>
      </c>
      <c r="C145" s="7">
        <v>12150</v>
      </c>
      <c r="D145" s="7">
        <v>28539587.982301593</v>
      </c>
      <c r="E145" s="7">
        <v>8731915.5059283115</v>
      </c>
      <c r="F145" s="57">
        <v>-2609287</v>
      </c>
      <c r="H145" s="39">
        <f>D145+F145</f>
        <v>25930300.982301593</v>
      </c>
      <c r="J145" s="71">
        <f t="shared" si="7"/>
        <v>-1037284.6647418961</v>
      </c>
      <c r="K145" s="35">
        <f t="shared" si="8"/>
        <v>-3.8464127946715755E-2</v>
      </c>
      <c r="L145" s="65">
        <f t="shared" si="9"/>
        <v>-85.373223435547004</v>
      </c>
      <c r="N145" s="54">
        <v>729642.19333000004</v>
      </c>
      <c r="O145" s="55">
        <v>27720.714000000004</v>
      </c>
      <c r="P145" s="56">
        <f>O145-N145</f>
        <v>-701921.47933</v>
      </c>
      <c r="R145" s="74">
        <f>H145+P145</f>
        <v>25228379.502971593</v>
      </c>
      <c r="S145" s="55"/>
      <c r="T145" s="6">
        <v>426</v>
      </c>
      <c r="U145" s="6" t="s">
        <v>132</v>
      </c>
      <c r="V145" s="7">
        <v>12150</v>
      </c>
      <c r="W145" s="7">
        <v>28617827.555053834</v>
      </c>
      <c r="X145" s="7">
        <v>8798556.9761698209</v>
      </c>
      <c r="Y145" s="57">
        <v>-2609287</v>
      </c>
      <c r="AA145" s="39">
        <f>W145+Y145</f>
        <v>26008540.555053834</v>
      </c>
      <c r="AC145" s="71">
        <f>AA145-CM145</f>
        <v>-959045.09198965505</v>
      </c>
      <c r="AD145" s="35">
        <f>AC145/CM145</f>
        <v>-3.5562882956665313E-2</v>
      </c>
      <c r="AE145" s="65">
        <f>AC145/V145</f>
        <v>-78.933752427132106</v>
      </c>
      <c r="AG145" s="54">
        <v>729642.19333000004</v>
      </c>
      <c r="AH145" s="55">
        <v>27720.714000000004</v>
      </c>
      <c r="AI145" s="56">
        <f>AH145-AG145</f>
        <v>-701921.47933</v>
      </c>
      <c r="AK145" s="74">
        <f>AA145+AI145</f>
        <v>25306619.075723834</v>
      </c>
      <c r="AL145" s="55"/>
      <c r="AM145" s="65" t="e">
        <f>#REF!/#REF!</f>
        <v>#REF!</v>
      </c>
      <c r="AO145" s="54">
        <v>848371.63521599991</v>
      </c>
      <c r="AP145" s="55">
        <v>40373.903999999995</v>
      </c>
      <c r="AQ145" s="56">
        <f>AP145-AO145</f>
        <v>-807997.73121599993</v>
      </c>
      <c r="AS145" s="74" t="e">
        <f>#REF!+AQ145</f>
        <v>#REF!</v>
      </c>
      <c r="AU145" s="6">
        <v>426</v>
      </c>
      <c r="AV145" s="6" t="s">
        <v>132</v>
      </c>
      <c r="AW145" s="7">
        <v>12150</v>
      </c>
      <c r="AX145" s="7">
        <v>28386345.545894504</v>
      </c>
      <c r="AY145" s="7">
        <v>8786604.4782532752</v>
      </c>
      <c r="AZ145" s="57">
        <v>-2609287</v>
      </c>
      <c r="BB145" s="39">
        <f>AX145+AZ145</f>
        <v>25777058.545894504</v>
      </c>
      <c r="BD145" s="71">
        <f>BB145-CM145</f>
        <v>-1190527.1011489853</v>
      </c>
      <c r="BE145" s="35">
        <f>BD145/CM145</f>
        <v>-4.4146595721649452E-2</v>
      </c>
      <c r="BF145" s="65">
        <f>BD145/AW145</f>
        <v>-97.985769641891793</v>
      </c>
      <c r="BH145" s="54">
        <v>848371.63521599991</v>
      </c>
      <c r="BI145" s="55">
        <v>40373.903999999995</v>
      </c>
      <c r="BJ145" s="56">
        <f>BI145-BH145</f>
        <v>-807997.73121599993</v>
      </c>
      <c r="BL145" s="74">
        <f>BB145+BJ145</f>
        <v>24969060.814678505</v>
      </c>
      <c r="BN145" s="6">
        <v>426</v>
      </c>
      <c r="BO145" s="6" t="s">
        <v>132</v>
      </c>
      <c r="BP145" s="7">
        <v>12150</v>
      </c>
      <c r="BQ145" s="7">
        <v>28353464.493046284</v>
      </c>
      <c r="BR145" s="7">
        <v>8786604.4782532752</v>
      </c>
      <c r="BS145" s="57">
        <v>-2609287</v>
      </c>
      <c r="BU145" s="39">
        <f>BQ145+BS145</f>
        <v>25744177.493046284</v>
      </c>
      <c r="BW145" s="71">
        <f>BU145-CM145</f>
        <v>-1223408.1539972052</v>
      </c>
      <c r="BX145" s="35">
        <f>BW145/CM145</f>
        <v>-4.5365876278632672E-2</v>
      </c>
      <c r="BY145" s="65">
        <f>BW145/BP145</f>
        <v>-100.69202913557244</v>
      </c>
      <c r="CA145" s="54">
        <v>848371.63521599991</v>
      </c>
      <c r="CB145" s="55">
        <v>40373.903999999995</v>
      </c>
      <c r="CC145" s="56">
        <f>CB145-CA145</f>
        <v>-807997.73121599993</v>
      </c>
      <c r="CE145" s="74">
        <f>BU145+CC145</f>
        <v>24936179.761830285</v>
      </c>
      <c r="CF145" s="55"/>
      <c r="CG145" s="112" t="s">
        <v>132</v>
      </c>
      <c r="CH145" s="93">
        <v>12301</v>
      </c>
      <c r="CI145" s="93">
        <v>29576872.647043489</v>
      </c>
      <c r="CJ145" s="93">
        <v>8857004.6063292995</v>
      </c>
      <c r="CK145" s="93">
        <v>-2609287</v>
      </c>
      <c r="CM145" s="103">
        <v>26967585.647043489</v>
      </c>
      <c r="CO145" s="93">
        <v>848371.63521599991</v>
      </c>
      <c r="CP145" s="93">
        <v>40373.903999999995</v>
      </c>
      <c r="CQ145" s="93">
        <v>-807997.73121599993</v>
      </c>
      <c r="CS145" s="103">
        <v>26159587.91582749</v>
      </c>
      <c r="CU145" s="116">
        <v>426</v>
      </c>
      <c r="CV145" s="57"/>
    </row>
    <row r="146" spans="1:100" x14ac:dyDescent="0.25">
      <c r="A146" s="6">
        <v>444</v>
      </c>
      <c r="B146" s="6" t="s">
        <v>140</v>
      </c>
      <c r="C146" s="7">
        <v>46785</v>
      </c>
      <c r="D146" s="7">
        <v>68264931.600814372</v>
      </c>
      <c r="E146" s="7">
        <v>4192346.6515268218</v>
      </c>
      <c r="F146" s="57">
        <v>-1513460</v>
      </c>
      <c r="H146" s="39">
        <f>D146+F146</f>
        <v>66751471.600814372</v>
      </c>
      <c r="J146" s="71">
        <f t="shared" si="7"/>
        <v>-1876495.3199476451</v>
      </c>
      <c r="K146" s="35">
        <f t="shared" si="8"/>
        <v>-2.7343011954794612E-2</v>
      </c>
      <c r="L146" s="65">
        <f t="shared" si="9"/>
        <v>-40.108909264671261</v>
      </c>
      <c r="N146" s="54">
        <v>1091858.2028960004</v>
      </c>
      <c r="O146" s="55">
        <v>3226295.0993999997</v>
      </c>
      <c r="P146" s="56">
        <f>O146-N146</f>
        <v>2134436.8965039994</v>
      </c>
      <c r="R146" s="74">
        <f>H146+P146</f>
        <v>68885908.497318372</v>
      </c>
      <c r="S146" s="55"/>
      <c r="T146" s="6">
        <v>444</v>
      </c>
      <c r="U146" s="6" t="s">
        <v>140</v>
      </c>
      <c r="V146" s="7">
        <v>46785</v>
      </c>
      <c r="W146" s="7">
        <v>68449771.607175708</v>
      </c>
      <c r="X146" s="7">
        <v>4408652.8876309646</v>
      </c>
      <c r="Y146" s="57">
        <v>-1513460</v>
      </c>
      <c r="AA146" s="39">
        <f>W146+Y146</f>
        <v>66936311.607175708</v>
      </c>
      <c r="AC146" s="71">
        <f>AA146-CM146</f>
        <v>-1691655.3135863096</v>
      </c>
      <c r="AD146" s="35">
        <f>AC146/CM146</f>
        <v>-2.4649649253627139E-2</v>
      </c>
      <c r="AE146" s="65">
        <f>AC146/V146</f>
        <v>-36.158070184595694</v>
      </c>
      <c r="AG146" s="54">
        <v>1091858.2028960004</v>
      </c>
      <c r="AH146" s="55">
        <v>3226295.0993999997</v>
      </c>
      <c r="AI146" s="56">
        <f>AH146-AG146</f>
        <v>2134436.8965039994</v>
      </c>
      <c r="AK146" s="74">
        <f>AA146+AI146</f>
        <v>69070748.503679708</v>
      </c>
      <c r="AL146" s="55"/>
      <c r="AM146" s="65" t="e">
        <f>#REF!/#REF!</f>
        <v>#REF!</v>
      </c>
      <c r="AO146" s="54">
        <v>1198255.7944320003</v>
      </c>
      <c r="AP146" s="55">
        <v>3275560.8791999989</v>
      </c>
      <c r="AQ146" s="56">
        <f>AP146-AO146</f>
        <v>2077305.0847679987</v>
      </c>
      <c r="AS146" s="74" t="e">
        <f>#REF!+AQ146</f>
        <v>#REF!</v>
      </c>
      <c r="AU146" s="6">
        <v>444</v>
      </c>
      <c r="AV146" s="6" t="s">
        <v>140</v>
      </c>
      <c r="AW146" s="7">
        <v>46785</v>
      </c>
      <c r="AX146" s="7">
        <v>67703438.477746725</v>
      </c>
      <c r="AY146" s="7">
        <v>4423940.7175527029</v>
      </c>
      <c r="AZ146" s="57">
        <v>-1513460</v>
      </c>
      <c r="BB146" s="39">
        <f>AX146+AZ146</f>
        <v>66189978.477746725</v>
      </c>
      <c r="BD146" s="71">
        <f>BB146-CM146</f>
        <v>-2437988.4430152923</v>
      </c>
      <c r="BE146" s="35">
        <f>BD146/CM146</f>
        <v>-3.5524707381033138E-2</v>
      </c>
      <c r="BF146" s="65">
        <f>BD146/AW146</f>
        <v>-52.11047222433028</v>
      </c>
      <c r="BH146" s="54">
        <v>1198255.7944320003</v>
      </c>
      <c r="BI146" s="55">
        <v>3275560.8791999989</v>
      </c>
      <c r="BJ146" s="56">
        <f>BI146-BH146</f>
        <v>2077305.0847679987</v>
      </c>
      <c r="BL146" s="74">
        <f>BB146+BJ146</f>
        <v>68267283.562514722</v>
      </c>
      <c r="BN146" s="6">
        <v>444</v>
      </c>
      <c r="BO146" s="6" t="s">
        <v>140</v>
      </c>
      <c r="BP146" s="7">
        <v>46785</v>
      </c>
      <c r="BQ146" s="7">
        <v>67445564.746700272</v>
      </c>
      <c r="BR146" s="7">
        <v>4423940.7175527029</v>
      </c>
      <c r="BS146" s="57">
        <v>-1513460</v>
      </c>
      <c r="BU146" s="39">
        <f>BQ146+BS146</f>
        <v>65932104.746700272</v>
      </c>
      <c r="BW146" s="71">
        <f>BU146-CM146</f>
        <v>-2695862.1740617454</v>
      </c>
      <c r="BX146" s="35">
        <f>BW146/CM146</f>
        <v>-3.9282267784129361E-2</v>
      </c>
      <c r="BY146" s="65">
        <f>BW146/BP146</f>
        <v>-57.622361313706215</v>
      </c>
      <c r="CA146" s="54">
        <v>1198255.7944320003</v>
      </c>
      <c r="CB146" s="55">
        <v>3275560.8791999989</v>
      </c>
      <c r="CC146" s="56">
        <f>CB146-CA146</f>
        <v>2077305.0847679987</v>
      </c>
      <c r="CE146" s="74">
        <f>BU146+CC146</f>
        <v>68009409.831468269</v>
      </c>
      <c r="CF146" s="55"/>
      <c r="CG146" s="112" t="s">
        <v>140</v>
      </c>
      <c r="CH146" s="93">
        <v>47149</v>
      </c>
      <c r="CI146" s="93">
        <v>70141426.920762017</v>
      </c>
      <c r="CJ146" s="93">
        <v>4347062.0865404746</v>
      </c>
      <c r="CK146" s="93">
        <v>-1513460</v>
      </c>
      <c r="CM146" s="103">
        <v>68627966.920762017</v>
      </c>
      <c r="CO146" s="93">
        <v>1198255.7944320003</v>
      </c>
      <c r="CP146" s="93">
        <v>3275560.8791999989</v>
      </c>
      <c r="CQ146" s="93">
        <v>2077305.0847679987</v>
      </c>
      <c r="CS146" s="103">
        <v>70705272.005530015</v>
      </c>
      <c r="CU146" s="116">
        <v>444</v>
      </c>
      <c r="CV146" s="57"/>
    </row>
    <row r="147" spans="1:100" x14ac:dyDescent="0.25">
      <c r="A147" s="6">
        <v>430</v>
      </c>
      <c r="B147" s="6" t="s">
        <v>133</v>
      </c>
      <c r="C147" s="7">
        <v>16150</v>
      </c>
      <c r="D147" s="7">
        <v>41517344.014890268</v>
      </c>
      <c r="E147" s="7">
        <v>10134784.971800499</v>
      </c>
      <c r="F147" s="57">
        <v>-2085810</v>
      </c>
      <c r="H147" s="39">
        <f>D147+F147</f>
        <v>39431534.014890268</v>
      </c>
      <c r="J147" s="71">
        <f t="shared" si="7"/>
        <v>-1504665.388373971</v>
      </c>
      <c r="K147" s="35">
        <f t="shared" si="8"/>
        <v>-3.6756352819944237E-2</v>
      </c>
      <c r="L147" s="65">
        <f t="shared" si="9"/>
        <v>-93.168135503032261</v>
      </c>
      <c r="N147" s="54">
        <v>409448.14611999993</v>
      </c>
      <c r="O147" s="55">
        <v>1151201.6514000001</v>
      </c>
      <c r="P147" s="56">
        <f>O147-N147</f>
        <v>741753.50528000016</v>
      </c>
      <c r="R147" s="74">
        <f>H147+P147</f>
        <v>40173287.520170271</v>
      </c>
      <c r="S147" s="55"/>
      <c r="T147" s="6">
        <v>430</v>
      </c>
      <c r="U147" s="6" t="s">
        <v>133</v>
      </c>
      <c r="V147" s="7">
        <v>16150</v>
      </c>
      <c r="W147" s="7">
        <v>41420391.444177881</v>
      </c>
      <c r="X147" s="7">
        <v>10106322.822820695</v>
      </c>
      <c r="Y147" s="57">
        <v>-2085810</v>
      </c>
      <c r="AA147" s="39">
        <f>W147+Y147</f>
        <v>39334581.444177881</v>
      </c>
      <c r="AC147" s="71">
        <f>AA147-CM147</f>
        <v>-1601617.9590863585</v>
      </c>
      <c r="AD147" s="35">
        <f>AC147/CM147</f>
        <v>-3.9124735135002447E-2</v>
      </c>
      <c r="AE147" s="65">
        <f>AC147/V147</f>
        <v>-99.17139065550208</v>
      </c>
      <c r="AG147" s="54">
        <v>409448.14611999993</v>
      </c>
      <c r="AH147" s="55">
        <v>1151201.6514000001</v>
      </c>
      <c r="AI147" s="56">
        <f>AH147-AG147</f>
        <v>741753.50528000016</v>
      </c>
      <c r="AK147" s="74">
        <f>AA147+AI147</f>
        <v>40076334.949457884</v>
      </c>
      <c r="AL147" s="55"/>
      <c r="AM147" s="65" t="e">
        <f>#REF!/#REF!</f>
        <v>#REF!</v>
      </c>
      <c r="AO147" s="54">
        <v>455938.59071999998</v>
      </c>
      <c r="AP147" s="55">
        <v>889918.98720000009</v>
      </c>
      <c r="AQ147" s="56">
        <f>AP147-AO147</f>
        <v>433980.39648000011</v>
      </c>
      <c r="AS147" s="74" t="e">
        <f>#REF!+AQ147</f>
        <v>#REF!</v>
      </c>
      <c r="AU147" s="6">
        <v>430</v>
      </c>
      <c r="AV147" s="6" t="s">
        <v>133</v>
      </c>
      <c r="AW147" s="7">
        <v>16150</v>
      </c>
      <c r="AX147" s="7">
        <v>41337563.346543528</v>
      </c>
      <c r="AY147" s="7">
        <v>10260309.059251593</v>
      </c>
      <c r="AZ147" s="57">
        <v>-2085810</v>
      </c>
      <c r="BB147" s="39">
        <f>AX147+AZ147</f>
        <v>39251753.346543528</v>
      </c>
      <c r="BD147" s="71">
        <f>BB147-CM147</f>
        <v>-1684446.0567207113</v>
      </c>
      <c r="BE147" s="35">
        <f>BD147/CM147</f>
        <v>-4.1148081191591863E-2</v>
      </c>
      <c r="BF147" s="65">
        <f>BD147/AW147</f>
        <v>-104.300065431623</v>
      </c>
      <c r="BH147" s="54">
        <v>455938.59071999998</v>
      </c>
      <c r="BI147" s="55">
        <v>889918.98720000009</v>
      </c>
      <c r="BJ147" s="56">
        <f>BI147-BH147</f>
        <v>433980.39648000011</v>
      </c>
      <c r="BL147" s="74">
        <f>BB147+BJ147</f>
        <v>39685733.74302353</v>
      </c>
      <c r="BN147" s="6">
        <v>430</v>
      </c>
      <c r="BO147" s="6" t="s">
        <v>133</v>
      </c>
      <c r="BP147" s="7">
        <v>16150</v>
      </c>
      <c r="BQ147" s="7">
        <v>41295874.561921425</v>
      </c>
      <c r="BR147" s="7">
        <v>10260309.059251593</v>
      </c>
      <c r="BS147" s="57">
        <v>-2085810</v>
      </c>
      <c r="BU147" s="39">
        <f>BQ147+BS147</f>
        <v>39210064.561921425</v>
      </c>
      <c r="BW147" s="71">
        <f>BU147-CM147</f>
        <v>-1726134.8413428143</v>
      </c>
      <c r="BX147" s="35">
        <f>BW147/CM147</f>
        <v>-4.2166465536738931E-2</v>
      </c>
      <c r="BY147" s="65">
        <f>BW147/BP147</f>
        <v>-106.88141432463246</v>
      </c>
      <c r="CA147" s="54">
        <v>455938.59071999998</v>
      </c>
      <c r="CB147" s="55">
        <v>889918.98720000009</v>
      </c>
      <c r="CC147" s="56">
        <f>CB147-CA147</f>
        <v>433980.39648000011</v>
      </c>
      <c r="CE147" s="74">
        <f>BU147+CC147</f>
        <v>39644044.958401427</v>
      </c>
      <c r="CF147" s="55"/>
      <c r="CG147" s="112" t="s">
        <v>133</v>
      </c>
      <c r="CH147" s="93">
        <v>16267</v>
      </c>
      <c r="CI147" s="93">
        <v>43022009.403264239</v>
      </c>
      <c r="CJ147" s="93">
        <v>10633157.245510237</v>
      </c>
      <c r="CK147" s="93">
        <v>-2085810</v>
      </c>
      <c r="CM147" s="103">
        <v>40936199.403264239</v>
      </c>
      <c r="CO147" s="93">
        <v>455938.59071999998</v>
      </c>
      <c r="CP147" s="93">
        <v>889918.98720000009</v>
      </c>
      <c r="CQ147" s="93">
        <v>433980.39648000011</v>
      </c>
      <c r="CS147" s="103">
        <v>41370179.799744241</v>
      </c>
      <c r="CU147" s="116">
        <v>430</v>
      </c>
      <c r="CV147" s="57"/>
    </row>
    <row r="148" spans="1:100" x14ac:dyDescent="0.25">
      <c r="A148" s="6">
        <v>433</v>
      </c>
      <c r="B148" s="6" t="s">
        <v>134</v>
      </c>
      <c r="C148" s="7">
        <v>8028</v>
      </c>
      <c r="D148" s="7">
        <v>16512586.126457939</v>
      </c>
      <c r="E148" s="7">
        <v>4423377.8714198936</v>
      </c>
      <c r="F148" s="57">
        <v>-881535</v>
      </c>
      <c r="H148" s="39">
        <f>D148+F148</f>
        <v>15631051.126457939</v>
      </c>
      <c r="J148" s="71">
        <f t="shared" si="7"/>
        <v>239241.43314277194</v>
      </c>
      <c r="K148" s="35">
        <f t="shared" si="8"/>
        <v>1.5543424581625196E-2</v>
      </c>
      <c r="L148" s="65">
        <f t="shared" si="9"/>
        <v>29.800876076578469</v>
      </c>
      <c r="N148" s="54">
        <v>341492.79580000014</v>
      </c>
      <c r="O148" s="55">
        <v>157282.05110000001</v>
      </c>
      <c r="P148" s="56">
        <f>O148-N148</f>
        <v>-184210.74470000013</v>
      </c>
      <c r="R148" s="74">
        <f>H148+P148</f>
        <v>15446840.381757939</v>
      </c>
      <c r="S148" s="55"/>
      <c r="T148" s="6">
        <v>433</v>
      </c>
      <c r="U148" s="6" t="s">
        <v>134</v>
      </c>
      <c r="V148" s="7">
        <v>8028</v>
      </c>
      <c r="W148" s="7">
        <v>16520180.245191472</v>
      </c>
      <c r="X148" s="7">
        <v>4432370.2172977068</v>
      </c>
      <c r="Y148" s="57">
        <v>-881535</v>
      </c>
      <c r="AA148" s="39">
        <f>W148+Y148</f>
        <v>15638645.245191472</v>
      </c>
      <c r="AC148" s="71">
        <f>AA148-CM148</f>
        <v>246835.55187630467</v>
      </c>
      <c r="AD148" s="35">
        <f>AC148/CM148</f>
        <v>1.6036811576712003E-2</v>
      </c>
      <c r="AE148" s="65">
        <f>AC148/V148</f>
        <v>30.746830079260672</v>
      </c>
      <c r="AG148" s="54">
        <v>341492.79580000014</v>
      </c>
      <c r="AH148" s="55">
        <v>157282.05110000001</v>
      </c>
      <c r="AI148" s="56">
        <f>AH148-AG148</f>
        <v>-184210.74470000013</v>
      </c>
      <c r="AK148" s="74">
        <f>AA148+AI148</f>
        <v>15454434.500491472</v>
      </c>
      <c r="AL148" s="55"/>
      <c r="AM148" s="65" t="e">
        <f>#REF!/#REF!</f>
        <v>#REF!</v>
      </c>
      <c r="AO148" s="54">
        <v>246385.00511999999</v>
      </c>
      <c r="AP148" s="55">
        <v>131671.02240000002</v>
      </c>
      <c r="AQ148" s="56">
        <f>AP148-AO148</f>
        <v>-114713.98271999997</v>
      </c>
      <c r="AS148" s="74" t="e">
        <f>#REF!+AQ148</f>
        <v>#REF!</v>
      </c>
      <c r="AU148" s="6">
        <v>433</v>
      </c>
      <c r="AV148" s="6" t="s">
        <v>134</v>
      </c>
      <c r="AW148" s="7">
        <v>8028</v>
      </c>
      <c r="AX148" s="7">
        <v>16242984.008126415</v>
      </c>
      <c r="AY148" s="7">
        <v>4302062.5647357488</v>
      </c>
      <c r="AZ148" s="57">
        <v>-881535</v>
      </c>
      <c r="BB148" s="39">
        <f>AX148+AZ148</f>
        <v>15361449.008126415</v>
      </c>
      <c r="BD148" s="71">
        <f>BB148-CM148</f>
        <v>-30360.685188751668</v>
      </c>
      <c r="BE148" s="35">
        <f>BD148/CM148</f>
        <v>-1.9725221266176161E-3</v>
      </c>
      <c r="BF148" s="65">
        <f>BD148/AW148</f>
        <v>-3.7818491764762916</v>
      </c>
      <c r="BH148" s="54">
        <v>246385.00511999999</v>
      </c>
      <c r="BI148" s="55">
        <v>131671.02240000002</v>
      </c>
      <c r="BJ148" s="56">
        <f>BI148-BH148</f>
        <v>-114713.98271999997</v>
      </c>
      <c r="BL148" s="74">
        <f>BB148+BJ148</f>
        <v>15246735.025406415</v>
      </c>
      <c r="BN148" s="6">
        <v>433</v>
      </c>
      <c r="BO148" s="6" t="s">
        <v>134</v>
      </c>
      <c r="BP148" s="7">
        <v>8028</v>
      </c>
      <c r="BQ148" s="7">
        <v>16233286.097512949</v>
      </c>
      <c r="BR148" s="7">
        <v>4302062.5647357488</v>
      </c>
      <c r="BS148" s="57">
        <v>-881535</v>
      </c>
      <c r="BU148" s="39">
        <f>BQ148+BS148</f>
        <v>15351751.097512949</v>
      </c>
      <c r="BW148" s="71">
        <f>BU148-CM148</f>
        <v>-40058.595802217722</v>
      </c>
      <c r="BX148" s="35">
        <f>BW148/CM148</f>
        <v>-2.6025916770277906E-3</v>
      </c>
      <c r="BY148" s="65">
        <f>BW148/BP148</f>
        <v>-4.9898599653983213</v>
      </c>
      <c r="CA148" s="54">
        <v>246385.00511999999</v>
      </c>
      <c r="CB148" s="55">
        <v>131671.02240000002</v>
      </c>
      <c r="CC148" s="56">
        <f>CB148-CA148</f>
        <v>-114713.98271999997</v>
      </c>
      <c r="CE148" s="74">
        <f>BU148+CC148</f>
        <v>15237037.114792949</v>
      </c>
      <c r="CF148" s="55"/>
      <c r="CG148" s="112" t="s">
        <v>134</v>
      </c>
      <c r="CH148" s="93">
        <v>8098</v>
      </c>
      <c r="CI148" s="93">
        <v>16273344.693315167</v>
      </c>
      <c r="CJ148" s="93">
        <v>4309768.5841674423</v>
      </c>
      <c r="CK148" s="93">
        <v>-881535</v>
      </c>
      <c r="CM148" s="103">
        <v>15391809.693315167</v>
      </c>
      <c r="CO148" s="93">
        <v>246385.00511999999</v>
      </c>
      <c r="CP148" s="93">
        <v>131671.02240000002</v>
      </c>
      <c r="CQ148" s="93">
        <v>-114713.98271999997</v>
      </c>
      <c r="CS148" s="103">
        <v>15277095.710595166</v>
      </c>
      <c r="CU148" s="116">
        <v>433</v>
      </c>
      <c r="CV148" s="57"/>
    </row>
    <row r="149" spans="1:100" x14ac:dyDescent="0.25">
      <c r="A149" s="6">
        <v>434</v>
      </c>
      <c r="B149" s="6" t="s">
        <v>135</v>
      </c>
      <c r="C149" s="7">
        <v>15085</v>
      </c>
      <c r="D149" s="7">
        <v>25196781.828076411</v>
      </c>
      <c r="E149" s="7">
        <v>-515990.10668816272</v>
      </c>
      <c r="F149" s="57">
        <v>-985439</v>
      </c>
      <c r="H149" s="39">
        <f>D149+F149</f>
        <v>24211342.828076411</v>
      </c>
      <c r="J149" s="71">
        <f t="shared" si="7"/>
        <v>-43119.343048352748</v>
      </c>
      <c r="K149" s="35">
        <f t="shared" si="8"/>
        <v>-1.7777901131811884E-3</v>
      </c>
      <c r="L149" s="65">
        <f t="shared" si="9"/>
        <v>-2.8584251275010106</v>
      </c>
      <c r="N149" s="54">
        <v>248588.80287999997</v>
      </c>
      <c r="O149" s="55">
        <v>887458.85820000013</v>
      </c>
      <c r="P149" s="56">
        <f>O149-N149</f>
        <v>638870.05532000016</v>
      </c>
      <c r="R149" s="74">
        <f>H149+P149</f>
        <v>24850212.883396409</v>
      </c>
      <c r="S149" s="55"/>
      <c r="T149" s="6">
        <v>434</v>
      </c>
      <c r="U149" s="6" t="s">
        <v>135</v>
      </c>
      <c r="V149" s="7">
        <v>15085</v>
      </c>
      <c r="W149" s="7">
        <v>25194676.077691115</v>
      </c>
      <c r="X149" s="7">
        <v>-565934.27639765502</v>
      </c>
      <c r="Y149" s="57">
        <v>-985439</v>
      </c>
      <c r="AA149" s="39">
        <f>W149+Y149</f>
        <v>24209237.077691115</v>
      </c>
      <c r="AC149" s="71">
        <f>AA149-CM149</f>
        <v>-45225.093433648348</v>
      </c>
      <c r="AD149" s="35">
        <f>AC149/CM149</f>
        <v>-1.8646092052904549E-3</v>
      </c>
      <c r="AE149" s="65">
        <f>AC149/V149</f>
        <v>-2.9980174632846106</v>
      </c>
      <c r="AG149" s="54">
        <v>248588.80287999997</v>
      </c>
      <c r="AH149" s="55">
        <v>887458.85820000013</v>
      </c>
      <c r="AI149" s="56">
        <f>AH149-AG149</f>
        <v>638870.05532000016</v>
      </c>
      <c r="AK149" s="74">
        <f>AA149+AI149</f>
        <v>24848107.133011114</v>
      </c>
      <c r="AL149" s="55"/>
      <c r="AM149" s="65" t="e">
        <f>#REF!/#REF!</f>
        <v>#REF!</v>
      </c>
      <c r="AO149" s="54">
        <v>264722.57183999999</v>
      </c>
      <c r="AP149" s="55">
        <v>760852.7328</v>
      </c>
      <c r="AQ149" s="56">
        <f>AP149-AO149</f>
        <v>496130.16096000001</v>
      </c>
      <c r="AS149" s="74" t="e">
        <f>#REF!+AQ149</f>
        <v>#REF!</v>
      </c>
      <c r="AU149" s="6">
        <v>434</v>
      </c>
      <c r="AV149" s="6" t="s">
        <v>135</v>
      </c>
      <c r="AW149" s="7">
        <v>15085</v>
      </c>
      <c r="AX149" s="7">
        <v>24895300.378770206</v>
      </c>
      <c r="AY149" s="7">
        <v>-655514.38897027611</v>
      </c>
      <c r="AZ149" s="57">
        <v>-985439</v>
      </c>
      <c r="BB149" s="39">
        <f>AX149+AZ149</f>
        <v>23909861.378770206</v>
      </c>
      <c r="BD149" s="71">
        <f>BB149-CM149</f>
        <v>-344600.79235455766</v>
      </c>
      <c r="BE149" s="35">
        <f>BD149/CM149</f>
        <v>-1.4207727630621681E-2</v>
      </c>
      <c r="BF149" s="65">
        <f>BD149/AW149</f>
        <v>-22.843937179619335</v>
      </c>
      <c r="BH149" s="54">
        <v>264722.57183999999</v>
      </c>
      <c r="BI149" s="55">
        <v>760852.7328</v>
      </c>
      <c r="BJ149" s="56">
        <f>BI149-BH149</f>
        <v>496130.16096000001</v>
      </c>
      <c r="BL149" s="74">
        <f>BB149+BJ149</f>
        <v>24405991.539730206</v>
      </c>
      <c r="BN149" s="6">
        <v>434</v>
      </c>
      <c r="BO149" s="6" t="s">
        <v>135</v>
      </c>
      <c r="BP149" s="7">
        <v>15085</v>
      </c>
      <c r="BQ149" s="7">
        <v>24836080.576886315</v>
      </c>
      <c r="BR149" s="7">
        <v>-655514.38897027611</v>
      </c>
      <c r="BS149" s="57">
        <v>-985439</v>
      </c>
      <c r="BU149" s="39">
        <f>BQ149+BS149</f>
        <v>23850641.576886315</v>
      </c>
      <c r="BW149" s="71">
        <f>BU149-CM149</f>
        <v>-403820.59423844889</v>
      </c>
      <c r="BX149" s="35">
        <f>BW149/CM149</f>
        <v>-1.6649332044113611E-2</v>
      </c>
      <c r="BY149" s="65">
        <f>BW149/BP149</f>
        <v>-26.769678106625715</v>
      </c>
      <c r="CA149" s="54">
        <v>264722.57183999999</v>
      </c>
      <c r="CB149" s="55">
        <v>760852.7328</v>
      </c>
      <c r="CC149" s="56">
        <f>CB149-CA149</f>
        <v>496130.16096000001</v>
      </c>
      <c r="CE149" s="74">
        <f>BU149+CC149</f>
        <v>24346771.737846315</v>
      </c>
      <c r="CF149" s="55"/>
      <c r="CG149" s="112" t="s">
        <v>135</v>
      </c>
      <c r="CH149" s="93">
        <v>15208</v>
      </c>
      <c r="CI149" s="93">
        <v>25239901.171124764</v>
      </c>
      <c r="CJ149" s="93">
        <v>-1016454.2424518461</v>
      </c>
      <c r="CK149" s="93">
        <v>-985439</v>
      </c>
      <c r="CM149" s="103">
        <v>24254462.171124764</v>
      </c>
      <c r="CO149" s="93">
        <v>264722.57183999999</v>
      </c>
      <c r="CP149" s="93">
        <v>760852.7328</v>
      </c>
      <c r="CQ149" s="93">
        <v>496130.16096000001</v>
      </c>
      <c r="CS149" s="103">
        <v>24750592.332084764</v>
      </c>
      <c r="CU149" s="116">
        <v>434</v>
      </c>
      <c r="CV149" s="57"/>
    </row>
    <row r="150" spans="1:100" x14ac:dyDescent="0.25">
      <c r="A150" s="6">
        <v>435</v>
      </c>
      <c r="B150" s="6" t="s">
        <v>136</v>
      </c>
      <c r="C150" s="6">
        <v>734</v>
      </c>
      <c r="D150" s="7">
        <v>3018165.9193963893</v>
      </c>
      <c r="E150" s="7">
        <v>614130.86933430238</v>
      </c>
      <c r="F150" s="57">
        <v>-180972</v>
      </c>
      <c r="H150" s="39">
        <f>D150+F150</f>
        <v>2837193.9193963893</v>
      </c>
      <c r="J150" s="71">
        <f t="shared" si="7"/>
        <v>-234835.4558481751</v>
      </c>
      <c r="K150" s="35">
        <f t="shared" si="8"/>
        <v>-7.6443102315543396E-2</v>
      </c>
      <c r="L150" s="65">
        <f t="shared" si="9"/>
        <v>-319.93931314465271</v>
      </c>
      <c r="N150" s="54">
        <v>203285.23600000003</v>
      </c>
      <c r="O150" s="55">
        <v>113654.9274</v>
      </c>
      <c r="P150" s="56">
        <f>O150-N150</f>
        <v>-89630.308600000033</v>
      </c>
      <c r="R150" s="74">
        <f>H150+P150</f>
        <v>2747563.6107963892</v>
      </c>
      <c r="S150" s="55"/>
      <c r="T150" s="6">
        <v>435</v>
      </c>
      <c r="U150" s="6" t="s">
        <v>136</v>
      </c>
      <c r="V150" s="6">
        <v>734</v>
      </c>
      <c r="W150" s="7">
        <v>3018617.2734880722</v>
      </c>
      <c r="X150" s="7">
        <v>615578.16573153052</v>
      </c>
      <c r="Y150" s="57">
        <v>-180972</v>
      </c>
      <c r="AA150" s="39">
        <f>W150+Y150</f>
        <v>2837645.2734880722</v>
      </c>
      <c r="AC150" s="71">
        <f>AA150-CM150</f>
        <v>-234384.10175649216</v>
      </c>
      <c r="AD150" s="35">
        <f>AC150/CM150</f>
        <v>-7.6296178560412639E-2</v>
      </c>
      <c r="AE150" s="65">
        <f>AC150/V150</f>
        <v>-319.32438931402203</v>
      </c>
      <c r="AG150" s="54">
        <v>203285.23600000003</v>
      </c>
      <c r="AH150" s="55">
        <v>113654.9274</v>
      </c>
      <c r="AI150" s="56">
        <f>AH150-AG150</f>
        <v>-89630.308600000033</v>
      </c>
      <c r="AK150" s="74">
        <f>AA150+AI150</f>
        <v>2748014.9648880721</v>
      </c>
      <c r="AL150" s="55"/>
      <c r="AM150" s="65" t="e">
        <f>#REF!/#REF!</f>
        <v>#REF!</v>
      </c>
      <c r="AO150" s="54">
        <v>217498.12800000003</v>
      </c>
      <c r="AP150" s="55">
        <v>104190.72</v>
      </c>
      <c r="AQ150" s="56">
        <f>AP150-AO150</f>
        <v>-113307.40800000002</v>
      </c>
      <c r="AS150" s="74" t="e">
        <f>#REF!+AQ150</f>
        <v>#REF!</v>
      </c>
      <c r="AU150" s="6">
        <v>435</v>
      </c>
      <c r="AV150" s="6" t="s">
        <v>136</v>
      </c>
      <c r="AW150" s="6">
        <v>734</v>
      </c>
      <c r="AX150" s="7">
        <v>3012803.945432859</v>
      </c>
      <c r="AY150" s="7">
        <v>613085.70958444476</v>
      </c>
      <c r="AZ150" s="57">
        <v>-180972</v>
      </c>
      <c r="BB150" s="39">
        <f>AX150+AZ150</f>
        <v>2831831.945432859</v>
      </c>
      <c r="BD150" s="71">
        <f>BB150-CM150</f>
        <v>-240197.42981170537</v>
      </c>
      <c r="BE150" s="35">
        <f>BD150/CM150</f>
        <v>-7.8188519858337371E-2</v>
      </c>
      <c r="BF150" s="65">
        <f>BD150/AW150</f>
        <v>-327.24445478433972</v>
      </c>
      <c r="BH150" s="54">
        <v>217498.12800000003</v>
      </c>
      <c r="BI150" s="55">
        <v>104190.72</v>
      </c>
      <c r="BJ150" s="56">
        <f>BI150-BH150</f>
        <v>-113307.40800000002</v>
      </c>
      <c r="BL150" s="74">
        <f>BB150+BJ150</f>
        <v>2718524.5374328592</v>
      </c>
      <c r="BN150" s="6">
        <v>435</v>
      </c>
      <c r="BO150" s="6" t="s">
        <v>136</v>
      </c>
      <c r="BP150" s="6">
        <v>734</v>
      </c>
      <c r="BQ150" s="7">
        <v>3015541.2444456611</v>
      </c>
      <c r="BR150" s="7">
        <v>613085.70958444476</v>
      </c>
      <c r="BS150" s="57">
        <v>-180972</v>
      </c>
      <c r="BU150" s="39">
        <f>BQ150+BS150</f>
        <v>2834569.2444456611</v>
      </c>
      <c r="BW150" s="71">
        <f>BU150-CM150</f>
        <v>-237460.13079890329</v>
      </c>
      <c r="BX150" s="35">
        <f>BW150/CM150</f>
        <v>-7.7297480522952058E-2</v>
      </c>
      <c r="BY150" s="65">
        <f>BW150/BP150</f>
        <v>-323.51516457616253</v>
      </c>
      <c r="CA150" s="54">
        <v>217498.12800000003</v>
      </c>
      <c r="CB150" s="55">
        <v>104190.72</v>
      </c>
      <c r="CC150" s="56">
        <f>CB150-CA150</f>
        <v>-113307.40800000002</v>
      </c>
      <c r="CE150" s="74">
        <f>BU150+CC150</f>
        <v>2721261.8364456613</v>
      </c>
      <c r="CF150" s="55"/>
      <c r="CG150" s="112" t="s">
        <v>136</v>
      </c>
      <c r="CH150" s="93">
        <v>756</v>
      </c>
      <c r="CI150" s="93">
        <v>3253001.3752445644</v>
      </c>
      <c r="CJ150" s="93">
        <v>620320.58328648657</v>
      </c>
      <c r="CK150" s="93">
        <v>-180972</v>
      </c>
      <c r="CM150" s="103">
        <v>3072029.3752445644</v>
      </c>
      <c r="CO150" s="93">
        <v>217498.12800000003</v>
      </c>
      <c r="CP150" s="93">
        <v>104190.72</v>
      </c>
      <c r="CQ150" s="93">
        <v>-113307.40800000002</v>
      </c>
      <c r="CS150" s="103">
        <v>2958721.9672445646</v>
      </c>
      <c r="CU150" s="116">
        <v>435</v>
      </c>
      <c r="CV150" s="57"/>
    </row>
    <row r="151" spans="1:100" x14ac:dyDescent="0.25">
      <c r="A151" s="6">
        <v>436</v>
      </c>
      <c r="B151" s="6" t="s">
        <v>137</v>
      </c>
      <c r="C151" s="7">
        <v>2081</v>
      </c>
      <c r="D151" s="7">
        <v>6401260.3890087456</v>
      </c>
      <c r="E151" s="7">
        <v>2111098.1101040617</v>
      </c>
      <c r="F151" s="57">
        <v>-363249</v>
      </c>
      <c r="H151" s="39">
        <f>D151+F151</f>
        <v>6038011.3890087456</v>
      </c>
      <c r="J151" s="71">
        <f t="shared" si="7"/>
        <v>-61427.11933689937</v>
      </c>
      <c r="K151" s="35">
        <f t="shared" si="8"/>
        <v>-1.0070946572024756E-2</v>
      </c>
      <c r="L151" s="65">
        <f t="shared" si="9"/>
        <v>-29.518077528543667</v>
      </c>
      <c r="N151" s="54">
        <v>148473.46421800001</v>
      </c>
      <c r="O151" s="55">
        <v>19800.510000000002</v>
      </c>
      <c r="P151" s="56">
        <f>O151-N151</f>
        <v>-128672.954218</v>
      </c>
      <c r="R151" s="74">
        <f>H151+P151</f>
        <v>5909338.4347907454</v>
      </c>
      <c r="S151" s="55"/>
      <c r="T151" s="6">
        <v>436</v>
      </c>
      <c r="U151" s="6" t="s">
        <v>137</v>
      </c>
      <c r="V151" s="7">
        <v>2081</v>
      </c>
      <c r="W151" s="7">
        <v>6419566.5153428689</v>
      </c>
      <c r="X151" s="7">
        <v>2128013.3773087938</v>
      </c>
      <c r="Y151" s="57">
        <v>-363249</v>
      </c>
      <c r="AA151" s="39">
        <f>W151+Y151</f>
        <v>6056317.5153428689</v>
      </c>
      <c r="AC151" s="71">
        <f>AA151-CM151</f>
        <v>-43120.993002776057</v>
      </c>
      <c r="AD151" s="35">
        <f>AC151/CM151</f>
        <v>-7.0696659936443553E-3</v>
      </c>
      <c r="AE151" s="65">
        <f>AC151/V151</f>
        <v>-20.72128447995005</v>
      </c>
      <c r="AG151" s="54">
        <v>148473.46421800001</v>
      </c>
      <c r="AH151" s="55">
        <v>19800.510000000002</v>
      </c>
      <c r="AI151" s="56">
        <f>AH151-AG151</f>
        <v>-128672.954218</v>
      </c>
      <c r="AK151" s="74">
        <f>AA151+AI151</f>
        <v>5927644.5611248687</v>
      </c>
      <c r="AL151" s="55"/>
      <c r="AM151" s="65" t="e">
        <f>#REF!/#REF!</f>
        <v>#REF!</v>
      </c>
      <c r="AO151" s="54">
        <v>65900.630399999995</v>
      </c>
      <c r="AP151" s="55">
        <v>29954.832000000002</v>
      </c>
      <c r="AQ151" s="56">
        <f>AP151-AO151</f>
        <v>-35945.798399999992</v>
      </c>
      <c r="AS151" s="74" t="e">
        <f>#REF!+AQ151</f>
        <v>#REF!</v>
      </c>
      <c r="AU151" s="6">
        <v>436</v>
      </c>
      <c r="AV151" s="6" t="s">
        <v>137</v>
      </c>
      <c r="AW151" s="7">
        <v>2081</v>
      </c>
      <c r="AX151" s="7">
        <v>6388913.2669293396</v>
      </c>
      <c r="AY151" s="7">
        <v>2111789.1712250444</v>
      </c>
      <c r="AZ151" s="57">
        <v>-363249</v>
      </c>
      <c r="BB151" s="39">
        <f>AX151+AZ151</f>
        <v>6025664.2669293396</v>
      </c>
      <c r="BD151" s="71">
        <f>BB151-CM151</f>
        <v>-73774.241416305304</v>
      </c>
      <c r="BE151" s="35">
        <f>BD151/CM151</f>
        <v>-1.2095251278517297E-2</v>
      </c>
      <c r="BF151" s="65">
        <f>BD151/AW151</f>
        <v>-35.451341382174583</v>
      </c>
      <c r="BH151" s="54">
        <v>65900.630399999995</v>
      </c>
      <c r="BI151" s="55">
        <v>29954.832000000002</v>
      </c>
      <c r="BJ151" s="56">
        <f>BI151-BH151</f>
        <v>-35945.798399999992</v>
      </c>
      <c r="BL151" s="74">
        <f>BB151+BJ151</f>
        <v>5989718.4685293399</v>
      </c>
      <c r="BN151" s="6">
        <v>436</v>
      </c>
      <c r="BO151" s="6" t="s">
        <v>137</v>
      </c>
      <c r="BP151" s="7">
        <v>2081</v>
      </c>
      <c r="BQ151" s="7">
        <v>6392009.5648717508</v>
      </c>
      <c r="BR151" s="7">
        <v>2111789.1712250444</v>
      </c>
      <c r="BS151" s="57">
        <v>-363249</v>
      </c>
      <c r="BU151" s="39">
        <f>BQ151+BS151</f>
        <v>6028760.5648717508</v>
      </c>
      <c r="BW151" s="71">
        <f>BU151-CM151</f>
        <v>-70677.943473894149</v>
      </c>
      <c r="BX151" s="35">
        <f>BW151/CM151</f>
        <v>-1.1587614725058386E-2</v>
      </c>
      <c r="BY151" s="65">
        <f>BW151/BP151</f>
        <v>-33.963451933634865</v>
      </c>
      <c r="CA151" s="54">
        <v>65900.630399999995</v>
      </c>
      <c r="CB151" s="55">
        <v>29954.832000000002</v>
      </c>
      <c r="CC151" s="56">
        <f>CB151-CA151</f>
        <v>-35945.798399999992</v>
      </c>
      <c r="CE151" s="74">
        <f>BU151+CC151</f>
        <v>5992814.766471751</v>
      </c>
      <c r="CF151" s="55"/>
      <c r="CG151" s="112" t="s">
        <v>137</v>
      </c>
      <c r="CH151" s="93">
        <v>2105</v>
      </c>
      <c r="CI151" s="93">
        <v>6462687.5083456449</v>
      </c>
      <c r="CJ151" s="93">
        <v>2133602.3548761443</v>
      </c>
      <c r="CK151" s="93">
        <v>-363249</v>
      </c>
      <c r="CM151" s="103">
        <v>6099438.5083456449</v>
      </c>
      <c r="CO151" s="93">
        <v>65900.630399999995</v>
      </c>
      <c r="CP151" s="93">
        <v>29954.832000000002</v>
      </c>
      <c r="CQ151" s="93">
        <v>-35945.798399999992</v>
      </c>
      <c r="CS151" s="103">
        <v>6063492.7099456452</v>
      </c>
      <c r="CU151" s="116">
        <v>436</v>
      </c>
      <c r="CV151" s="57"/>
    </row>
    <row r="152" spans="1:100" x14ac:dyDescent="0.25">
      <c r="A152" s="6">
        <v>440</v>
      </c>
      <c r="B152" s="6" t="s">
        <v>138</v>
      </c>
      <c r="C152" s="7">
        <v>5264</v>
      </c>
      <c r="D152" s="7">
        <v>14090052.926820906</v>
      </c>
      <c r="E152" s="7">
        <v>4092056.6099774181</v>
      </c>
      <c r="F152" s="57">
        <v>-1127867</v>
      </c>
      <c r="H152" s="39">
        <f>D152+F152</f>
        <v>12962185.926820906</v>
      </c>
      <c r="J152" s="71">
        <f t="shared" si="7"/>
        <v>-386866.12144192122</v>
      </c>
      <c r="K152" s="35">
        <f t="shared" si="8"/>
        <v>-2.8980793545730903E-2</v>
      </c>
      <c r="L152" s="65">
        <f t="shared" si="9"/>
        <v>-73.492804225288992</v>
      </c>
      <c r="N152" s="54">
        <v>331394.53570000001</v>
      </c>
      <c r="O152" s="55">
        <v>0</v>
      </c>
      <c r="P152" s="56">
        <f>O152-N152</f>
        <v>-331394.53570000001</v>
      </c>
      <c r="R152" s="74">
        <f>H152+P152</f>
        <v>12630791.391120905</v>
      </c>
      <c r="S152" s="55"/>
      <c r="T152" s="6">
        <v>440</v>
      </c>
      <c r="U152" s="6" t="s">
        <v>138</v>
      </c>
      <c r="V152" s="7">
        <v>5264</v>
      </c>
      <c r="W152" s="7">
        <v>14106008.103519917</v>
      </c>
      <c r="X152" s="7">
        <v>4119093.2517397418</v>
      </c>
      <c r="Y152" s="57">
        <v>-1127867</v>
      </c>
      <c r="AA152" s="39">
        <f>W152+Y152</f>
        <v>12978141.103519917</v>
      </c>
      <c r="AC152" s="71">
        <f>AA152-CM152</f>
        <v>-370910.94474291056</v>
      </c>
      <c r="AD152" s="35">
        <f>AC152/CM152</f>
        <v>-2.7785564353326415E-2</v>
      </c>
      <c r="AE152" s="65">
        <f>AC152/V152</f>
        <v>-70.461805612255048</v>
      </c>
      <c r="AG152" s="54">
        <v>331394.53570000001</v>
      </c>
      <c r="AH152" s="55">
        <v>0</v>
      </c>
      <c r="AI152" s="56">
        <f>AH152-AG152</f>
        <v>-331394.53570000001</v>
      </c>
      <c r="AK152" s="74">
        <f>AA152+AI152</f>
        <v>12646746.567819916</v>
      </c>
      <c r="AL152" s="55"/>
      <c r="AM152" s="65" t="e">
        <f>#REF!/#REF!</f>
        <v>#REF!</v>
      </c>
      <c r="AO152" s="54">
        <v>254029.99919999999</v>
      </c>
      <c r="AP152" s="55">
        <v>14391.343199999999</v>
      </c>
      <c r="AQ152" s="56">
        <f>AP152-AO152</f>
        <v>-239638.65599999999</v>
      </c>
      <c r="AS152" s="74" t="e">
        <f>#REF!+AQ152</f>
        <v>#REF!</v>
      </c>
      <c r="AU152" s="6">
        <v>440</v>
      </c>
      <c r="AV152" s="6" t="s">
        <v>138</v>
      </c>
      <c r="AW152" s="7">
        <v>5264</v>
      </c>
      <c r="AX152" s="7">
        <v>13982699.139941469</v>
      </c>
      <c r="AY152" s="7">
        <v>4027873.5117829079</v>
      </c>
      <c r="AZ152" s="57">
        <v>-1127867</v>
      </c>
      <c r="BB152" s="39">
        <f>AX152+AZ152</f>
        <v>12854832.139941469</v>
      </c>
      <c r="BD152" s="71">
        <f>BB152-CM152</f>
        <v>-494219.90832135826</v>
      </c>
      <c r="BE152" s="35">
        <f>BD152/CM152</f>
        <v>-3.7022846756049117E-2</v>
      </c>
      <c r="BF152" s="65">
        <f>BD152/AW152</f>
        <v>-93.886760699346169</v>
      </c>
      <c r="BH152" s="54">
        <v>254029.99919999999</v>
      </c>
      <c r="BI152" s="55">
        <v>14391.343199999999</v>
      </c>
      <c r="BJ152" s="56">
        <f>BI152-BH152</f>
        <v>-239638.65599999999</v>
      </c>
      <c r="BL152" s="74">
        <f>BB152+BJ152</f>
        <v>12615193.483941469</v>
      </c>
      <c r="BN152" s="6">
        <v>440</v>
      </c>
      <c r="BO152" s="6" t="s">
        <v>138</v>
      </c>
      <c r="BP152" s="7">
        <v>5264</v>
      </c>
      <c r="BQ152" s="7">
        <v>13991096.500111863</v>
      </c>
      <c r="BR152" s="7">
        <v>4027873.5117829079</v>
      </c>
      <c r="BS152" s="57">
        <v>-1127867</v>
      </c>
      <c r="BU152" s="39">
        <f>BQ152+BS152</f>
        <v>12863229.500111863</v>
      </c>
      <c r="BW152" s="71">
        <f>BU152-CM152</f>
        <v>-485822.54815096408</v>
      </c>
      <c r="BX152" s="35">
        <f>BW152/CM152</f>
        <v>-3.6393786344865321E-2</v>
      </c>
      <c r="BY152" s="65">
        <f>BW152/BP152</f>
        <v>-92.29151750588224</v>
      </c>
      <c r="CA152" s="54">
        <v>254029.99919999999</v>
      </c>
      <c r="CB152" s="55">
        <v>14391.343199999999</v>
      </c>
      <c r="CC152" s="56">
        <f>CB152-CA152</f>
        <v>-239638.65599999999</v>
      </c>
      <c r="CE152" s="74">
        <f>BU152+CC152</f>
        <v>12623590.844111864</v>
      </c>
      <c r="CF152" s="55"/>
      <c r="CG152" s="112" t="s">
        <v>138</v>
      </c>
      <c r="CH152" s="93">
        <v>5176</v>
      </c>
      <c r="CI152" s="93">
        <v>14476919.048262827</v>
      </c>
      <c r="CJ152" s="93">
        <v>4144178.4475446129</v>
      </c>
      <c r="CK152" s="93">
        <v>-1127867</v>
      </c>
      <c r="CM152" s="103">
        <v>13349052.048262827</v>
      </c>
      <c r="CO152" s="93">
        <v>254029.99919999999</v>
      </c>
      <c r="CP152" s="93">
        <v>14391.343199999999</v>
      </c>
      <c r="CQ152" s="93">
        <v>-239638.65599999999</v>
      </c>
      <c r="CS152" s="103">
        <v>13109413.392262828</v>
      </c>
      <c r="CU152" s="116">
        <v>440</v>
      </c>
      <c r="CV152" s="57"/>
    </row>
    <row r="153" spans="1:100" x14ac:dyDescent="0.25">
      <c r="A153" s="6">
        <v>441</v>
      </c>
      <c r="B153" s="6" t="s">
        <v>139</v>
      </c>
      <c r="C153" s="7">
        <v>4747</v>
      </c>
      <c r="D153" s="7">
        <v>12307159.302151699</v>
      </c>
      <c r="E153" s="7">
        <v>2349949.8824142958</v>
      </c>
      <c r="F153" s="57">
        <v>-558183</v>
      </c>
      <c r="H153" s="39">
        <f>D153+F153</f>
        <v>11748976.302151699</v>
      </c>
      <c r="J153" s="71">
        <f t="shared" si="7"/>
        <v>73527.953726068139</v>
      </c>
      <c r="K153" s="35">
        <f t="shared" si="8"/>
        <v>6.2976556901117187E-3</v>
      </c>
      <c r="L153" s="65">
        <f t="shared" si="9"/>
        <v>15.489351954090612</v>
      </c>
      <c r="N153" s="54">
        <v>170653.99552</v>
      </c>
      <c r="O153" s="55">
        <v>0</v>
      </c>
      <c r="P153" s="56">
        <f>O153-N153</f>
        <v>-170653.99552</v>
      </c>
      <c r="R153" s="74">
        <f>H153+P153</f>
        <v>11578322.306631699</v>
      </c>
      <c r="S153" s="55"/>
      <c r="T153" s="6">
        <v>441</v>
      </c>
      <c r="U153" s="6" t="s">
        <v>139</v>
      </c>
      <c r="V153" s="7">
        <v>4747</v>
      </c>
      <c r="W153" s="7">
        <v>12242900.87393691</v>
      </c>
      <c r="X153" s="7">
        <v>2288397.3011763357</v>
      </c>
      <c r="Y153" s="57">
        <v>-558183</v>
      </c>
      <c r="AA153" s="39">
        <f>W153+Y153</f>
        <v>11684717.87393691</v>
      </c>
      <c r="AC153" s="71">
        <f>AA153-CM153</f>
        <v>9269.5255112797022</v>
      </c>
      <c r="AD153" s="35">
        <f>AC153/CM153</f>
        <v>7.9393315225703058E-4</v>
      </c>
      <c r="AE153" s="65">
        <f>AC153/V153</f>
        <v>1.9527123470148942</v>
      </c>
      <c r="AG153" s="54">
        <v>170653.99552</v>
      </c>
      <c r="AH153" s="55">
        <v>0</v>
      </c>
      <c r="AI153" s="56">
        <f>AH153-AG153</f>
        <v>-170653.99552</v>
      </c>
      <c r="AK153" s="74">
        <f>AA153+AI153</f>
        <v>11514063.878416911</v>
      </c>
      <c r="AL153" s="55"/>
      <c r="AM153" s="65" t="e">
        <f>#REF!/#REF!</f>
        <v>#REF!</v>
      </c>
      <c r="AO153" s="54">
        <v>98147.658240000004</v>
      </c>
      <c r="AP153" s="55">
        <v>0</v>
      </c>
      <c r="AQ153" s="56">
        <f>AP153-AO153</f>
        <v>-98147.658240000004</v>
      </c>
      <c r="AS153" s="74" t="e">
        <f>#REF!+AQ153</f>
        <v>#REF!</v>
      </c>
      <c r="AU153" s="6">
        <v>441</v>
      </c>
      <c r="AV153" s="6" t="s">
        <v>139</v>
      </c>
      <c r="AW153" s="7">
        <v>4747</v>
      </c>
      <c r="AX153" s="7">
        <v>12006219.993255811</v>
      </c>
      <c r="AY153" s="7">
        <v>2112076.6520145591</v>
      </c>
      <c r="AZ153" s="57">
        <v>-558183</v>
      </c>
      <c r="BB153" s="39">
        <f>AX153+AZ153</f>
        <v>11448036.993255811</v>
      </c>
      <c r="BD153" s="71">
        <f>BB153-CM153</f>
        <v>-227411.35516981967</v>
      </c>
      <c r="BE153" s="35">
        <f>BD153/CM153</f>
        <v>-1.9477740672844038E-2</v>
      </c>
      <c r="BF153" s="65">
        <f>BD153/AW153</f>
        <v>-47.906331402953377</v>
      </c>
      <c r="BH153" s="54">
        <v>98147.658240000004</v>
      </c>
      <c r="BI153" s="55">
        <v>0</v>
      </c>
      <c r="BJ153" s="56">
        <f>BI153-BH153</f>
        <v>-98147.658240000004</v>
      </c>
      <c r="BL153" s="74">
        <f>BB153+BJ153</f>
        <v>11349889.335015811</v>
      </c>
      <c r="BN153" s="6">
        <v>441</v>
      </c>
      <c r="BO153" s="6" t="s">
        <v>139</v>
      </c>
      <c r="BP153" s="7">
        <v>4747</v>
      </c>
      <c r="BQ153" s="7">
        <v>12012719.266047515</v>
      </c>
      <c r="BR153" s="7">
        <v>2112076.6520145591</v>
      </c>
      <c r="BS153" s="57">
        <v>-558183</v>
      </c>
      <c r="BU153" s="39">
        <f>BQ153+BS153</f>
        <v>11454536.266047515</v>
      </c>
      <c r="BW153" s="71">
        <f>BU153-CM153</f>
        <v>-220912.0823781155</v>
      </c>
      <c r="BX153" s="35">
        <f>BW153/CM153</f>
        <v>-1.8921079155637247E-2</v>
      </c>
      <c r="BY153" s="65">
        <f>BW153/BP153</f>
        <v>-46.537198731433641</v>
      </c>
      <c r="CA153" s="54">
        <v>98147.658240000004</v>
      </c>
      <c r="CB153" s="55">
        <v>0</v>
      </c>
      <c r="CC153" s="56">
        <f>CB153-CA153</f>
        <v>-98147.658240000004</v>
      </c>
      <c r="CE153" s="74">
        <f>BU153+CC153</f>
        <v>11356388.607807515</v>
      </c>
      <c r="CF153" s="55"/>
      <c r="CG153" s="112" t="s">
        <v>139</v>
      </c>
      <c r="CH153" s="93">
        <v>4831</v>
      </c>
      <c r="CI153" s="93">
        <v>12233631.34842563</v>
      </c>
      <c r="CJ153" s="93">
        <v>1987568.7530207597</v>
      </c>
      <c r="CK153" s="93">
        <v>-558183</v>
      </c>
      <c r="CM153" s="103">
        <v>11675448.34842563</v>
      </c>
      <c r="CO153" s="93">
        <v>98147.658240000004</v>
      </c>
      <c r="CP153" s="93">
        <v>0</v>
      </c>
      <c r="CQ153" s="93">
        <v>-98147.658240000004</v>
      </c>
      <c r="CS153" s="103">
        <v>11577300.690185631</v>
      </c>
      <c r="CU153" s="116">
        <v>441</v>
      </c>
      <c r="CV153" s="57"/>
    </row>
    <row r="154" spans="1:100" x14ac:dyDescent="0.25">
      <c r="A154" s="6">
        <v>475</v>
      </c>
      <c r="B154" s="6" t="s">
        <v>142</v>
      </c>
      <c r="C154" s="7">
        <v>5477</v>
      </c>
      <c r="D154" s="7">
        <v>15816543.539139977</v>
      </c>
      <c r="E154" s="7">
        <v>3183304.1137425601</v>
      </c>
      <c r="F154" s="57">
        <v>28327</v>
      </c>
      <c r="H154" s="39">
        <f>D154+F154</f>
        <v>15844870.539139977</v>
      </c>
      <c r="J154" s="71">
        <f t="shared" si="7"/>
        <v>-606188.8032626044</v>
      </c>
      <c r="K154" s="35">
        <f t="shared" si="8"/>
        <v>-3.6848010249416197E-2</v>
      </c>
      <c r="L154" s="65">
        <f t="shared" si="9"/>
        <v>-110.67898544141033</v>
      </c>
      <c r="N154" s="54">
        <v>182560.70220000003</v>
      </c>
      <c r="O154" s="55">
        <v>587415.13000000012</v>
      </c>
      <c r="P154" s="56">
        <f>O154-N154</f>
        <v>404854.42780000006</v>
      </c>
      <c r="R154" s="74">
        <f>H154+P154</f>
        <v>16249724.966939976</v>
      </c>
      <c r="S154" s="55"/>
      <c r="T154" s="6">
        <v>475</v>
      </c>
      <c r="U154" s="6" t="s">
        <v>142</v>
      </c>
      <c r="V154" s="7">
        <v>5477</v>
      </c>
      <c r="W154" s="7">
        <v>15867410.392515939</v>
      </c>
      <c r="X154" s="7">
        <v>3220019.9347781981</v>
      </c>
      <c r="Y154" s="57">
        <v>28327</v>
      </c>
      <c r="AA154" s="39">
        <f>W154+Y154</f>
        <v>15895737.392515939</v>
      </c>
      <c r="AC154" s="71">
        <f>AA154-CM154</f>
        <v>-555321.9498866424</v>
      </c>
      <c r="AD154" s="35">
        <f>AC154/CM154</f>
        <v>-3.375599943617618E-2</v>
      </c>
      <c r="AE154" s="65">
        <f>AC154/V154</f>
        <v>-101.39162860811437</v>
      </c>
      <c r="AG154" s="54">
        <v>182560.70220000003</v>
      </c>
      <c r="AH154" s="55">
        <v>587415.13000000012</v>
      </c>
      <c r="AI154" s="56">
        <f>AH154-AG154</f>
        <v>404854.42780000006</v>
      </c>
      <c r="AK154" s="74">
        <f>AA154+AI154</f>
        <v>16300591.820315938</v>
      </c>
      <c r="AL154" s="55"/>
      <c r="AM154" s="65" t="e">
        <f>#REF!/#REF!</f>
        <v>#REF!</v>
      </c>
      <c r="AO154" s="54">
        <v>225559.88496</v>
      </c>
      <c r="AP154" s="55">
        <v>638168.16</v>
      </c>
      <c r="AQ154" s="56">
        <f>AP154-AO154</f>
        <v>412608.27504000004</v>
      </c>
      <c r="AS154" s="74" t="e">
        <f>#REF!+AQ154</f>
        <v>#REF!</v>
      </c>
      <c r="AU154" s="6">
        <v>475</v>
      </c>
      <c r="AV154" s="6" t="s">
        <v>142</v>
      </c>
      <c r="AW154" s="7">
        <v>5477</v>
      </c>
      <c r="AX154" s="7">
        <v>15689803.302700937</v>
      </c>
      <c r="AY154" s="7">
        <v>3097052.3966949657</v>
      </c>
      <c r="AZ154" s="57">
        <v>28327</v>
      </c>
      <c r="BB154" s="39">
        <f>AX154+AZ154</f>
        <v>15718130.302700937</v>
      </c>
      <c r="BD154" s="71">
        <f>BB154-CM154</f>
        <v>-732929.03970164433</v>
      </c>
      <c r="BE154" s="35">
        <f>BD154/CM154</f>
        <v>-4.4552087768142734E-2</v>
      </c>
      <c r="BF154" s="65">
        <f>BD154/AW154</f>
        <v>-133.81943394223924</v>
      </c>
      <c r="BH154" s="54">
        <v>225559.88496</v>
      </c>
      <c r="BI154" s="55">
        <v>638168.16</v>
      </c>
      <c r="BJ154" s="56">
        <f>BI154-BH154</f>
        <v>412608.27504000004</v>
      </c>
      <c r="BL154" s="74">
        <f>BB154+BJ154</f>
        <v>16130738.577740937</v>
      </c>
      <c r="BN154" s="6">
        <v>475</v>
      </c>
      <c r="BO154" s="6" t="s">
        <v>142</v>
      </c>
      <c r="BP154" s="7">
        <v>5477</v>
      </c>
      <c r="BQ154" s="7">
        <v>15696390.548807245</v>
      </c>
      <c r="BR154" s="7">
        <v>3097052.3966949657</v>
      </c>
      <c r="BS154" s="57">
        <v>28327</v>
      </c>
      <c r="BU154" s="39">
        <f>BQ154+BS154</f>
        <v>15724717.548807245</v>
      </c>
      <c r="BW154" s="71">
        <f>BU154-CM154</f>
        <v>-726341.79359533638</v>
      </c>
      <c r="BX154" s="35">
        <f>BW154/CM154</f>
        <v>-4.4151673061150018E-2</v>
      </c>
      <c r="BY154" s="65">
        <f>BW154/BP154</f>
        <v>-132.61672331483229</v>
      </c>
      <c r="CA154" s="54">
        <v>225559.88496</v>
      </c>
      <c r="CB154" s="55">
        <v>638168.16</v>
      </c>
      <c r="CC154" s="56">
        <f>CB154-CA154</f>
        <v>412608.27504000004</v>
      </c>
      <c r="CE154" s="74">
        <f>BU154+CC154</f>
        <v>16137325.823847245</v>
      </c>
      <c r="CF154" s="55"/>
      <c r="CG154" s="112" t="s">
        <v>142</v>
      </c>
      <c r="CH154" s="93">
        <v>5517</v>
      </c>
      <c r="CI154" s="93">
        <v>16422732.342402581</v>
      </c>
      <c r="CJ154" s="93">
        <v>3160420.8420651141</v>
      </c>
      <c r="CK154" s="93">
        <v>28327</v>
      </c>
      <c r="CM154" s="103">
        <v>16451059.342402581</v>
      </c>
      <c r="CO154" s="93">
        <v>225559.88496</v>
      </c>
      <c r="CP154" s="93">
        <v>638168.16</v>
      </c>
      <c r="CQ154" s="93">
        <v>412608.27504000004</v>
      </c>
      <c r="CS154" s="103">
        <v>16863667.617442582</v>
      </c>
      <c r="CU154" s="116">
        <v>475</v>
      </c>
      <c r="CV154" s="57"/>
    </row>
    <row r="155" spans="1:100" x14ac:dyDescent="0.25">
      <c r="A155" s="6">
        <v>480</v>
      </c>
      <c r="B155" s="6" t="s">
        <v>143</v>
      </c>
      <c r="C155" s="7">
        <v>1988</v>
      </c>
      <c r="D155" s="7">
        <v>4777704.013002797</v>
      </c>
      <c r="E155" s="7">
        <v>1320647.5064690846</v>
      </c>
      <c r="F155" s="57">
        <v>-334891</v>
      </c>
      <c r="H155" s="39">
        <f>D155+F155</f>
        <v>4442813.013002797</v>
      </c>
      <c r="J155" s="71">
        <f t="shared" si="7"/>
        <v>-61454.358642225154</v>
      </c>
      <c r="K155" s="35">
        <f t="shared" si="8"/>
        <v>-1.364358586461557E-2</v>
      </c>
      <c r="L155" s="65">
        <f t="shared" si="9"/>
        <v>-30.912655252628348</v>
      </c>
      <c r="N155" s="54">
        <v>649456.72800000012</v>
      </c>
      <c r="O155" s="55">
        <v>37026.953699999998</v>
      </c>
      <c r="P155" s="56">
        <f>O155-N155</f>
        <v>-612429.77430000016</v>
      </c>
      <c r="R155" s="74">
        <f>H155+P155</f>
        <v>3830383.2387027969</v>
      </c>
      <c r="S155" s="55"/>
      <c r="T155" s="6">
        <v>480</v>
      </c>
      <c r="U155" s="6" t="s">
        <v>143</v>
      </c>
      <c r="V155" s="7">
        <v>1988</v>
      </c>
      <c r="W155" s="7">
        <v>4779594.2291219467</v>
      </c>
      <c r="X155" s="7">
        <v>1326925.1381960229</v>
      </c>
      <c r="Y155" s="57">
        <v>-334891</v>
      </c>
      <c r="AA155" s="39">
        <f>W155+Y155</f>
        <v>4444703.2291219467</v>
      </c>
      <c r="AC155" s="71">
        <f>AA155-CM155</f>
        <v>-59564.142523075454</v>
      </c>
      <c r="AD155" s="35">
        <f>AC155/CM155</f>
        <v>-1.3223935794318041E-2</v>
      </c>
      <c r="AE155" s="65">
        <f>AC155/V155</f>
        <v>-29.96184231543031</v>
      </c>
      <c r="AG155" s="54">
        <v>649456.72800000012</v>
      </c>
      <c r="AH155" s="55">
        <v>37026.953699999998</v>
      </c>
      <c r="AI155" s="56">
        <f>AH155-AG155</f>
        <v>-612429.77430000016</v>
      </c>
      <c r="AK155" s="74">
        <f>AA155+AI155</f>
        <v>3832273.4548219466</v>
      </c>
      <c r="AL155" s="55"/>
      <c r="AM155" s="65" t="e">
        <f>#REF!/#REF!</f>
        <v>#REF!</v>
      </c>
      <c r="AO155" s="54">
        <v>651192</v>
      </c>
      <c r="AP155" s="55">
        <v>53462.8632</v>
      </c>
      <c r="AQ155" s="56">
        <f>AP155-AO155</f>
        <v>-597729.13679999998</v>
      </c>
      <c r="AS155" s="74" t="e">
        <f>#REF!+AQ155</f>
        <v>#REF!</v>
      </c>
      <c r="AU155" s="6">
        <v>480</v>
      </c>
      <c r="AV155" s="6" t="s">
        <v>143</v>
      </c>
      <c r="AW155" s="7">
        <v>1988</v>
      </c>
      <c r="AX155" s="7">
        <v>4764259.292337276</v>
      </c>
      <c r="AY155" s="7">
        <v>1344120.3895243919</v>
      </c>
      <c r="AZ155" s="57">
        <v>-334891</v>
      </c>
      <c r="BB155" s="39">
        <f>AX155+AZ155</f>
        <v>4429368.292337276</v>
      </c>
      <c r="BD155" s="71">
        <f>BB155-CM155</f>
        <v>-74899.079307746142</v>
      </c>
      <c r="BE155" s="35">
        <f>BD155/CM155</f>
        <v>-1.662847098714567E-2</v>
      </c>
      <c r="BF155" s="65">
        <f>BD155/AW155</f>
        <v>-37.675593213151984</v>
      </c>
      <c r="BH155" s="54">
        <v>651192</v>
      </c>
      <c r="BI155" s="55">
        <v>53462.8632</v>
      </c>
      <c r="BJ155" s="56">
        <f>BI155-BH155</f>
        <v>-597729.13679999998</v>
      </c>
      <c r="BL155" s="74">
        <f>BB155+BJ155</f>
        <v>3831639.1555372761</v>
      </c>
      <c r="BN155" s="6">
        <v>480</v>
      </c>
      <c r="BO155" s="6" t="s">
        <v>143</v>
      </c>
      <c r="BP155" s="7">
        <v>1988</v>
      </c>
      <c r="BQ155" s="7">
        <v>4762852.486702228</v>
      </c>
      <c r="BR155" s="7">
        <v>1344120.3895243919</v>
      </c>
      <c r="BS155" s="57">
        <v>-334891</v>
      </c>
      <c r="BU155" s="39">
        <f>BQ155+BS155</f>
        <v>4427961.486702228</v>
      </c>
      <c r="BW155" s="71">
        <f>BU155-CM155</f>
        <v>-76305.884942794219</v>
      </c>
      <c r="BX155" s="35">
        <f>BW155/CM155</f>
        <v>-1.6940798280126571E-2</v>
      </c>
      <c r="BY155" s="65">
        <f>BW155/BP155</f>
        <v>-38.383241922934715</v>
      </c>
      <c r="CA155" s="54">
        <v>651192</v>
      </c>
      <c r="CB155" s="55">
        <v>53462.8632</v>
      </c>
      <c r="CC155" s="56">
        <f>CB155-CA155</f>
        <v>-597729.13679999998</v>
      </c>
      <c r="CE155" s="74">
        <f>BU155+CC155</f>
        <v>3830232.349902228</v>
      </c>
      <c r="CF155" s="55"/>
      <c r="CG155" s="112" t="s">
        <v>143</v>
      </c>
      <c r="CH155" s="93">
        <v>2021</v>
      </c>
      <c r="CI155" s="93">
        <v>4839158.3716450222</v>
      </c>
      <c r="CJ155" s="93">
        <v>1324487.5947772835</v>
      </c>
      <c r="CK155" s="93">
        <v>-334891</v>
      </c>
      <c r="CM155" s="103">
        <v>4504267.3716450222</v>
      </c>
      <c r="CO155" s="93">
        <v>651192</v>
      </c>
      <c r="CP155" s="93">
        <v>53462.8632</v>
      </c>
      <c r="CQ155" s="93">
        <v>-597729.13679999998</v>
      </c>
      <c r="CS155" s="103">
        <v>3906538.2348450222</v>
      </c>
      <c r="CU155" s="116">
        <v>480</v>
      </c>
      <c r="CV155" s="57"/>
    </row>
    <row r="156" spans="1:100" x14ac:dyDescent="0.25">
      <c r="A156" s="6">
        <v>481</v>
      </c>
      <c r="B156" s="6" t="s">
        <v>144</v>
      </c>
      <c r="C156" s="7">
        <v>9656</v>
      </c>
      <c r="D156" s="7">
        <v>8814528.3316465337</v>
      </c>
      <c r="E156" s="7">
        <v>-148557.92686486343</v>
      </c>
      <c r="F156" s="57">
        <v>-1750728</v>
      </c>
      <c r="H156" s="39">
        <f>D156+F156</f>
        <v>7063800.3316465337</v>
      </c>
      <c r="J156" s="71">
        <f t="shared" si="7"/>
        <v>-623639.6621096991</v>
      </c>
      <c r="K156" s="35">
        <f t="shared" si="8"/>
        <v>-8.112449171846825E-2</v>
      </c>
      <c r="L156" s="65">
        <f t="shared" si="9"/>
        <v>-64.585714800093115</v>
      </c>
      <c r="N156" s="54">
        <v>469562.49448000005</v>
      </c>
      <c r="O156" s="55">
        <v>223151.74770000001</v>
      </c>
      <c r="P156" s="56">
        <f>O156-N156</f>
        <v>-246410.74678000004</v>
      </c>
      <c r="R156" s="74">
        <f>H156+P156</f>
        <v>6817389.584866534</v>
      </c>
      <c r="S156" s="55"/>
      <c r="T156" s="6">
        <v>481</v>
      </c>
      <c r="U156" s="6" t="s">
        <v>144</v>
      </c>
      <c r="V156" s="7">
        <v>9656</v>
      </c>
      <c r="W156" s="7">
        <v>8832470.3331663702</v>
      </c>
      <c r="X156" s="7">
        <v>-131898.00964279837</v>
      </c>
      <c r="Y156" s="57">
        <v>-1750728</v>
      </c>
      <c r="AA156" s="39">
        <f>W156+Y156</f>
        <v>7081742.3331663702</v>
      </c>
      <c r="AC156" s="71">
        <f>AA156-CM156</f>
        <v>-605697.66058986261</v>
      </c>
      <c r="AD156" s="35">
        <f>AC156/CM156</f>
        <v>-7.8790554603588775E-2</v>
      </c>
      <c r="AE156" s="65">
        <f>AC156/V156</f>
        <v>-62.727595338635318</v>
      </c>
      <c r="AG156" s="54">
        <v>469562.49448000005</v>
      </c>
      <c r="AH156" s="55">
        <v>223151.74770000001</v>
      </c>
      <c r="AI156" s="56">
        <f>AH156-AG156</f>
        <v>-246410.74678000004</v>
      </c>
      <c r="AK156" s="74">
        <f>AA156+AI156</f>
        <v>6835331.5863863705</v>
      </c>
      <c r="AL156" s="55"/>
      <c r="AM156" s="65" t="e">
        <f>#REF!/#REF!</f>
        <v>#REF!</v>
      </c>
      <c r="AO156" s="54">
        <v>427820.12015999993</v>
      </c>
      <c r="AP156" s="55">
        <v>239638.65600000002</v>
      </c>
      <c r="AQ156" s="56">
        <f>AP156-AO156</f>
        <v>-188181.46415999992</v>
      </c>
      <c r="AS156" s="74" t="e">
        <f>#REF!+AQ156</f>
        <v>#REF!</v>
      </c>
      <c r="AU156" s="6">
        <v>481</v>
      </c>
      <c r="AV156" s="6" t="s">
        <v>144</v>
      </c>
      <c r="AW156" s="7">
        <v>9656</v>
      </c>
      <c r="AX156" s="7">
        <v>8670586.3179444298</v>
      </c>
      <c r="AY156" s="7">
        <v>-89476.46766571379</v>
      </c>
      <c r="AZ156" s="57">
        <v>-1750728</v>
      </c>
      <c r="BB156" s="39">
        <f>AX156+AZ156</f>
        <v>6919858.3179444298</v>
      </c>
      <c r="BD156" s="71">
        <f>BB156-CM156</f>
        <v>-767581.67581180297</v>
      </c>
      <c r="BE156" s="35">
        <f>BD156/CM156</f>
        <v>-9.9848802258649907E-2</v>
      </c>
      <c r="BF156" s="65">
        <f>BD156/AW156</f>
        <v>-79.49271704761837</v>
      </c>
      <c r="BH156" s="54">
        <v>427820.12015999993</v>
      </c>
      <c r="BI156" s="55">
        <v>239638.65600000002</v>
      </c>
      <c r="BJ156" s="56">
        <f>BI156-BH156</f>
        <v>-188181.46415999992</v>
      </c>
      <c r="BL156" s="74">
        <f>BB156+BJ156</f>
        <v>6731676.8537844298</v>
      </c>
      <c r="BN156" s="6">
        <v>481</v>
      </c>
      <c r="BO156" s="6" t="s">
        <v>144</v>
      </c>
      <c r="BP156" s="7">
        <v>9656</v>
      </c>
      <c r="BQ156" s="7">
        <v>8689844.4821979161</v>
      </c>
      <c r="BR156" s="7">
        <v>-89476.46766571379</v>
      </c>
      <c r="BS156" s="57">
        <v>-1750728</v>
      </c>
      <c r="BU156" s="39">
        <f>BQ156+BS156</f>
        <v>6939116.4821979161</v>
      </c>
      <c r="BW156" s="71">
        <f>BU156-CM156</f>
        <v>-748323.51155831665</v>
      </c>
      <c r="BX156" s="35">
        <f>BW156/CM156</f>
        <v>-9.7343655646887364E-2</v>
      </c>
      <c r="BY156" s="65">
        <f>BW156/BP156</f>
        <v>-77.49829241490437</v>
      </c>
      <c r="CA156" s="54">
        <v>427820.12015999993</v>
      </c>
      <c r="CB156" s="55">
        <v>239638.65600000002</v>
      </c>
      <c r="CC156" s="56">
        <f>CB156-CA156</f>
        <v>-188181.46415999992</v>
      </c>
      <c r="CE156" s="74">
        <f>BU156+CC156</f>
        <v>6750935.0180379162</v>
      </c>
      <c r="CF156" s="55"/>
      <c r="CG156" s="112" t="s">
        <v>144</v>
      </c>
      <c r="CH156" s="93">
        <v>9675</v>
      </c>
      <c r="CI156" s="93">
        <v>9438167.9937562328</v>
      </c>
      <c r="CJ156" s="93">
        <v>-56413.004137124233</v>
      </c>
      <c r="CK156" s="93">
        <v>-1750728</v>
      </c>
      <c r="CM156" s="103">
        <v>7687439.9937562328</v>
      </c>
      <c r="CO156" s="93">
        <v>427820.12015999993</v>
      </c>
      <c r="CP156" s="93">
        <v>239638.65600000002</v>
      </c>
      <c r="CQ156" s="93">
        <v>-188181.46415999992</v>
      </c>
      <c r="CS156" s="103">
        <v>7499258.5295962328</v>
      </c>
      <c r="CU156" s="116">
        <v>481</v>
      </c>
      <c r="CV156" s="57"/>
    </row>
    <row r="157" spans="1:100" x14ac:dyDescent="0.25">
      <c r="A157" s="6">
        <v>483</v>
      </c>
      <c r="B157" s="6" t="s">
        <v>145</v>
      </c>
      <c r="C157" s="7">
        <v>1119</v>
      </c>
      <c r="D157" s="7">
        <v>4313956.615257672</v>
      </c>
      <c r="E157" s="7">
        <v>1616057.949223889</v>
      </c>
      <c r="F157" s="57">
        <v>-158786</v>
      </c>
      <c r="H157" s="39">
        <f>D157+F157</f>
        <v>4155170.615257672</v>
      </c>
      <c r="J157" s="71">
        <f t="shared" si="7"/>
        <v>-44268.251997089945</v>
      </c>
      <c r="K157" s="35">
        <f t="shared" si="8"/>
        <v>-1.0541468371470492E-2</v>
      </c>
      <c r="L157" s="65">
        <f t="shared" si="9"/>
        <v>-39.560546914289496</v>
      </c>
      <c r="N157" s="54">
        <v>6600.17</v>
      </c>
      <c r="O157" s="55">
        <v>44947.157700000003</v>
      </c>
      <c r="P157" s="56">
        <f>O157-N157</f>
        <v>38346.987700000005</v>
      </c>
      <c r="R157" s="74">
        <f>H157+P157</f>
        <v>4193517.602957672</v>
      </c>
      <c r="S157" s="55"/>
      <c r="T157" s="6">
        <v>483</v>
      </c>
      <c r="U157" s="6" t="s">
        <v>145</v>
      </c>
      <c r="V157" s="7">
        <v>1119</v>
      </c>
      <c r="W157" s="7">
        <v>4316091.8853978962</v>
      </c>
      <c r="X157" s="7">
        <v>1624156.8921630406</v>
      </c>
      <c r="Y157" s="57">
        <v>-158786</v>
      </c>
      <c r="AA157" s="39">
        <f>W157+Y157</f>
        <v>4157305.8853978962</v>
      </c>
      <c r="AC157" s="71">
        <f>AA157-CM157</f>
        <v>-42132.981856865808</v>
      </c>
      <c r="AD157" s="35">
        <f>AC157/CM157</f>
        <v>-1.0033002786491042E-2</v>
      </c>
      <c r="AE157" s="65">
        <f>AC157/V157</f>
        <v>-37.652351972176774</v>
      </c>
      <c r="AG157" s="54">
        <v>6600.17</v>
      </c>
      <c r="AH157" s="55">
        <v>44947.157700000003</v>
      </c>
      <c r="AI157" s="56">
        <f>AH157-AG157</f>
        <v>38346.987700000005</v>
      </c>
      <c r="AK157" s="74">
        <f>AA157+AI157</f>
        <v>4195652.8730978966</v>
      </c>
      <c r="AL157" s="55"/>
      <c r="AM157" s="65" t="e">
        <f>#REF!/#REF!</f>
        <v>#REF!</v>
      </c>
      <c r="AO157" s="54">
        <v>13023.84</v>
      </c>
      <c r="AP157" s="55">
        <v>23442.912</v>
      </c>
      <c r="AQ157" s="56">
        <f>AP157-AO157</f>
        <v>10419.072</v>
      </c>
      <c r="AS157" s="74" t="e">
        <f>#REF!+AQ157</f>
        <v>#REF!</v>
      </c>
      <c r="AU157" s="6">
        <v>483</v>
      </c>
      <c r="AV157" s="6" t="s">
        <v>145</v>
      </c>
      <c r="AW157" s="7">
        <v>1119</v>
      </c>
      <c r="AX157" s="7">
        <v>4294718.0496035023</v>
      </c>
      <c r="AY157" s="7">
        <v>1611347.8445927906</v>
      </c>
      <c r="AZ157" s="57">
        <v>-158786</v>
      </c>
      <c r="BB157" s="39">
        <f>AX157+AZ157</f>
        <v>4135932.0496035023</v>
      </c>
      <c r="BD157" s="71">
        <f>BB157-CM157</f>
        <v>-63506.817651259713</v>
      </c>
      <c r="BE157" s="35">
        <f>BD157/CM157</f>
        <v>-1.5122691306797163E-2</v>
      </c>
      <c r="BF157" s="65">
        <f>BD157/AW157</f>
        <v>-56.753188249561852</v>
      </c>
      <c r="BH157" s="54">
        <v>13023.84</v>
      </c>
      <c r="BI157" s="55">
        <v>23442.912</v>
      </c>
      <c r="BJ157" s="56">
        <f>BI157-BH157</f>
        <v>10419.072</v>
      </c>
      <c r="BL157" s="74">
        <f>BB157+BJ157</f>
        <v>4146351.1216035024</v>
      </c>
      <c r="BN157" s="6">
        <v>483</v>
      </c>
      <c r="BO157" s="6" t="s">
        <v>145</v>
      </c>
      <c r="BP157" s="7">
        <v>1119</v>
      </c>
      <c r="BQ157" s="7">
        <v>4296221.7758425884</v>
      </c>
      <c r="BR157" s="7">
        <v>1611347.8445927906</v>
      </c>
      <c r="BS157" s="57">
        <v>-158786</v>
      </c>
      <c r="BU157" s="39">
        <f>BQ157+BS157</f>
        <v>4137435.7758425884</v>
      </c>
      <c r="BW157" s="71">
        <f>BU157-CM157</f>
        <v>-62003.091412173584</v>
      </c>
      <c r="BX157" s="35">
        <f>BW157/CM157</f>
        <v>-1.4764613409578209E-2</v>
      </c>
      <c r="BY157" s="65">
        <f>BW157/BP157</f>
        <v>-55.409375703461649</v>
      </c>
      <c r="CA157" s="54">
        <v>13023.84</v>
      </c>
      <c r="CB157" s="55">
        <v>23442.912</v>
      </c>
      <c r="CC157" s="56">
        <f>CB157-CA157</f>
        <v>10419.072</v>
      </c>
      <c r="CE157" s="74">
        <f>BU157+CC157</f>
        <v>4147854.8478425886</v>
      </c>
      <c r="CF157" s="55"/>
      <c r="CG157" s="112" t="s">
        <v>145</v>
      </c>
      <c r="CH157" s="93">
        <v>1131</v>
      </c>
      <c r="CI157" s="93">
        <v>4358224.867254762</v>
      </c>
      <c r="CJ157" s="93">
        <v>1600403.3123386051</v>
      </c>
      <c r="CK157" s="93">
        <v>-158786</v>
      </c>
      <c r="CM157" s="103">
        <v>4199438.867254762</v>
      </c>
      <c r="CO157" s="93">
        <v>13023.84</v>
      </c>
      <c r="CP157" s="93">
        <v>23442.912</v>
      </c>
      <c r="CQ157" s="93">
        <v>10419.072</v>
      </c>
      <c r="CS157" s="103">
        <v>4209857.9392547617</v>
      </c>
      <c r="CU157" s="116">
        <v>483</v>
      </c>
      <c r="CV157" s="57"/>
    </row>
    <row r="158" spans="1:100" x14ac:dyDescent="0.25">
      <c r="A158" s="6">
        <v>484</v>
      </c>
      <c r="B158" s="6" t="s">
        <v>146</v>
      </c>
      <c r="C158" s="7">
        <v>3156</v>
      </c>
      <c r="D158" s="7">
        <v>11266324.091101581</v>
      </c>
      <c r="E158" s="7">
        <v>2625203.8994708038</v>
      </c>
      <c r="F158" s="57">
        <v>183570</v>
      </c>
      <c r="H158" s="39">
        <f>D158+F158</f>
        <v>11449894.091101581</v>
      </c>
      <c r="J158" s="71">
        <f t="shared" si="7"/>
        <v>-304947.98634009622</v>
      </c>
      <c r="K158" s="35">
        <f t="shared" si="8"/>
        <v>-2.5942329495460568E-2</v>
      </c>
      <c r="L158" s="65">
        <f t="shared" si="9"/>
        <v>-96.62483724337649</v>
      </c>
      <c r="N158" s="54">
        <v>168964.35200000001</v>
      </c>
      <c r="O158" s="55">
        <v>183616.72940000001</v>
      </c>
      <c r="P158" s="56">
        <f>O158-N158</f>
        <v>14652.377399999998</v>
      </c>
      <c r="R158" s="74">
        <f>H158+P158</f>
        <v>11464546.468501581</v>
      </c>
      <c r="S158" s="55"/>
      <c r="T158" s="6">
        <v>484</v>
      </c>
      <c r="U158" s="6" t="s">
        <v>146</v>
      </c>
      <c r="V158" s="7">
        <v>3156</v>
      </c>
      <c r="W158" s="7">
        <v>11281678.766919486</v>
      </c>
      <c r="X158" s="7">
        <v>2611621.4072687495</v>
      </c>
      <c r="Y158" s="57">
        <v>183570</v>
      </c>
      <c r="AA158" s="39">
        <f>W158+Y158</f>
        <v>11465248.766919486</v>
      </c>
      <c r="AC158" s="71">
        <f>AA158-CM158</f>
        <v>-289593.31052219123</v>
      </c>
      <c r="AD158" s="35">
        <f>AC158/CM158</f>
        <v>-2.4636086866529669E-2</v>
      </c>
      <c r="AE158" s="65">
        <f>AC158/V158</f>
        <v>-91.759604094483919</v>
      </c>
      <c r="AG158" s="54">
        <v>168964.35200000001</v>
      </c>
      <c r="AH158" s="55">
        <v>183616.72940000001</v>
      </c>
      <c r="AI158" s="56">
        <f>AH158-AG158</f>
        <v>14652.377399999998</v>
      </c>
      <c r="AK158" s="74">
        <f>AA158+AI158</f>
        <v>11479901.144319486</v>
      </c>
      <c r="AL158" s="55"/>
      <c r="AM158" s="65" t="e">
        <f>#REF!/#REF!</f>
        <v>#REF!</v>
      </c>
      <c r="AO158" s="54">
        <v>175886.95920000001</v>
      </c>
      <c r="AP158" s="55">
        <v>186371.15040000004</v>
      </c>
      <c r="AQ158" s="56">
        <f>AP158-AO158</f>
        <v>10484.19120000003</v>
      </c>
      <c r="AS158" s="74" t="e">
        <f>#REF!+AQ158</f>
        <v>#REF!</v>
      </c>
      <c r="AU158" s="6">
        <v>484</v>
      </c>
      <c r="AV158" s="6" t="s">
        <v>146</v>
      </c>
      <c r="AW158" s="7">
        <v>3156</v>
      </c>
      <c r="AX158" s="7">
        <v>11168947.299532797</v>
      </c>
      <c r="AY158" s="7">
        <v>2521968.0101051982</v>
      </c>
      <c r="AZ158" s="57">
        <v>183570</v>
      </c>
      <c r="BB158" s="39">
        <f>AX158+AZ158</f>
        <v>11352517.299532797</v>
      </c>
      <c r="BD158" s="71">
        <f>BB158-CM158</f>
        <v>-402324.77790888026</v>
      </c>
      <c r="BE158" s="35">
        <f>BD158/CM158</f>
        <v>-3.4226302255558859E-2</v>
      </c>
      <c r="BF158" s="65">
        <f>BD158/AW158</f>
        <v>-127.47933393817499</v>
      </c>
      <c r="BH158" s="54">
        <v>175886.95920000001</v>
      </c>
      <c r="BI158" s="55">
        <v>186371.15040000004</v>
      </c>
      <c r="BJ158" s="56">
        <f>BI158-BH158</f>
        <v>10484.19120000003</v>
      </c>
      <c r="BL158" s="74">
        <f>BB158+BJ158</f>
        <v>11363001.490732796</v>
      </c>
      <c r="BN158" s="6">
        <v>484</v>
      </c>
      <c r="BO158" s="6" t="s">
        <v>146</v>
      </c>
      <c r="BP158" s="7">
        <v>3156</v>
      </c>
      <c r="BQ158" s="7">
        <v>11170095.504065927</v>
      </c>
      <c r="BR158" s="7">
        <v>2521968.0101051982</v>
      </c>
      <c r="BS158" s="57">
        <v>183570</v>
      </c>
      <c r="BU158" s="39">
        <f>BQ158+BS158</f>
        <v>11353665.504065927</v>
      </c>
      <c r="BW158" s="71">
        <f>BU158-CM158</f>
        <v>-401176.57337575033</v>
      </c>
      <c r="BX158" s="35">
        <f>BW158/CM158</f>
        <v>-3.412862297364546E-2</v>
      </c>
      <c r="BY158" s="65">
        <f>BW158/BP158</f>
        <v>-127.11551754618198</v>
      </c>
      <c r="CA158" s="54">
        <v>175886.95920000001</v>
      </c>
      <c r="CB158" s="55">
        <v>186371.15040000004</v>
      </c>
      <c r="CC158" s="56">
        <f>CB158-CA158</f>
        <v>10484.19120000003</v>
      </c>
      <c r="CE158" s="74">
        <f>BU158+CC158</f>
        <v>11364149.695265926</v>
      </c>
      <c r="CF158" s="55"/>
      <c r="CG158" s="112" t="s">
        <v>146</v>
      </c>
      <c r="CH158" s="93">
        <v>3169</v>
      </c>
      <c r="CI158" s="93">
        <v>11571272.077441677</v>
      </c>
      <c r="CJ158" s="93">
        <v>2512912.2807589746</v>
      </c>
      <c r="CK158" s="93">
        <v>183570</v>
      </c>
      <c r="CM158" s="103">
        <v>11754842.077441677</v>
      </c>
      <c r="CO158" s="93">
        <v>175886.95920000001</v>
      </c>
      <c r="CP158" s="93">
        <v>186371.15040000004</v>
      </c>
      <c r="CQ158" s="93">
        <v>10484.19120000003</v>
      </c>
      <c r="CS158" s="103">
        <v>11765326.268641677</v>
      </c>
      <c r="CU158" s="116">
        <v>484</v>
      </c>
      <c r="CV158" s="57"/>
    </row>
    <row r="159" spans="1:100" x14ac:dyDescent="0.25">
      <c r="A159" s="6">
        <v>489</v>
      </c>
      <c r="B159" s="6" t="s">
        <v>147</v>
      </c>
      <c r="C159" s="7">
        <v>1992</v>
      </c>
      <c r="D159" s="7">
        <v>8092294.9475636799</v>
      </c>
      <c r="E159" s="7">
        <v>1845075.2799098189</v>
      </c>
      <c r="F159" s="57">
        <v>-343712</v>
      </c>
      <c r="H159" s="39">
        <f>D159+F159</f>
        <v>7748582.9475636799</v>
      </c>
      <c r="J159" s="71">
        <f t="shared" si="7"/>
        <v>-57616.235352518037</v>
      </c>
      <c r="K159" s="35">
        <f t="shared" si="8"/>
        <v>-7.3808307990155678E-3</v>
      </c>
      <c r="L159" s="65">
        <f t="shared" si="9"/>
        <v>-28.923812927970904</v>
      </c>
      <c r="N159" s="54">
        <v>1375475.4280000001</v>
      </c>
      <c r="O159" s="55">
        <v>115304.96990000001</v>
      </c>
      <c r="P159" s="56">
        <f>O159-N159</f>
        <v>-1260170.4581000002</v>
      </c>
      <c r="R159" s="74">
        <f>H159+P159</f>
        <v>6488412.4894636795</v>
      </c>
      <c r="S159" s="55"/>
      <c r="T159" s="6">
        <v>489</v>
      </c>
      <c r="U159" s="6" t="s">
        <v>147</v>
      </c>
      <c r="V159" s="7">
        <v>1992</v>
      </c>
      <c r="W159" s="7">
        <v>8103722.9564401247</v>
      </c>
      <c r="X159" s="7">
        <v>1845327.5990060284</v>
      </c>
      <c r="Y159" s="57">
        <v>-343712</v>
      </c>
      <c r="AA159" s="39">
        <f>W159+Y159</f>
        <v>7760010.9564401247</v>
      </c>
      <c r="AC159" s="71">
        <f>AA159-CM159</f>
        <v>-46188.226476073265</v>
      </c>
      <c r="AD159" s="35">
        <f>AC159/CM159</f>
        <v>-5.9168649676728481E-3</v>
      </c>
      <c r="AE159" s="65">
        <f>AC159/V159</f>
        <v>-23.186860680759672</v>
      </c>
      <c r="AG159" s="54">
        <v>1375475.4280000001</v>
      </c>
      <c r="AH159" s="55">
        <v>115304.96990000001</v>
      </c>
      <c r="AI159" s="56">
        <f>AH159-AG159</f>
        <v>-1260170.4581000002</v>
      </c>
      <c r="AK159" s="74">
        <f>AA159+AI159</f>
        <v>6499840.4983401243</v>
      </c>
      <c r="AL159" s="55"/>
      <c r="AM159" s="65" t="e">
        <f>#REF!/#REF!</f>
        <v>#REF!</v>
      </c>
      <c r="AO159" s="54">
        <v>1329734.064</v>
      </c>
      <c r="AP159" s="55">
        <v>127112.6784</v>
      </c>
      <c r="AQ159" s="56">
        <f>AP159-AO159</f>
        <v>-1202621.3855999999</v>
      </c>
      <c r="AS159" s="74" t="e">
        <f>#REF!+AQ159</f>
        <v>#REF!</v>
      </c>
      <c r="AU159" s="6">
        <v>489</v>
      </c>
      <c r="AV159" s="6" t="s">
        <v>147</v>
      </c>
      <c r="AW159" s="7">
        <v>1992</v>
      </c>
      <c r="AX159" s="7">
        <v>8085732.3441529106</v>
      </c>
      <c r="AY159" s="7">
        <v>1837326.9289073306</v>
      </c>
      <c r="AZ159" s="57">
        <v>-343712</v>
      </c>
      <c r="BB159" s="39">
        <f>AX159+AZ159</f>
        <v>7742020.3441529106</v>
      </c>
      <c r="BD159" s="71">
        <f>BB159-CM159</f>
        <v>-64178.838763287291</v>
      </c>
      <c r="BE159" s="35">
        <f>BD159/CM159</f>
        <v>-8.2215220569495772E-3</v>
      </c>
      <c r="BF159" s="65">
        <f>BD159/AW159</f>
        <v>-32.21829255185105</v>
      </c>
      <c r="BH159" s="54">
        <v>1329734.064</v>
      </c>
      <c r="BI159" s="55">
        <v>127112.6784</v>
      </c>
      <c r="BJ159" s="56">
        <f>BI159-BH159</f>
        <v>-1202621.3855999999</v>
      </c>
      <c r="BL159" s="74">
        <f>BB159+BJ159</f>
        <v>6539398.9585529109</v>
      </c>
      <c r="BN159" s="6">
        <v>489</v>
      </c>
      <c r="BO159" s="6" t="s">
        <v>147</v>
      </c>
      <c r="BP159" s="7">
        <v>1992</v>
      </c>
      <c r="BQ159" s="7">
        <v>8090654.9917345718</v>
      </c>
      <c r="BR159" s="7">
        <v>1837326.9289073306</v>
      </c>
      <c r="BS159" s="57">
        <v>-343712</v>
      </c>
      <c r="BU159" s="39">
        <f>BQ159+BS159</f>
        <v>7746942.9917345718</v>
      </c>
      <c r="BW159" s="71">
        <f>BU159-CM159</f>
        <v>-59256.191181626171</v>
      </c>
      <c r="BX159" s="35">
        <f>BW159/CM159</f>
        <v>-7.5909145786733001E-3</v>
      </c>
      <c r="BY159" s="65">
        <f>BW159/BP159</f>
        <v>-29.747083926519164</v>
      </c>
      <c r="CA159" s="54">
        <v>1329734.064</v>
      </c>
      <c r="CB159" s="55">
        <v>127112.6784</v>
      </c>
      <c r="CC159" s="56">
        <f>CB159-CA159</f>
        <v>-1202621.3855999999</v>
      </c>
      <c r="CE159" s="74">
        <f>BU159+CC159</f>
        <v>6544321.6061345721</v>
      </c>
      <c r="CF159" s="55"/>
      <c r="CG159" s="112" t="s">
        <v>147</v>
      </c>
      <c r="CH159" s="93">
        <v>2034</v>
      </c>
      <c r="CI159" s="93">
        <v>8149911.1829161979</v>
      </c>
      <c r="CJ159" s="93">
        <v>1831417.3490280004</v>
      </c>
      <c r="CK159" s="93">
        <v>-343712</v>
      </c>
      <c r="CM159" s="103">
        <v>7806199.1829161979</v>
      </c>
      <c r="CO159" s="93">
        <v>1329734.064</v>
      </c>
      <c r="CP159" s="93">
        <v>127112.6784</v>
      </c>
      <c r="CQ159" s="93">
        <v>-1202621.3855999999</v>
      </c>
      <c r="CS159" s="103">
        <v>6603577.7973161982</v>
      </c>
      <c r="CU159" s="116">
        <v>489</v>
      </c>
      <c r="CV159" s="57"/>
    </row>
    <row r="160" spans="1:100" x14ac:dyDescent="0.25">
      <c r="A160" s="6">
        <v>491</v>
      </c>
      <c r="B160" s="6" t="s">
        <v>148</v>
      </c>
      <c r="C160" s="7">
        <v>54261</v>
      </c>
      <c r="D160" s="7">
        <v>112563711.14448322</v>
      </c>
      <c r="E160" s="7">
        <v>21271198.728614528</v>
      </c>
      <c r="F160" s="57">
        <v>-1582458</v>
      </c>
      <c r="H160" s="39">
        <f>D160+F160</f>
        <v>110981253.14448322</v>
      </c>
      <c r="J160" s="71">
        <f t="shared" si="7"/>
        <v>-1472086.1066972911</v>
      </c>
      <c r="K160" s="35">
        <f t="shared" si="8"/>
        <v>-1.3090639339834788E-2</v>
      </c>
      <c r="L160" s="65">
        <f t="shared" si="9"/>
        <v>-27.129726814789464</v>
      </c>
      <c r="N160" s="54">
        <v>566664.19552000007</v>
      </c>
      <c r="O160" s="55">
        <v>844821.76</v>
      </c>
      <c r="P160" s="56">
        <f>O160-N160</f>
        <v>278157.56447999994</v>
      </c>
      <c r="R160" s="74">
        <f>H160+P160</f>
        <v>111259410.70896323</v>
      </c>
      <c r="S160" s="55"/>
      <c r="T160" s="6">
        <v>491</v>
      </c>
      <c r="U160" s="6" t="s">
        <v>148</v>
      </c>
      <c r="V160" s="7">
        <v>54261</v>
      </c>
      <c r="W160" s="7">
        <v>112702616.29629746</v>
      </c>
      <c r="X160" s="7">
        <v>21424383.24739825</v>
      </c>
      <c r="Y160" s="57">
        <v>-1582458</v>
      </c>
      <c r="AA160" s="39">
        <f>W160+Y160</f>
        <v>111120158.29629746</v>
      </c>
      <c r="AC160" s="71">
        <f>AA160-CM160</f>
        <v>-1333180.9548830539</v>
      </c>
      <c r="AD160" s="35">
        <f>AC160/CM160</f>
        <v>-1.1855414554699925E-2</v>
      </c>
      <c r="AE160" s="65">
        <f>AC160/V160</f>
        <v>-24.569782253977145</v>
      </c>
      <c r="AG160" s="54">
        <v>566664.19552000007</v>
      </c>
      <c r="AH160" s="55">
        <v>844821.76</v>
      </c>
      <c r="AI160" s="56">
        <f>AH160-AG160</f>
        <v>278157.56447999994</v>
      </c>
      <c r="AK160" s="74">
        <f>AA160+AI160</f>
        <v>111398315.86077747</v>
      </c>
      <c r="AL160" s="55"/>
      <c r="AM160" s="65" t="e">
        <f>#REF!/#REF!</f>
        <v>#REF!</v>
      </c>
      <c r="AO160" s="54">
        <v>654799.60367999994</v>
      </c>
      <c r="AP160" s="55">
        <v>868950.60479999986</v>
      </c>
      <c r="AQ160" s="56">
        <f>AP160-AO160</f>
        <v>214151.00111999991</v>
      </c>
      <c r="AS160" s="74" t="e">
        <f>#REF!+AQ160</f>
        <v>#REF!</v>
      </c>
      <c r="AU160" s="6">
        <v>491</v>
      </c>
      <c r="AV160" s="6" t="s">
        <v>148</v>
      </c>
      <c r="AW160" s="7">
        <v>54261</v>
      </c>
      <c r="AX160" s="7">
        <v>111188744.25375387</v>
      </c>
      <c r="AY160" s="7">
        <v>20772744.489591397</v>
      </c>
      <c r="AZ160" s="57">
        <v>-1582458</v>
      </c>
      <c r="BB160" s="39">
        <f>AX160+AZ160</f>
        <v>109606286.25375387</v>
      </c>
      <c r="BD160" s="71">
        <f>BB160-CM160</f>
        <v>-2847052.997426644</v>
      </c>
      <c r="BE160" s="35">
        <f>BD160/CM160</f>
        <v>-2.5317638554666184E-2</v>
      </c>
      <c r="BF160" s="65">
        <f>BD160/AW160</f>
        <v>-52.469600586547315</v>
      </c>
      <c r="BH160" s="54">
        <v>654799.60367999994</v>
      </c>
      <c r="BI160" s="55">
        <v>868950.60479999986</v>
      </c>
      <c r="BJ160" s="56">
        <f>BI160-BH160</f>
        <v>214151.00111999991</v>
      </c>
      <c r="BL160" s="74">
        <f>BB160+BJ160</f>
        <v>109820437.25487387</v>
      </c>
      <c r="BN160" s="6">
        <v>491</v>
      </c>
      <c r="BO160" s="6" t="s">
        <v>148</v>
      </c>
      <c r="BP160" s="7">
        <v>54261</v>
      </c>
      <c r="BQ160" s="7">
        <v>110892833.49327499</v>
      </c>
      <c r="BR160" s="7">
        <v>20772744.489591397</v>
      </c>
      <c r="BS160" s="57">
        <v>-1582458</v>
      </c>
      <c r="BU160" s="39">
        <f>BQ160+BS160</f>
        <v>109310375.49327499</v>
      </c>
      <c r="BW160" s="71">
        <f>BU160-CM160</f>
        <v>-3142963.7579055279</v>
      </c>
      <c r="BX160" s="35">
        <f>BW160/CM160</f>
        <v>-2.7949047834722556E-2</v>
      </c>
      <c r="BY160" s="65">
        <f>BW160/BP160</f>
        <v>-57.923071043761226</v>
      </c>
      <c r="CA160" s="54">
        <v>654799.60367999994</v>
      </c>
      <c r="CB160" s="55">
        <v>868950.60479999986</v>
      </c>
      <c r="CC160" s="56">
        <f>CB160-CA160</f>
        <v>214151.00111999991</v>
      </c>
      <c r="CE160" s="74">
        <f>BU160+CC160</f>
        <v>109524526.49439499</v>
      </c>
      <c r="CF160" s="55"/>
      <c r="CG160" s="112" t="s">
        <v>148</v>
      </c>
      <c r="CH160" s="93">
        <v>54517</v>
      </c>
      <c r="CI160" s="93">
        <v>114035797.25118051</v>
      </c>
      <c r="CJ160" s="93">
        <v>20439862.015164003</v>
      </c>
      <c r="CK160" s="93">
        <v>-1582458</v>
      </c>
      <c r="CM160" s="103">
        <v>112453339.25118051</v>
      </c>
      <c r="CO160" s="93">
        <v>654799.60367999994</v>
      </c>
      <c r="CP160" s="93">
        <v>868950.60479999986</v>
      </c>
      <c r="CQ160" s="93">
        <v>214151.00111999991</v>
      </c>
      <c r="CS160" s="103">
        <v>112667490.25230052</v>
      </c>
      <c r="CU160" s="116">
        <v>491</v>
      </c>
      <c r="CV160" s="57"/>
    </row>
    <row r="161" spans="1:100" x14ac:dyDescent="0.25">
      <c r="A161" s="6">
        <v>494</v>
      </c>
      <c r="B161" s="6" t="s">
        <v>149</v>
      </c>
      <c r="C161" s="7">
        <v>9019</v>
      </c>
      <c r="D161" s="7">
        <v>24982822.738373525</v>
      </c>
      <c r="E161" s="7">
        <v>6663736.1076543033</v>
      </c>
      <c r="F161" s="57">
        <v>-353693</v>
      </c>
      <c r="H161" s="39">
        <f>D161+F161</f>
        <v>24629129.738373525</v>
      </c>
      <c r="J161" s="71">
        <f t="shared" si="7"/>
        <v>-302114.90721723437</v>
      </c>
      <c r="K161" s="35">
        <f t="shared" si="8"/>
        <v>-1.2117923172787332E-2</v>
      </c>
      <c r="L161" s="65">
        <f t="shared" si="9"/>
        <v>-33.49760585621847</v>
      </c>
      <c r="N161" s="54">
        <v>86620.631079999992</v>
      </c>
      <c r="O161" s="55">
        <v>275887.10600000003</v>
      </c>
      <c r="P161" s="56">
        <f>O161-N161</f>
        <v>189266.47492000004</v>
      </c>
      <c r="R161" s="74">
        <f>H161+P161</f>
        <v>24818396.213293526</v>
      </c>
      <c r="S161" s="55"/>
      <c r="T161" s="6">
        <v>494</v>
      </c>
      <c r="U161" s="6" t="s">
        <v>149</v>
      </c>
      <c r="V161" s="7">
        <v>9019</v>
      </c>
      <c r="W161" s="7">
        <v>24983162.656266145</v>
      </c>
      <c r="X161" s="7">
        <v>6686003.8634292968</v>
      </c>
      <c r="Y161" s="57">
        <v>-353693</v>
      </c>
      <c r="AA161" s="39">
        <f>W161+Y161</f>
        <v>24629469.656266145</v>
      </c>
      <c r="AC161" s="71">
        <f>AA161-CM161</f>
        <v>-301774.98932461441</v>
      </c>
      <c r="AD161" s="35">
        <f>AC161/CM161</f>
        <v>-1.2104288960077455E-2</v>
      </c>
      <c r="AE161" s="65">
        <f>AC161/V161</f>
        <v>-33.459916767337219</v>
      </c>
      <c r="AG161" s="54">
        <v>86620.631079999992</v>
      </c>
      <c r="AH161" s="55">
        <v>275887.10600000003</v>
      </c>
      <c r="AI161" s="56">
        <f>AH161-AG161</f>
        <v>189266.47492000004</v>
      </c>
      <c r="AK161" s="74">
        <f>AA161+AI161</f>
        <v>24818736.131186146</v>
      </c>
      <c r="AL161" s="55"/>
      <c r="AM161" s="65" t="e">
        <f>#REF!/#REF!</f>
        <v>#REF!</v>
      </c>
      <c r="AO161" s="54">
        <v>87333.963887999998</v>
      </c>
      <c r="AP161" s="55">
        <v>305083.45199999999</v>
      </c>
      <c r="AQ161" s="56">
        <f>AP161-AO161</f>
        <v>217749.48811199999</v>
      </c>
      <c r="AS161" s="74" t="e">
        <f>#REF!+AQ161</f>
        <v>#REF!</v>
      </c>
      <c r="AU161" s="6">
        <v>494</v>
      </c>
      <c r="AV161" s="6" t="s">
        <v>149</v>
      </c>
      <c r="AW161" s="7">
        <v>9019</v>
      </c>
      <c r="AX161" s="7">
        <v>25004050.131744668</v>
      </c>
      <c r="AY161" s="7">
        <v>6770064.2299644295</v>
      </c>
      <c r="AZ161" s="57">
        <v>-353693</v>
      </c>
      <c r="BB161" s="39">
        <f>AX161+AZ161</f>
        <v>24650357.131744668</v>
      </c>
      <c r="BD161" s="71">
        <f>BB161-CM161</f>
        <v>-280887.51384609193</v>
      </c>
      <c r="BE161" s="35">
        <f>BD161/CM161</f>
        <v>-1.126648580281645E-2</v>
      </c>
      <c r="BF161" s="65">
        <f>BD161/AW161</f>
        <v>-31.143975368232834</v>
      </c>
      <c r="BH161" s="54">
        <v>87333.963887999998</v>
      </c>
      <c r="BI161" s="55">
        <v>305083.45199999999</v>
      </c>
      <c r="BJ161" s="56">
        <f>BI161-BH161</f>
        <v>217749.48811199999</v>
      </c>
      <c r="BL161" s="74">
        <f>BB161+BJ161</f>
        <v>24868106.619856667</v>
      </c>
      <c r="BN161" s="6">
        <v>494</v>
      </c>
      <c r="BO161" s="6" t="s">
        <v>149</v>
      </c>
      <c r="BP161" s="7">
        <v>9019</v>
      </c>
      <c r="BQ161" s="7">
        <v>24975924.688773632</v>
      </c>
      <c r="BR161" s="7">
        <v>6770064.2299644295</v>
      </c>
      <c r="BS161" s="57">
        <v>-353693</v>
      </c>
      <c r="BU161" s="39">
        <f>BQ161+BS161</f>
        <v>24622231.688773632</v>
      </c>
      <c r="BW161" s="71">
        <f>BU161-CM161</f>
        <v>-309012.95681712776</v>
      </c>
      <c r="BX161" s="35">
        <f>BW161/CM161</f>
        <v>-1.2394606094075554E-2</v>
      </c>
      <c r="BY161" s="65">
        <f>BW161/BP161</f>
        <v>-34.262441159455349</v>
      </c>
      <c r="CA161" s="54">
        <v>87333.963887999998</v>
      </c>
      <c r="CB161" s="55">
        <v>305083.45199999999</v>
      </c>
      <c r="CC161" s="56">
        <f>CB161-CA161</f>
        <v>217749.48811199999</v>
      </c>
      <c r="CE161" s="74">
        <f>BU161+CC161</f>
        <v>24839981.176885631</v>
      </c>
      <c r="CF161" s="55"/>
      <c r="CG161" s="112" t="s">
        <v>149</v>
      </c>
      <c r="CH161" s="93">
        <v>8995</v>
      </c>
      <c r="CI161" s="93">
        <v>25284937.64559076</v>
      </c>
      <c r="CJ161" s="93">
        <v>6711839.3671102449</v>
      </c>
      <c r="CK161" s="93">
        <v>-353693</v>
      </c>
      <c r="CM161" s="103">
        <v>24931244.64559076</v>
      </c>
      <c r="CO161" s="93">
        <v>87333.963887999998</v>
      </c>
      <c r="CP161" s="93">
        <v>305083.45199999999</v>
      </c>
      <c r="CQ161" s="93">
        <v>217749.48811199999</v>
      </c>
      <c r="CS161" s="103">
        <v>25148994.133702759</v>
      </c>
      <c r="CU161" s="116">
        <v>494</v>
      </c>
      <c r="CV161" s="57"/>
    </row>
    <row r="162" spans="1:100" x14ac:dyDescent="0.25">
      <c r="A162" s="6">
        <v>495</v>
      </c>
      <c r="B162" s="6" t="s">
        <v>150</v>
      </c>
      <c r="C162" s="7">
        <v>1636</v>
      </c>
      <c r="D162" s="7">
        <v>5916108.8941424796</v>
      </c>
      <c r="E162" s="7">
        <v>1261095.7953038781</v>
      </c>
      <c r="F162" s="57">
        <v>-246309</v>
      </c>
      <c r="H162" s="39">
        <f>D162+F162</f>
        <v>5669799.8941424796</v>
      </c>
      <c r="J162" s="71">
        <f t="shared" si="7"/>
        <v>-108383.53015209083</v>
      </c>
      <c r="K162" s="35">
        <f t="shared" si="8"/>
        <v>-1.8757370992479844E-2</v>
      </c>
      <c r="L162" s="65">
        <f t="shared" si="9"/>
        <v>-66.249101559957722</v>
      </c>
      <c r="N162" s="54">
        <v>39205.0098</v>
      </c>
      <c r="O162" s="55">
        <v>10560.272000000001</v>
      </c>
      <c r="P162" s="56">
        <f>O162-N162</f>
        <v>-28644.737799999999</v>
      </c>
      <c r="R162" s="74">
        <f>H162+P162</f>
        <v>5641155.1563424794</v>
      </c>
      <c r="S162" s="55"/>
      <c r="T162" s="6">
        <v>495</v>
      </c>
      <c r="U162" s="6" t="s">
        <v>150</v>
      </c>
      <c r="V162" s="7">
        <v>1636</v>
      </c>
      <c r="W162" s="7">
        <v>5901479.3168747295</v>
      </c>
      <c r="X162" s="7">
        <v>1255135.7935586851</v>
      </c>
      <c r="Y162" s="57">
        <v>-246309</v>
      </c>
      <c r="AA162" s="39">
        <f>W162+Y162</f>
        <v>5655170.3168747295</v>
      </c>
      <c r="AC162" s="71">
        <f>AA162-CM162</f>
        <v>-123013.10741984099</v>
      </c>
      <c r="AD162" s="35">
        <f>AC162/CM162</f>
        <v>-2.1289235454628901E-2</v>
      </c>
      <c r="AE162" s="65">
        <f>AC162/V162</f>
        <v>-75.191385953448034</v>
      </c>
      <c r="AG162" s="54">
        <v>39205.0098</v>
      </c>
      <c r="AH162" s="55">
        <v>10560.272000000001</v>
      </c>
      <c r="AI162" s="56">
        <f>AH162-AG162</f>
        <v>-28644.737799999999</v>
      </c>
      <c r="AK162" s="74">
        <f>AA162+AI162</f>
        <v>5626525.5790747292</v>
      </c>
      <c r="AL162" s="55"/>
      <c r="AM162" s="65" t="e">
        <f>#REF!/#REF!</f>
        <v>#REF!</v>
      </c>
      <c r="AO162" s="54">
        <v>76042.294607999997</v>
      </c>
      <c r="AP162" s="55">
        <v>6511.92</v>
      </c>
      <c r="AQ162" s="56">
        <f>AP162-AO162</f>
        <v>-69530.374607999998</v>
      </c>
      <c r="AS162" s="74" t="e">
        <f>#REF!+AQ162</f>
        <v>#REF!</v>
      </c>
      <c r="AU162" s="6">
        <v>495</v>
      </c>
      <c r="AV162" s="6" t="s">
        <v>150</v>
      </c>
      <c r="AW162" s="7">
        <v>1636</v>
      </c>
      <c r="AX162" s="7">
        <v>5906515.759394926</v>
      </c>
      <c r="AY162" s="7">
        <v>1274028.1907212974</v>
      </c>
      <c r="AZ162" s="57">
        <v>-246309</v>
      </c>
      <c r="BB162" s="39">
        <f>AX162+AZ162</f>
        <v>5660206.759394926</v>
      </c>
      <c r="BD162" s="71">
        <f>BB162-CM162</f>
        <v>-117976.66489964444</v>
      </c>
      <c r="BE162" s="35">
        <f>BD162/CM162</f>
        <v>-2.041760467547768E-2</v>
      </c>
      <c r="BF162" s="65">
        <f>BD162/AW162</f>
        <v>-72.112875855528387</v>
      </c>
      <c r="BH162" s="54">
        <v>76042.294607999997</v>
      </c>
      <c r="BI162" s="55">
        <v>6511.92</v>
      </c>
      <c r="BJ162" s="56">
        <f>BI162-BH162</f>
        <v>-69530.374607999998</v>
      </c>
      <c r="BL162" s="74">
        <f>BB162+BJ162</f>
        <v>5590676.3847869262</v>
      </c>
      <c r="BN162" s="6">
        <v>495</v>
      </c>
      <c r="BO162" s="6" t="s">
        <v>150</v>
      </c>
      <c r="BP162" s="7">
        <v>1636</v>
      </c>
      <c r="BQ162" s="7">
        <v>5906370.9036773052</v>
      </c>
      <c r="BR162" s="7">
        <v>1274028.1907212974</v>
      </c>
      <c r="BS162" s="57">
        <v>-246309</v>
      </c>
      <c r="BU162" s="39">
        <f>BQ162+BS162</f>
        <v>5660061.9036773052</v>
      </c>
      <c r="BW162" s="71">
        <f>BU162-CM162</f>
        <v>-118121.52061726525</v>
      </c>
      <c r="BX162" s="35">
        <f>BW162/CM162</f>
        <v>-2.0442674097298344E-2</v>
      </c>
      <c r="BY162" s="65">
        <f>BW162/BP162</f>
        <v>-72.201418470211038</v>
      </c>
      <c r="CA162" s="54">
        <v>76042.294607999997</v>
      </c>
      <c r="CB162" s="55">
        <v>6511.92</v>
      </c>
      <c r="CC162" s="56">
        <f>CB162-CA162</f>
        <v>-69530.374607999998</v>
      </c>
      <c r="CE162" s="74">
        <f>BU162+CC162</f>
        <v>5590531.5290693054</v>
      </c>
      <c r="CF162" s="55"/>
      <c r="CG162" s="112" t="s">
        <v>150</v>
      </c>
      <c r="CH162" s="93">
        <v>1663</v>
      </c>
      <c r="CI162" s="93">
        <v>6024492.4242945705</v>
      </c>
      <c r="CJ162" s="93">
        <v>1292459.5345434488</v>
      </c>
      <c r="CK162" s="93">
        <v>-246309</v>
      </c>
      <c r="CM162" s="103">
        <v>5778183.4242945705</v>
      </c>
      <c r="CO162" s="93">
        <v>76042.294607999997</v>
      </c>
      <c r="CP162" s="93">
        <v>6511.92</v>
      </c>
      <c r="CQ162" s="93">
        <v>-69530.374607999998</v>
      </c>
      <c r="CS162" s="103">
        <v>5708653.0496865707</v>
      </c>
      <c r="CU162" s="116">
        <v>495</v>
      </c>
      <c r="CV162" s="57"/>
    </row>
    <row r="163" spans="1:100" x14ac:dyDescent="0.25">
      <c r="A163" s="6">
        <v>498</v>
      </c>
      <c r="B163" s="6" t="s">
        <v>151</v>
      </c>
      <c r="C163" s="7">
        <v>2332</v>
      </c>
      <c r="D163" s="7">
        <v>8928313.4019387532</v>
      </c>
      <c r="E163" s="7">
        <v>1225415.2978902536</v>
      </c>
      <c r="F163" s="57">
        <v>143888</v>
      </c>
      <c r="H163" s="39">
        <f>D163+F163</f>
        <v>9072201.4019387532</v>
      </c>
      <c r="J163" s="71">
        <f t="shared" si="7"/>
        <v>-166074.56489880569</v>
      </c>
      <c r="K163" s="35">
        <f t="shared" si="8"/>
        <v>-1.7976791935525632E-2</v>
      </c>
      <c r="L163" s="65">
        <f t="shared" si="9"/>
        <v>-71.215508104119081</v>
      </c>
      <c r="N163" s="54">
        <v>47521.224000000002</v>
      </c>
      <c r="O163" s="55">
        <v>109562.822</v>
      </c>
      <c r="P163" s="56">
        <f>O163-N163</f>
        <v>62041.597999999998</v>
      </c>
      <c r="R163" s="74">
        <f>H163+P163</f>
        <v>9134242.9999387525</v>
      </c>
      <c r="S163" s="55"/>
      <c r="T163" s="6">
        <v>498</v>
      </c>
      <c r="U163" s="6" t="s">
        <v>151</v>
      </c>
      <c r="V163" s="7">
        <v>2332</v>
      </c>
      <c r="W163" s="7">
        <v>8950822.5949795656</v>
      </c>
      <c r="X163" s="7">
        <v>1227053.9996142292</v>
      </c>
      <c r="Y163" s="57">
        <v>143888</v>
      </c>
      <c r="AA163" s="39">
        <f>W163+Y163</f>
        <v>9094710.5949795656</v>
      </c>
      <c r="AC163" s="71">
        <f>AA163-CM163</f>
        <v>-143565.3718579933</v>
      </c>
      <c r="AD163" s="35">
        <f>AC163/CM163</f>
        <v>-1.5540277468799031E-2</v>
      </c>
      <c r="AE163" s="65">
        <f>AC163/V163</f>
        <v>-61.563195479413942</v>
      </c>
      <c r="AG163" s="54">
        <v>47521.224000000002</v>
      </c>
      <c r="AH163" s="55">
        <v>109562.822</v>
      </c>
      <c r="AI163" s="56">
        <f>AH163-AG163</f>
        <v>62041.597999999998</v>
      </c>
      <c r="AK163" s="74">
        <f>AA163+AI163</f>
        <v>9156752.1929795649</v>
      </c>
      <c r="AL163" s="55"/>
      <c r="AM163" s="65" t="e">
        <f>#REF!/#REF!</f>
        <v>#REF!</v>
      </c>
      <c r="AO163" s="54">
        <v>27350.063999999998</v>
      </c>
      <c r="AP163" s="55">
        <v>84654.96</v>
      </c>
      <c r="AQ163" s="56">
        <f>AP163-AO163</f>
        <v>57304.896000000008</v>
      </c>
      <c r="AS163" s="74" t="e">
        <f>#REF!+AQ163</f>
        <v>#REF!</v>
      </c>
      <c r="AU163" s="6">
        <v>498</v>
      </c>
      <c r="AV163" s="6" t="s">
        <v>151</v>
      </c>
      <c r="AW163" s="7">
        <v>2332</v>
      </c>
      <c r="AX163" s="7">
        <v>8887743.7851177081</v>
      </c>
      <c r="AY163" s="7">
        <v>1152847.2198048094</v>
      </c>
      <c r="AZ163" s="57">
        <v>143888</v>
      </c>
      <c r="BB163" s="39">
        <f>AX163+AZ163</f>
        <v>9031631.7851177081</v>
      </c>
      <c r="BD163" s="71">
        <f>BB163-CM163</f>
        <v>-206644.18171985075</v>
      </c>
      <c r="BE163" s="35">
        <f>BD163/CM163</f>
        <v>-2.2368262483350457E-2</v>
      </c>
      <c r="BF163" s="65">
        <f>BD163/AW163</f>
        <v>-88.612427838701009</v>
      </c>
      <c r="BH163" s="54">
        <v>27350.063999999998</v>
      </c>
      <c r="BI163" s="55">
        <v>84654.96</v>
      </c>
      <c r="BJ163" s="56">
        <f>BI163-BH163</f>
        <v>57304.896000000008</v>
      </c>
      <c r="BL163" s="74">
        <f>BB163+BJ163</f>
        <v>9088936.6811177079</v>
      </c>
      <c r="BN163" s="6">
        <v>498</v>
      </c>
      <c r="BO163" s="6" t="s">
        <v>151</v>
      </c>
      <c r="BP163" s="7">
        <v>2332</v>
      </c>
      <c r="BQ163" s="7">
        <v>8894967.573067762</v>
      </c>
      <c r="BR163" s="7">
        <v>1152847.2198048094</v>
      </c>
      <c r="BS163" s="57">
        <v>143888</v>
      </c>
      <c r="BU163" s="39">
        <f>BQ163+BS163</f>
        <v>9038855.573067762</v>
      </c>
      <c r="BW163" s="71">
        <f>BU163-CM163</f>
        <v>-199420.39376979694</v>
      </c>
      <c r="BX163" s="35">
        <f>BW163/CM163</f>
        <v>-2.1586321353210498E-2</v>
      </c>
      <c r="BY163" s="65">
        <f>BW163/BP163</f>
        <v>-85.514748614835739</v>
      </c>
      <c r="CA163" s="54">
        <v>27350.063999999998</v>
      </c>
      <c r="CB163" s="55">
        <v>84654.96</v>
      </c>
      <c r="CC163" s="56">
        <f>CB163-CA163</f>
        <v>57304.896000000008</v>
      </c>
      <c r="CE163" s="74">
        <f>BU163+CC163</f>
        <v>9096160.4690677617</v>
      </c>
      <c r="CF163" s="55"/>
      <c r="CG163" s="112" t="s">
        <v>151</v>
      </c>
      <c r="CH163" s="93">
        <v>2350</v>
      </c>
      <c r="CI163" s="93">
        <v>9094387.9668375589</v>
      </c>
      <c r="CJ163" s="93">
        <v>1303365.4715733344</v>
      </c>
      <c r="CK163" s="93">
        <v>143888</v>
      </c>
      <c r="CM163" s="103">
        <v>9238275.9668375589</v>
      </c>
      <c r="CO163" s="93">
        <v>27350.063999999998</v>
      </c>
      <c r="CP163" s="93">
        <v>84654.96</v>
      </c>
      <c r="CQ163" s="93">
        <v>57304.896000000008</v>
      </c>
      <c r="CS163" s="103">
        <v>9295580.8628375586</v>
      </c>
      <c r="CU163" s="116">
        <v>498</v>
      </c>
      <c r="CV163" s="57"/>
    </row>
    <row r="164" spans="1:100" x14ac:dyDescent="0.25">
      <c r="A164" s="6">
        <v>499</v>
      </c>
      <c r="B164" s="6" t="s">
        <v>152</v>
      </c>
      <c r="C164" s="7">
        <v>19384</v>
      </c>
      <c r="D164" s="7">
        <v>34166886.123407841</v>
      </c>
      <c r="E164" s="7">
        <v>3296563.5365051669</v>
      </c>
      <c r="F164" s="57">
        <v>-1817252</v>
      </c>
      <c r="H164" s="39">
        <f>D164+F164</f>
        <v>32349634.123407841</v>
      </c>
      <c r="J164" s="71">
        <f t="shared" si="7"/>
        <v>429658.95438606292</v>
      </c>
      <c r="K164" s="35">
        <f t="shared" si="8"/>
        <v>1.3460504029559691E-2</v>
      </c>
      <c r="L164" s="65">
        <f t="shared" si="9"/>
        <v>22.165649731018515</v>
      </c>
      <c r="N164" s="54">
        <v>662696.66902000003</v>
      </c>
      <c r="O164" s="55">
        <v>681137.54399999999</v>
      </c>
      <c r="P164" s="56">
        <f>O164-N164</f>
        <v>18440.874979999964</v>
      </c>
      <c r="R164" s="74">
        <f>H164+P164</f>
        <v>32368074.99838784</v>
      </c>
      <c r="S164" s="55"/>
      <c r="T164" s="6">
        <v>499</v>
      </c>
      <c r="U164" s="6" t="s">
        <v>152</v>
      </c>
      <c r="V164" s="7">
        <v>19384</v>
      </c>
      <c r="W164" s="7">
        <v>34284097.34144526</v>
      </c>
      <c r="X164" s="7">
        <v>3406547.9917072817</v>
      </c>
      <c r="Y164" s="57">
        <v>-1817252</v>
      </c>
      <c r="AA164" s="39">
        <f>W164+Y164</f>
        <v>32466845.34144526</v>
      </c>
      <c r="AC164" s="71">
        <f>AA164-CM164</f>
        <v>546870.17242348194</v>
      </c>
      <c r="AD164" s="35">
        <f>AC164/CM164</f>
        <v>1.7132537526351761E-2</v>
      </c>
      <c r="AE164" s="65">
        <f>AC164/V164</f>
        <v>28.212452147311286</v>
      </c>
      <c r="AG164" s="54">
        <v>662696.66902000003</v>
      </c>
      <c r="AH164" s="55">
        <v>681137.54399999999</v>
      </c>
      <c r="AI164" s="56">
        <f>AH164-AG164</f>
        <v>18440.874979999964</v>
      </c>
      <c r="AK164" s="74">
        <f>AA164+AI164</f>
        <v>32485286.216425259</v>
      </c>
      <c r="AL164" s="55"/>
      <c r="AM164" s="65" t="e">
        <f>#REF!/#REF!</f>
        <v>#REF!</v>
      </c>
      <c r="AO164" s="54">
        <v>714631.12463999994</v>
      </c>
      <c r="AP164" s="55">
        <v>708692.25359999994</v>
      </c>
      <c r="AQ164" s="56">
        <f>AP164-AO164</f>
        <v>-5938.8710399999982</v>
      </c>
      <c r="AS164" s="74" t="e">
        <f>#REF!+AQ164</f>
        <v>#REF!</v>
      </c>
      <c r="AU164" s="6">
        <v>499</v>
      </c>
      <c r="AV164" s="6" t="s">
        <v>152</v>
      </c>
      <c r="AW164" s="7">
        <v>19384</v>
      </c>
      <c r="AX164" s="7">
        <v>33770615.604078375</v>
      </c>
      <c r="AY164" s="7">
        <v>3145589.0759293446</v>
      </c>
      <c r="AZ164" s="57">
        <v>-1817252</v>
      </c>
      <c r="BB164" s="39">
        <f>AX164+AZ164</f>
        <v>31953363.604078375</v>
      </c>
      <c r="BD164" s="71">
        <f>BB164-CM164</f>
        <v>33388.435056596994</v>
      </c>
      <c r="BE164" s="35">
        <f>BD164/CM164</f>
        <v>1.0460044182302609E-3</v>
      </c>
      <c r="BF164" s="65">
        <f>BD164/AW164</f>
        <v>1.7224739505054165</v>
      </c>
      <c r="BH164" s="54">
        <v>714631.12463999994</v>
      </c>
      <c r="BI164" s="55">
        <v>708692.25359999994</v>
      </c>
      <c r="BJ164" s="56">
        <f>BI164-BH164</f>
        <v>-5938.8710399999982</v>
      </c>
      <c r="BL164" s="74">
        <f>BB164+BJ164</f>
        <v>31947424.733038373</v>
      </c>
      <c r="BN164" s="6">
        <v>499</v>
      </c>
      <c r="BO164" s="6" t="s">
        <v>152</v>
      </c>
      <c r="BP164" s="7">
        <v>19384</v>
      </c>
      <c r="BQ164" s="7">
        <v>33824073.106038518</v>
      </c>
      <c r="BR164" s="7">
        <v>3145589.0759293446</v>
      </c>
      <c r="BS164" s="57">
        <v>-1817252</v>
      </c>
      <c r="BU164" s="39">
        <f>BQ164+BS164</f>
        <v>32006821.106038518</v>
      </c>
      <c r="BW164" s="71">
        <f>BU164-CM164</f>
        <v>86845.937016740441</v>
      </c>
      <c r="BX164" s="35">
        <f>BW164/CM164</f>
        <v>2.7207394917093831E-3</v>
      </c>
      <c r="BY164" s="65">
        <f>BW164/BP164</f>
        <v>4.4802897759358462</v>
      </c>
      <c r="CA164" s="54">
        <v>714631.12463999994</v>
      </c>
      <c r="CB164" s="55">
        <v>708692.25359999994</v>
      </c>
      <c r="CC164" s="56">
        <f>CB164-CA164</f>
        <v>-5938.8710399999982</v>
      </c>
      <c r="CE164" s="74">
        <f>BU164+CC164</f>
        <v>32000882.234998517</v>
      </c>
      <c r="CF164" s="55"/>
      <c r="CG164" s="112" t="s">
        <v>152</v>
      </c>
      <c r="CH164" s="93">
        <v>19380</v>
      </c>
      <c r="CI164" s="93">
        <v>33737227.169021778</v>
      </c>
      <c r="CJ164" s="93">
        <v>2817341.508992766</v>
      </c>
      <c r="CK164" s="93">
        <v>-1817252</v>
      </c>
      <c r="CM164" s="103">
        <v>31919975.169021778</v>
      </c>
      <c r="CO164" s="93">
        <v>714631.12463999994</v>
      </c>
      <c r="CP164" s="93">
        <v>708692.25359999994</v>
      </c>
      <c r="CQ164" s="93">
        <v>-5938.8710399999982</v>
      </c>
      <c r="CS164" s="103">
        <v>31914036.297981776</v>
      </c>
      <c r="CU164" s="116">
        <v>499</v>
      </c>
      <c r="CV164" s="57"/>
    </row>
    <row r="165" spans="1:100" x14ac:dyDescent="0.25">
      <c r="A165" s="6">
        <v>500</v>
      </c>
      <c r="B165" s="6" t="s">
        <v>153</v>
      </c>
      <c r="C165" s="7">
        <v>10097</v>
      </c>
      <c r="D165" s="7">
        <v>10774371.492020383</v>
      </c>
      <c r="E165" s="7">
        <v>-4266.992801975056</v>
      </c>
      <c r="F165" s="57">
        <v>-763297</v>
      </c>
      <c r="H165" s="39">
        <f>D165+F165</f>
        <v>10011074.492020383</v>
      </c>
      <c r="J165" s="71">
        <f t="shared" si="7"/>
        <v>-310868.15536698885</v>
      </c>
      <c r="K165" s="35">
        <f t="shared" si="8"/>
        <v>-3.0117213976738565E-2</v>
      </c>
      <c r="L165" s="65">
        <f t="shared" si="9"/>
        <v>-30.788170284935017</v>
      </c>
      <c r="N165" s="54">
        <v>344660.8774</v>
      </c>
      <c r="O165" s="55">
        <v>96428.483699999997</v>
      </c>
      <c r="P165" s="56">
        <f>O165-N165</f>
        <v>-248232.39370000002</v>
      </c>
      <c r="R165" s="74">
        <f>H165+P165</f>
        <v>9762842.0983203836</v>
      </c>
      <c r="S165" s="55"/>
      <c r="T165" s="6">
        <v>500</v>
      </c>
      <c r="U165" s="6" t="s">
        <v>153</v>
      </c>
      <c r="V165" s="7">
        <v>10097</v>
      </c>
      <c r="W165" s="7">
        <v>10793281.352564409</v>
      </c>
      <c r="X165" s="7">
        <v>7847.8095095308527</v>
      </c>
      <c r="Y165" s="57">
        <v>-763297</v>
      </c>
      <c r="AA165" s="39">
        <f>W165+Y165</f>
        <v>10029984.352564409</v>
      </c>
      <c r="AC165" s="71">
        <f>AA165-CM165</f>
        <v>-291958.29482296295</v>
      </c>
      <c r="AD165" s="35">
        <f>AC165/CM165</f>
        <v>-2.8285208007512198E-2</v>
      </c>
      <c r="AE165" s="65">
        <f>AC165/V165</f>
        <v>-28.915350581654248</v>
      </c>
      <c r="AG165" s="54">
        <v>344660.8774</v>
      </c>
      <c r="AH165" s="55">
        <v>96428.483699999997</v>
      </c>
      <c r="AI165" s="56">
        <f>AH165-AG165</f>
        <v>-248232.39370000002</v>
      </c>
      <c r="AK165" s="74">
        <f>AA165+AI165</f>
        <v>9781751.9588644095</v>
      </c>
      <c r="AL165" s="55"/>
      <c r="AM165" s="65" t="e">
        <f>#REF!/#REF!</f>
        <v>#REF!</v>
      </c>
      <c r="AO165" s="54">
        <v>362388.348</v>
      </c>
      <c r="AP165" s="55">
        <v>102888.336</v>
      </c>
      <c r="AQ165" s="56">
        <f>AP165-AO165</f>
        <v>-259500.01199999999</v>
      </c>
      <c r="AS165" s="74" t="e">
        <f>#REF!+AQ165</f>
        <v>#REF!</v>
      </c>
      <c r="AU165" s="6">
        <v>500</v>
      </c>
      <c r="AV165" s="6" t="s">
        <v>153</v>
      </c>
      <c r="AW165" s="7">
        <v>10097</v>
      </c>
      <c r="AX165" s="7">
        <v>10591746.239056181</v>
      </c>
      <c r="AY165" s="7">
        <v>-18330.331792049357</v>
      </c>
      <c r="AZ165" s="57">
        <v>-763297</v>
      </c>
      <c r="BB165" s="39">
        <f>AX165+AZ165</f>
        <v>9828449.2390561812</v>
      </c>
      <c r="BD165" s="71">
        <f>BB165-CM165</f>
        <v>-493493.40833119117</v>
      </c>
      <c r="BE165" s="35">
        <f>BD165/CM165</f>
        <v>-4.7810128886552304E-2</v>
      </c>
      <c r="BF165" s="65">
        <f>BD165/AW165</f>
        <v>-48.875250899394985</v>
      </c>
      <c r="BH165" s="54">
        <v>362388.348</v>
      </c>
      <c r="BI165" s="55">
        <v>102888.336</v>
      </c>
      <c r="BJ165" s="56">
        <f>BI165-BH165</f>
        <v>-259500.01199999999</v>
      </c>
      <c r="BL165" s="74">
        <f>BB165+BJ165</f>
        <v>9568949.2270561811</v>
      </c>
      <c r="BN165" s="6">
        <v>500</v>
      </c>
      <c r="BO165" s="6" t="s">
        <v>153</v>
      </c>
      <c r="BP165" s="7">
        <v>10097</v>
      </c>
      <c r="BQ165" s="7">
        <v>10590571.124917364</v>
      </c>
      <c r="BR165" s="7">
        <v>-18330.331792049357</v>
      </c>
      <c r="BS165" s="57">
        <v>-763297</v>
      </c>
      <c r="BU165" s="39">
        <f>BQ165+BS165</f>
        <v>9827274.1249173637</v>
      </c>
      <c r="BW165" s="71">
        <f>BU165-CM165</f>
        <v>-494668.52247000858</v>
      </c>
      <c r="BX165" s="35">
        <f>BW165/CM165</f>
        <v>-4.7923975105133534E-2</v>
      </c>
      <c r="BY165" s="65">
        <f>BW165/BP165</f>
        <v>-48.991633402991837</v>
      </c>
      <c r="CA165" s="54">
        <v>362388.348</v>
      </c>
      <c r="CB165" s="55">
        <v>102888.336</v>
      </c>
      <c r="CC165" s="56">
        <f>CB165-CA165</f>
        <v>-259500.01199999999</v>
      </c>
      <c r="CE165" s="74">
        <f>BU165+CC165</f>
        <v>9567774.1129173636</v>
      </c>
      <c r="CF165" s="55"/>
      <c r="CG165" s="112" t="s">
        <v>153</v>
      </c>
      <c r="CH165" s="93">
        <v>9941</v>
      </c>
      <c r="CI165" s="93">
        <v>11085239.647387372</v>
      </c>
      <c r="CJ165" s="93">
        <v>192302.49963487274</v>
      </c>
      <c r="CK165" s="93">
        <v>-763297</v>
      </c>
      <c r="CM165" s="103">
        <v>10321942.647387372</v>
      </c>
      <c r="CO165" s="93">
        <v>362388.348</v>
      </c>
      <c r="CP165" s="93">
        <v>102888.336</v>
      </c>
      <c r="CQ165" s="93">
        <v>-259500.01199999999</v>
      </c>
      <c r="CS165" s="103">
        <v>10062442.635387372</v>
      </c>
      <c r="CU165" s="116">
        <v>500</v>
      </c>
      <c r="CV165" s="57"/>
    </row>
    <row r="166" spans="1:100" x14ac:dyDescent="0.25">
      <c r="A166" s="6">
        <v>503</v>
      </c>
      <c r="B166" s="6" t="s">
        <v>154</v>
      </c>
      <c r="C166" s="7">
        <v>7838</v>
      </c>
      <c r="D166" s="7">
        <v>15015136.403464444</v>
      </c>
      <c r="E166" s="7">
        <v>3777888.2668434633</v>
      </c>
      <c r="F166" s="57">
        <v>-91216</v>
      </c>
      <c r="H166" s="39">
        <f>D166+F166</f>
        <v>14923920.403464444</v>
      </c>
      <c r="J166" s="71">
        <f t="shared" si="7"/>
        <v>-498253.30475572497</v>
      </c>
      <c r="K166" s="35">
        <f t="shared" si="8"/>
        <v>-3.2307592573033402E-2</v>
      </c>
      <c r="L166" s="65">
        <f t="shared" si="9"/>
        <v>-63.568934008130256</v>
      </c>
      <c r="N166" s="54">
        <v>137573.94348000002</v>
      </c>
      <c r="O166" s="55">
        <v>244272.2917</v>
      </c>
      <c r="P166" s="56">
        <f>O166-N166</f>
        <v>106698.34821999999</v>
      </c>
      <c r="R166" s="74">
        <f>H166+P166</f>
        <v>15030618.751684444</v>
      </c>
      <c r="S166" s="55"/>
      <c r="T166" s="6">
        <v>503</v>
      </c>
      <c r="U166" s="6" t="s">
        <v>154</v>
      </c>
      <c r="V166" s="7">
        <v>7838</v>
      </c>
      <c r="W166" s="7">
        <v>15079921.721877681</v>
      </c>
      <c r="X166" s="7">
        <v>3841487.3722448</v>
      </c>
      <c r="Y166" s="57">
        <v>-91216</v>
      </c>
      <c r="AA166" s="39">
        <f>W166+Y166</f>
        <v>14988705.721877681</v>
      </c>
      <c r="AC166" s="71">
        <f>AA166-CM166</f>
        <v>-433467.98634248786</v>
      </c>
      <c r="AD166" s="35">
        <f>AC166/CM166</f>
        <v>-2.8106802227979392E-2</v>
      </c>
      <c r="AE166" s="65">
        <f>AC166/V166</f>
        <v>-55.303391980414375</v>
      </c>
      <c r="AG166" s="54">
        <v>137573.94348000002</v>
      </c>
      <c r="AH166" s="55">
        <v>244272.2917</v>
      </c>
      <c r="AI166" s="56">
        <f>AH166-AG166</f>
        <v>106698.34821999999</v>
      </c>
      <c r="AK166" s="74">
        <f>AA166+AI166</f>
        <v>15095404.070097681</v>
      </c>
      <c r="AL166" s="55"/>
      <c r="AM166" s="65" t="e">
        <f>#REF!/#REF!</f>
        <v>#REF!</v>
      </c>
      <c r="AO166" s="54">
        <v>76059.225599999991</v>
      </c>
      <c r="AP166" s="55">
        <v>267053.83919999999</v>
      </c>
      <c r="AQ166" s="56">
        <f>AP166-AO166</f>
        <v>190994.61359999998</v>
      </c>
      <c r="AS166" s="74" t="e">
        <f>#REF!+AQ166</f>
        <v>#REF!</v>
      </c>
      <c r="AU166" s="6">
        <v>503</v>
      </c>
      <c r="AV166" s="6" t="s">
        <v>154</v>
      </c>
      <c r="AW166" s="7">
        <v>7838</v>
      </c>
      <c r="AX166" s="7">
        <v>14820768.319128316</v>
      </c>
      <c r="AY166" s="7">
        <v>3744478.8796225893</v>
      </c>
      <c r="AZ166" s="57">
        <v>-91216</v>
      </c>
      <c r="BB166" s="39">
        <f>AX166+AZ166</f>
        <v>14729552.319128316</v>
      </c>
      <c r="BD166" s="71">
        <f>BB166-CM166</f>
        <v>-692621.38909185305</v>
      </c>
      <c r="BE166" s="35">
        <f>BD166/CM166</f>
        <v>-4.4910750079457287E-2</v>
      </c>
      <c r="BF166" s="65">
        <f>BD166/AW166</f>
        <v>-88.367107564666114</v>
      </c>
      <c r="BH166" s="54">
        <v>76059.225599999991</v>
      </c>
      <c r="BI166" s="55">
        <v>267053.83919999999</v>
      </c>
      <c r="BJ166" s="56">
        <f>BI166-BH166</f>
        <v>190994.61359999998</v>
      </c>
      <c r="BL166" s="74">
        <f>BB166+BJ166</f>
        <v>14920546.932728317</v>
      </c>
      <c r="BN166" s="6">
        <v>503</v>
      </c>
      <c r="BO166" s="6" t="s">
        <v>154</v>
      </c>
      <c r="BP166" s="7">
        <v>7838</v>
      </c>
      <c r="BQ166" s="7">
        <v>14828551.110794771</v>
      </c>
      <c r="BR166" s="7">
        <v>3744478.8796225893</v>
      </c>
      <c r="BS166" s="57">
        <v>-91216</v>
      </c>
      <c r="BU166" s="39">
        <f>BQ166+BS166</f>
        <v>14737335.110794771</v>
      </c>
      <c r="BW166" s="71">
        <f>BU166-CM166</f>
        <v>-684838.59742539749</v>
      </c>
      <c r="BX166" s="35">
        <f>BW166/CM166</f>
        <v>-4.4406100617344998E-2</v>
      </c>
      <c r="BY166" s="65">
        <f>BW166/BP166</f>
        <v>-87.374151240800899</v>
      </c>
      <c r="CA166" s="54">
        <v>76059.225599999991</v>
      </c>
      <c r="CB166" s="55">
        <v>267053.83919999999</v>
      </c>
      <c r="CC166" s="56">
        <f>CB166-CA166</f>
        <v>190994.61359999998</v>
      </c>
      <c r="CE166" s="74">
        <f>BU166+CC166</f>
        <v>14928329.724394772</v>
      </c>
      <c r="CF166" s="55"/>
      <c r="CG166" s="112" t="s">
        <v>154</v>
      </c>
      <c r="CH166" s="93">
        <v>7842</v>
      </c>
      <c r="CI166" s="93">
        <v>15513389.708220169</v>
      </c>
      <c r="CJ166" s="93">
        <v>3923407.7620571419</v>
      </c>
      <c r="CK166" s="93">
        <v>-91216</v>
      </c>
      <c r="CM166" s="103">
        <v>15422173.708220169</v>
      </c>
      <c r="CO166" s="93">
        <v>76059.225599999991</v>
      </c>
      <c r="CP166" s="93">
        <v>267053.83919999999</v>
      </c>
      <c r="CQ166" s="93">
        <v>190994.61359999998</v>
      </c>
      <c r="CS166" s="103">
        <v>15613168.32182017</v>
      </c>
      <c r="CU166" s="116">
        <v>503</v>
      </c>
      <c r="CV166" s="57"/>
    </row>
    <row r="167" spans="1:100" x14ac:dyDescent="0.25">
      <c r="A167" s="6">
        <v>504</v>
      </c>
      <c r="B167" s="6" t="s">
        <v>155</v>
      </c>
      <c r="C167" s="7">
        <v>1969</v>
      </c>
      <c r="D167" s="7">
        <v>5013461.6995346993</v>
      </c>
      <c r="E167" s="7">
        <v>1427351.1843202976</v>
      </c>
      <c r="F167" s="57">
        <v>-482715</v>
      </c>
      <c r="H167" s="39">
        <f>D167+F167</f>
        <v>4530746.6995346993</v>
      </c>
      <c r="J167" s="71">
        <f t="shared" si="7"/>
        <v>106725.60611438379</v>
      </c>
      <c r="K167" s="35">
        <f t="shared" si="8"/>
        <v>2.4124117824192309E-2</v>
      </c>
      <c r="L167" s="65">
        <f t="shared" si="9"/>
        <v>54.202948763018682</v>
      </c>
      <c r="N167" s="54">
        <v>788940.76067800017</v>
      </c>
      <c r="O167" s="55">
        <v>23826.613700000002</v>
      </c>
      <c r="P167" s="56">
        <f>O167-N167</f>
        <v>-765114.14697800018</v>
      </c>
      <c r="R167" s="74">
        <f>H167+P167</f>
        <v>3765632.5525566991</v>
      </c>
      <c r="S167" s="55"/>
      <c r="T167" s="6">
        <v>504</v>
      </c>
      <c r="U167" s="6" t="s">
        <v>155</v>
      </c>
      <c r="V167" s="7">
        <v>1969</v>
      </c>
      <c r="W167" s="7">
        <v>5004304.1494002491</v>
      </c>
      <c r="X167" s="7">
        <v>1422998.3596763373</v>
      </c>
      <c r="Y167" s="57">
        <v>-482715</v>
      </c>
      <c r="AA167" s="39">
        <f>W167+Y167</f>
        <v>4521589.1494002491</v>
      </c>
      <c r="AC167" s="71">
        <f>AA167-CM167</f>
        <v>97568.05597993359</v>
      </c>
      <c r="AD167" s="35">
        <f>AC167/CM167</f>
        <v>2.2054157048446939E-2</v>
      </c>
      <c r="AE167" s="65">
        <f>AC167/V167</f>
        <v>49.552085312307561</v>
      </c>
      <c r="AG167" s="54">
        <v>788940.76067800017</v>
      </c>
      <c r="AH167" s="55">
        <v>23826.613700000002</v>
      </c>
      <c r="AI167" s="56">
        <f>AH167-AG167</f>
        <v>-765114.14697800018</v>
      </c>
      <c r="AK167" s="74">
        <f>AA167+AI167</f>
        <v>3756475.0024222489</v>
      </c>
      <c r="AL167" s="55"/>
      <c r="AM167" s="65" t="e">
        <f>#REF!/#REF!</f>
        <v>#REF!</v>
      </c>
      <c r="AO167" s="54">
        <v>660048.21120000002</v>
      </c>
      <c r="AP167" s="55">
        <v>39071.519999999997</v>
      </c>
      <c r="AQ167" s="56">
        <f>AP167-AO167</f>
        <v>-620976.6912</v>
      </c>
      <c r="AS167" s="74" t="e">
        <f>#REF!+AQ167</f>
        <v>#REF!</v>
      </c>
      <c r="AU167" s="6">
        <v>504</v>
      </c>
      <c r="AV167" s="6" t="s">
        <v>155</v>
      </c>
      <c r="AW167" s="7">
        <v>1969</v>
      </c>
      <c r="AX167" s="7">
        <v>4993682.0571204908</v>
      </c>
      <c r="AY167" s="7">
        <v>1444002.0905164881</v>
      </c>
      <c r="AZ167" s="57">
        <v>-482715</v>
      </c>
      <c r="BB167" s="39">
        <f>AX167+AZ167</f>
        <v>4510967.0571204908</v>
      </c>
      <c r="BD167" s="71">
        <f>BB167-CM167</f>
        <v>86945.963700175285</v>
      </c>
      <c r="BE167" s="35">
        <f>BD167/CM167</f>
        <v>1.9653153062377308E-2</v>
      </c>
      <c r="BF167" s="65">
        <f>BD167/AW167</f>
        <v>44.15742188937292</v>
      </c>
      <c r="BH167" s="54">
        <v>660048.21120000002</v>
      </c>
      <c r="BI167" s="55">
        <v>39071.519999999997</v>
      </c>
      <c r="BJ167" s="56">
        <f>BI167-BH167</f>
        <v>-620976.6912</v>
      </c>
      <c r="BL167" s="74">
        <f>BB167+BJ167</f>
        <v>3889990.3659204906</v>
      </c>
      <c r="BN167" s="6">
        <v>504</v>
      </c>
      <c r="BO167" s="6" t="s">
        <v>155</v>
      </c>
      <c r="BP167" s="7">
        <v>1969</v>
      </c>
      <c r="BQ167" s="7">
        <v>4990126.0506097637</v>
      </c>
      <c r="BR167" s="7">
        <v>1444002.0905164881</v>
      </c>
      <c r="BS167" s="57">
        <v>-482715</v>
      </c>
      <c r="BU167" s="39">
        <f>BQ167+BS167</f>
        <v>4507411.0506097637</v>
      </c>
      <c r="BW167" s="71">
        <f>BU167-CM167</f>
        <v>83389.957189448178</v>
      </c>
      <c r="BX167" s="35">
        <f>BW167/CM167</f>
        <v>1.8849357954796149E-2</v>
      </c>
      <c r="BY167" s="65">
        <f>BW167/BP167</f>
        <v>42.351425692965044</v>
      </c>
      <c r="CA167" s="54">
        <v>660048.21120000002</v>
      </c>
      <c r="CB167" s="55">
        <v>39071.519999999997</v>
      </c>
      <c r="CC167" s="56">
        <f>CB167-CA167</f>
        <v>-620976.6912</v>
      </c>
      <c r="CE167" s="74">
        <f>BU167+CC167</f>
        <v>3886434.3594097635</v>
      </c>
      <c r="CF167" s="55"/>
      <c r="CG167" s="112" t="s">
        <v>155</v>
      </c>
      <c r="CH167" s="93">
        <v>1986</v>
      </c>
      <c r="CI167" s="93">
        <v>4906736.0934203155</v>
      </c>
      <c r="CJ167" s="93">
        <v>1464075.4657860463</v>
      </c>
      <c r="CK167" s="93">
        <v>-482715</v>
      </c>
      <c r="CM167" s="103">
        <v>4424021.0934203155</v>
      </c>
      <c r="CO167" s="93">
        <v>660048.21120000002</v>
      </c>
      <c r="CP167" s="93">
        <v>39071.519999999997</v>
      </c>
      <c r="CQ167" s="93">
        <v>-620976.6912</v>
      </c>
      <c r="CS167" s="103">
        <v>3803044.4022203153</v>
      </c>
      <c r="CU167" s="116">
        <v>504</v>
      </c>
      <c r="CV167" s="57"/>
    </row>
    <row r="168" spans="1:100" x14ac:dyDescent="0.25">
      <c r="A168" s="6">
        <v>505</v>
      </c>
      <c r="B168" s="6" t="s">
        <v>156</v>
      </c>
      <c r="C168" s="7">
        <v>20803</v>
      </c>
      <c r="D168" s="7">
        <v>31044036.834028397</v>
      </c>
      <c r="E168" s="7">
        <v>5371490.9793929299</v>
      </c>
      <c r="F168" s="57">
        <v>-2288014</v>
      </c>
      <c r="H168" s="39">
        <f>D168+F168</f>
        <v>28756022.834028397</v>
      </c>
      <c r="J168" s="71">
        <f t="shared" si="7"/>
        <v>-14905.903940521181</v>
      </c>
      <c r="K168" s="35">
        <f t="shared" si="8"/>
        <v>-5.180890779118263E-4</v>
      </c>
      <c r="L168" s="65">
        <f t="shared" si="9"/>
        <v>-0.71652665195025622</v>
      </c>
      <c r="N168" s="54">
        <v>1482437.78302</v>
      </c>
      <c r="O168" s="55">
        <v>755389.45650000009</v>
      </c>
      <c r="P168" s="56">
        <f>O168-N168</f>
        <v>-727048.32651999989</v>
      </c>
      <c r="R168" s="74">
        <f>H168+P168</f>
        <v>28028974.507508397</v>
      </c>
      <c r="S168" s="55"/>
      <c r="T168" s="6">
        <v>505</v>
      </c>
      <c r="U168" s="6" t="s">
        <v>156</v>
      </c>
      <c r="V168" s="7">
        <v>20803</v>
      </c>
      <c r="W168" s="7">
        <v>31110665.940208133</v>
      </c>
      <c r="X168" s="7">
        <v>5465680.2383737164</v>
      </c>
      <c r="Y168" s="57">
        <v>-2288014</v>
      </c>
      <c r="AA168" s="39">
        <f>W168+Y168</f>
        <v>28822651.940208133</v>
      </c>
      <c r="AC168" s="71">
        <f>AA168-CM168</f>
        <v>51723.202239215374</v>
      </c>
      <c r="AD168" s="35">
        <f>AC168/CM168</f>
        <v>1.7977592141805419E-3</v>
      </c>
      <c r="AE168" s="65">
        <f>AC168/V168</f>
        <v>2.4863338095089831</v>
      </c>
      <c r="AG168" s="54">
        <v>1482437.78302</v>
      </c>
      <c r="AH168" s="55">
        <v>755389.45650000009</v>
      </c>
      <c r="AI168" s="56">
        <f>AH168-AG168</f>
        <v>-727048.32651999989</v>
      </c>
      <c r="AK168" s="74">
        <f>AA168+AI168</f>
        <v>28095603.613688134</v>
      </c>
      <c r="AL168" s="55"/>
      <c r="AM168" s="65" t="e">
        <f>#REF!/#REF!</f>
        <v>#REF!</v>
      </c>
      <c r="AO168" s="54">
        <v>1111897.3161599997</v>
      </c>
      <c r="AP168" s="55">
        <v>863480.59200000006</v>
      </c>
      <c r="AQ168" s="56">
        <f>AP168-AO168</f>
        <v>-248416.72415999963</v>
      </c>
      <c r="AS168" s="74" t="e">
        <f>#REF!+AQ168</f>
        <v>#REF!</v>
      </c>
      <c r="AU168" s="6">
        <v>505</v>
      </c>
      <c r="AV168" s="6" t="s">
        <v>156</v>
      </c>
      <c r="AW168" s="7">
        <v>20803</v>
      </c>
      <c r="AX168" s="7">
        <v>30580748.442837644</v>
      </c>
      <c r="AY168" s="7">
        <v>5282013.099253688</v>
      </c>
      <c r="AZ168" s="57">
        <v>-2288014</v>
      </c>
      <c r="BB168" s="39">
        <f>AX168+AZ168</f>
        <v>28292734.442837644</v>
      </c>
      <c r="BD168" s="71">
        <f>BB168-CM168</f>
        <v>-478194.29513127357</v>
      </c>
      <c r="BE168" s="35">
        <f>BD168/CM168</f>
        <v>-1.6620745874644006E-2</v>
      </c>
      <c r="BF168" s="65">
        <f>BD168/AW168</f>
        <v>-22.986794939733382</v>
      </c>
      <c r="BH168" s="54">
        <v>1111897.3161599997</v>
      </c>
      <c r="BI168" s="55">
        <v>863480.59200000006</v>
      </c>
      <c r="BJ168" s="56">
        <f>BI168-BH168</f>
        <v>-248416.72415999963</v>
      </c>
      <c r="BL168" s="74">
        <f>BB168+BJ168</f>
        <v>28044317.718677644</v>
      </c>
      <c r="BN168" s="6">
        <v>505</v>
      </c>
      <c r="BO168" s="6" t="s">
        <v>156</v>
      </c>
      <c r="BP168" s="7">
        <v>20803</v>
      </c>
      <c r="BQ168" s="7">
        <v>30527146.477494344</v>
      </c>
      <c r="BR168" s="7">
        <v>5282013.099253688</v>
      </c>
      <c r="BS168" s="57">
        <v>-2288014</v>
      </c>
      <c r="BU168" s="39">
        <f>BQ168+BS168</f>
        <v>28239132.477494344</v>
      </c>
      <c r="BW168" s="71">
        <f>BU168-CM168</f>
        <v>-531796.26047457382</v>
      </c>
      <c r="BX168" s="35">
        <f>BW168/CM168</f>
        <v>-1.8483805834629306E-2</v>
      </c>
      <c r="BY168" s="65">
        <f>BW168/BP168</f>
        <v>-25.56344087269018</v>
      </c>
      <c r="CA168" s="54">
        <v>1111897.3161599997</v>
      </c>
      <c r="CB168" s="55">
        <v>863480.59200000006</v>
      </c>
      <c r="CC168" s="56">
        <f>CB168-CA168</f>
        <v>-248416.72415999963</v>
      </c>
      <c r="CE168" s="74">
        <f>BU168+CC168</f>
        <v>27990715.753334343</v>
      </c>
      <c r="CF168" s="55"/>
      <c r="CG168" s="112" t="s">
        <v>156</v>
      </c>
      <c r="CH168" s="93">
        <v>20853</v>
      </c>
      <c r="CI168" s="93">
        <v>31058942.737968918</v>
      </c>
      <c r="CJ168" s="93">
        <v>4877170.5773580624</v>
      </c>
      <c r="CK168" s="93">
        <v>-2288014</v>
      </c>
      <c r="CM168" s="103">
        <v>28770928.737968918</v>
      </c>
      <c r="CO168" s="93">
        <v>1111897.3161599997</v>
      </c>
      <c r="CP168" s="93">
        <v>863480.59200000006</v>
      </c>
      <c r="CQ168" s="93">
        <v>-248416.72415999963</v>
      </c>
      <c r="CS168" s="103">
        <v>28522512.013808917</v>
      </c>
      <c r="CU168" s="116">
        <v>505</v>
      </c>
      <c r="CV168" s="57"/>
    </row>
    <row r="169" spans="1:100" x14ac:dyDescent="0.25">
      <c r="A169" s="6">
        <v>508</v>
      </c>
      <c r="B169" s="6" t="s">
        <v>158</v>
      </c>
      <c r="C169" s="7">
        <v>10256</v>
      </c>
      <c r="D169" s="7">
        <v>25318657.311637469</v>
      </c>
      <c r="E169" s="7">
        <v>4425999.1215564031</v>
      </c>
      <c r="F169" s="57">
        <v>-1173086</v>
      </c>
      <c r="H169" s="39">
        <f>D169+F169</f>
        <v>24145571.311637469</v>
      </c>
      <c r="J169" s="71">
        <f t="shared" si="7"/>
        <v>-1248171.0237100199</v>
      </c>
      <c r="K169" s="35">
        <f t="shared" si="8"/>
        <v>-4.9152700977539467E-2</v>
      </c>
      <c r="L169" s="65">
        <f t="shared" si="9"/>
        <v>-121.70154287344188</v>
      </c>
      <c r="N169" s="54">
        <v>81908.109699999986</v>
      </c>
      <c r="O169" s="55">
        <v>236418.08940000003</v>
      </c>
      <c r="P169" s="56">
        <f>O169-N169</f>
        <v>154509.97970000003</v>
      </c>
      <c r="R169" s="74">
        <f>H169+P169</f>
        <v>24300081.291337468</v>
      </c>
      <c r="S169" s="55"/>
      <c r="T169" s="6">
        <v>508</v>
      </c>
      <c r="U169" s="6" t="s">
        <v>158</v>
      </c>
      <c r="V169" s="7">
        <v>10256</v>
      </c>
      <c r="W169" s="7">
        <v>25341808.149804972</v>
      </c>
      <c r="X169" s="7">
        <v>4460516.4664833192</v>
      </c>
      <c r="Y169" s="57">
        <v>-1173086</v>
      </c>
      <c r="AA169" s="39">
        <f>W169+Y169</f>
        <v>24168722.149804972</v>
      </c>
      <c r="AC169" s="71">
        <f>AA169-CM169</f>
        <v>-1225020.1855425164</v>
      </c>
      <c r="AD169" s="35">
        <f>AC169/CM169</f>
        <v>-4.8241026051418869E-2</v>
      </c>
      <c r="AE169" s="65">
        <f>AC169/V169</f>
        <v>-119.44424586022976</v>
      </c>
      <c r="AG169" s="54">
        <v>81908.109699999986</v>
      </c>
      <c r="AH169" s="55">
        <v>236418.08940000003</v>
      </c>
      <c r="AI169" s="56">
        <f>AH169-AG169</f>
        <v>154509.97970000003</v>
      </c>
      <c r="AK169" s="74">
        <f>AA169+AI169</f>
        <v>24323232.129504971</v>
      </c>
      <c r="AL169" s="55"/>
      <c r="AM169" s="65" t="e">
        <f>#REF!/#REF!</f>
        <v>#REF!</v>
      </c>
      <c r="AO169" s="54">
        <v>100960.80768</v>
      </c>
      <c r="AP169" s="55">
        <v>213786.33359999998</v>
      </c>
      <c r="AQ169" s="56">
        <f>AP169-AO169</f>
        <v>112825.52591999999</v>
      </c>
      <c r="AS169" s="74" t="e">
        <f>#REF!+AQ169</f>
        <v>#REF!</v>
      </c>
      <c r="AU169" s="6">
        <v>508</v>
      </c>
      <c r="AV169" s="6" t="s">
        <v>158</v>
      </c>
      <c r="AW169" s="7">
        <v>10256</v>
      </c>
      <c r="AX169" s="7">
        <v>25048125.341435172</v>
      </c>
      <c r="AY169" s="7">
        <v>4316181.5132640153</v>
      </c>
      <c r="AZ169" s="57">
        <v>-1173086</v>
      </c>
      <c r="BB169" s="39">
        <f>AX169+AZ169</f>
        <v>23875039.341435172</v>
      </c>
      <c r="BD169" s="71">
        <f>BB169-CM169</f>
        <v>-1518702.9939123169</v>
      </c>
      <c r="BE169" s="35">
        <f>BD169/CM169</f>
        <v>-5.9806190590439998E-2</v>
      </c>
      <c r="BF169" s="65">
        <f>BD169/AW169</f>
        <v>-148.0794650850543</v>
      </c>
      <c r="BH169" s="54">
        <v>100960.80768</v>
      </c>
      <c r="BI169" s="55">
        <v>213786.33359999998</v>
      </c>
      <c r="BJ169" s="56">
        <f>BI169-BH169</f>
        <v>112825.52591999999</v>
      </c>
      <c r="BL169" s="74">
        <f>BB169+BJ169</f>
        <v>23987864.867355172</v>
      </c>
      <c r="BN169" s="6">
        <v>508</v>
      </c>
      <c r="BO169" s="6" t="s">
        <v>158</v>
      </c>
      <c r="BP169" s="7">
        <v>10256</v>
      </c>
      <c r="BQ169" s="7">
        <v>25003980.961743373</v>
      </c>
      <c r="BR169" s="7">
        <v>4316181.5132640153</v>
      </c>
      <c r="BS169" s="57">
        <v>-1173086</v>
      </c>
      <c r="BU169" s="39">
        <f>BQ169+BS169</f>
        <v>23830894.961743373</v>
      </c>
      <c r="BW169" s="71">
        <f>BU169-CM169</f>
        <v>-1562847.3736041151</v>
      </c>
      <c r="BX169" s="35">
        <f>BW169/CM169</f>
        <v>-6.1544586574333648E-2</v>
      </c>
      <c r="BY169" s="65">
        <f>BW169/BP169</f>
        <v>-152.38371427497222</v>
      </c>
      <c r="CA169" s="54">
        <v>100960.80768</v>
      </c>
      <c r="CB169" s="55">
        <v>213786.33359999998</v>
      </c>
      <c r="CC169" s="56">
        <f>CB169-CA169</f>
        <v>112825.52591999999</v>
      </c>
      <c r="CE169" s="74">
        <f>BU169+CC169</f>
        <v>23943720.487663373</v>
      </c>
      <c r="CF169" s="55"/>
      <c r="CG169" s="112" t="s">
        <v>158</v>
      </c>
      <c r="CH169" s="93">
        <v>10448</v>
      </c>
      <c r="CI169" s="93">
        <v>26566828.335347489</v>
      </c>
      <c r="CJ169" s="93">
        <v>4328345.2987745469</v>
      </c>
      <c r="CK169" s="93">
        <v>-1173086</v>
      </c>
      <c r="CM169" s="103">
        <v>25393742.335347489</v>
      </c>
      <c r="CO169" s="93">
        <v>100960.80768</v>
      </c>
      <c r="CP169" s="93">
        <v>213786.33359999998</v>
      </c>
      <c r="CQ169" s="93">
        <v>112825.52591999999</v>
      </c>
      <c r="CS169" s="103">
        <v>25506567.861267488</v>
      </c>
      <c r="CU169" s="116">
        <v>508</v>
      </c>
      <c r="CV169" s="57"/>
    </row>
    <row r="170" spans="1:100" x14ac:dyDescent="0.25">
      <c r="A170" s="6">
        <v>507</v>
      </c>
      <c r="B170" s="6" t="s">
        <v>157</v>
      </c>
      <c r="C170" s="7">
        <v>6054</v>
      </c>
      <c r="D170" s="7">
        <v>17890154.892417178</v>
      </c>
      <c r="E170" s="7">
        <v>3627840.7373683774</v>
      </c>
      <c r="F170" s="57">
        <v>-381904</v>
      </c>
      <c r="H170" s="39">
        <f>D170+F170</f>
        <v>17508250.892417178</v>
      </c>
      <c r="J170" s="71">
        <f t="shared" si="7"/>
        <v>-495424.40996008366</v>
      </c>
      <c r="K170" s="35">
        <f t="shared" si="8"/>
        <v>-2.7517959618759968E-2</v>
      </c>
      <c r="L170" s="65">
        <f t="shared" si="9"/>
        <v>-81.834226950790168</v>
      </c>
      <c r="N170" s="54">
        <v>112255.69136</v>
      </c>
      <c r="O170" s="55">
        <v>272125.00910000002</v>
      </c>
      <c r="P170" s="56">
        <f>O170-N170</f>
        <v>159869.31774000003</v>
      </c>
      <c r="R170" s="74">
        <f>H170+P170</f>
        <v>17668120.210157178</v>
      </c>
      <c r="S170" s="55"/>
      <c r="T170" s="6">
        <v>507</v>
      </c>
      <c r="U170" s="6" t="s">
        <v>157</v>
      </c>
      <c r="V170" s="7">
        <v>6054</v>
      </c>
      <c r="W170" s="7">
        <v>17888808.461747542</v>
      </c>
      <c r="X170" s="7">
        <v>3609553.1924888887</v>
      </c>
      <c r="Y170" s="57">
        <v>-381904</v>
      </c>
      <c r="AA170" s="39">
        <f>W170+Y170</f>
        <v>17506904.461747542</v>
      </c>
      <c r="AC170" s="71">
        <f>AA170-CM170</f>
        <v>-496770.8406297192</v>
      </c>
      <c r="AD170" s="35">
        <f>AC170/CM170</f>
        <v>-2.7592746052475411E-2</v>
      </c>
      <c r="AE170" s="65">
        <f>AC170/V170</f>
        <v>-82.056630431073543</v>
      </c>
      <c r="AG170" s="54">
        <v>112255.69136</v>
      </c>
      <c r="AH170" s="55">
        <v>272125.00910000002</v>
      </c>
      <c r="AI170" s="56">
        <f>AH170-AG170</f>
        <v>159869.31774000003</v>
      </c>
      <c r="AK170" s="74">
        <f>AA170+AI170</f>
        <v>17666773.779487543</v>
      </c>
      <c r="AL170" s="55"/>
      <c r="AM170" s="65" t="e">
        <f>#REF!/#REF!</f>
        <v>#REF!</v>
      </c>
      <c r="AO170" s="54">
        <v>128271.80016</v>
      </c>
      <c r="AP170" s="55">
        <v>204669.64559999999</v>
      </c>
      <c r="AQ170" s="56">
        <f>AP170-AO170</f>
        <v>76397.84543999999</v>
      </c>
      <c r="AS170" s="74" t="e">
        <f>#REF!+AQ170</f>
        <v>#REF!</v>
      </c>
      <c r="AU170" s="6">
        <v>507</v>
      </c>
      <c r="AV170" s="6" t="s">
        <v>157</v>
      </c>
      <c r="AW170" s="7">
        <v>6054</v>
      </c>
      <c r="AX170" s="7">
        <v>17878429.861148406</v>
      </c>
      <c r="AY170" s="7">
        <v>3665581.0983978142</v>
      </c>
      <c r="AZ170" s="57">
        <v>-381904</v>
      </c>
      <c r="BB170" s="39">
        <f>AX170+AZ170</f>
        <v>17496525.861148406</v>
      </c>
      <c r="BD170" s="71">
        <f>BB170-CM170</f>
        <v>-507149.4412288554</v>
      </c>
      <c r="BE170" s="35">
        <f>BD170/CM170</f>
        <v>-2.8169217268758998E-2</v>
      </c>
      <c r="BF170" s="65">
        <f>BD170/AW170</f>
        <v>-83.770968158053421</v>
      </c>
      <c r="BH170" s="54">
        <v>128271.80016</v>
      </c>
      <c r="BI170" s="55">
        <v>204669.64559999999</v>
      </c>
      <c r="BJ170" s="56">
        <f>BI170-BH170</f>
        <v>76397.84543999999</v>
      </c>
      <c r="BL170" s="74">
        <f>BB170+BJ170</f>
        <v>17572923.706588406</v>
      </c>
      <c r="BN170" s="6">
        <v>507</v>
      </c>
      <c r="BO170" s="6" t="s">
        <v>157</v>
      </c>
      <c r="BP170" s="7">
        <v>6054</v>
      </c>
      <c r="BQ170" s="7">
        <v>17854862.481342193</v>
      </c>
      <c r="BR170" s="7">
        <v>3665581.0983978142</v>
      </c>
      <c r="BS170" s="57">
        <v>-381904</v>
      </c>
      <c r="BU170" s="39">
        <f>BQ170+BS170</f>
        <v>17472958.481342193</v>
      </c>
      <c r="BW170" s="71">
        <f>BU170-CM170</f>
        <v>-530716.82103506848</v>
      </c>
      <c r="BX170" s="35">
        <f>BW170/CM170</f>
        <v>-2.9478248864274449E-2</v>
      </c>
      <c r="BY170" s="65">
        <f>BW170/BP170</f>
        <v>-87.663829044444739</v>
      </c>
      <c r="CA170" s="54">
        <v>128271.80016</v>
      </c>
      <c r="CB170" s="55">
        <v>204669.64559999999</v>
      </c>
      <c r="CC170" s="56">
        <f>CB170-CA170</f>
        <v>76397.84543999999</v>
      </c>
      <c r="CE170" s="74">
        <f>BU170+CC170</f>
        <v>17549356.326782193</v>
      </c>
      <c r="CF170" s="55"/>
      <c r="CG170" s="112" t="s">
        <v>157</v>
      </c>
      <c r="CH170" s="93">
        <v>6097</v>
      </c>
      <c r="CI170" s="93">
        <v>18385579.302377261</v>
      </c>
      <c r="CJ170" s="93">
        <v>3765152.7012253162</v>
      </c>
      <c r="CK170" s="93">
        <v>-381904</v>
      </c>
      <c r="CM170" s="103">
        <v>18003675.302377261</v>
      </c>
      <c r="CO170" s="93">
        <v>128271.80016</v>
      </c>
      <c r="CP170" s="93">
        <v>204669.64559999999</v>
      </c>
      <c r="CQ170" s="93">
        <v>76397.84543999999</v>
      </c>
      <c r="CS170" s="103">
        <v>18080073.147817262</v>
      </c>
      <c r="CU170" s="116">
        <v>507</v>
      </c>
      <c r="CV170" s="57"/>
    </row>
    <row r="171" spans="1:100" x14ac:dyDescent="0.25">
      <c r="A171" s="6">
        <v>529</v>
      </c>
      <c r="B171" s="6" t="s">
        <v>159</v>
      </c>
      <c r="C171" s="7">
        <v>19167</v>
      </c>
      <c r="D171" s="7">
        <v>15672915.811123172</v>
      </c>
      <c r="E171" s="7">
        <v>-4311786.671732435</v>
      </c>
      <c r="F171" s="57">
        <v>-1050027</v>
      </c>
      <c r="H171" s="39">
        <f>D171+F171</f>
        <v>14622888.811123172</v>
      </c>
      <c r="J171" s="71">
        <f t="shared" si="7"/>
        <v>225992.42990223132</v>
      </c>
      <c r="K171" s="35">
        <f t="shared" si="8"/>
        <v>1.5697301968291714E-2</v>
      </c>
      <c r="L171" s="65">
        <f t="shared" si="9"/>
        <v>11.790704330475887</v>
      </c>
      <c r="N171" s="54">
        <v>564446.53840000008</v>
      </c>
      <c r="O171" s="55">
        <v>471450.14309999999</v>
      </c>
      <c r="P171" s="56">
        <f>O171-N171</f>
        <v>-92996.395300000091</v>
      </c>
      <c r="R171" s="74">
        <f>H171+P171</f>
        <v>14529892.415823171</v>
      </c>
      <c r="S171" s="55"/>
      <c r="T171" s="6">
        <v>529</v>
      </c>
      <c r="U171" s="6" t="s">
        <v>159</v>
      </c>
      <c r="V171" s="7">
        <v>19167</v>
      </c>
      <c r="W171" s="7">
        <v>15711789.68353831</v>
      </c>
      <c r="X171" s="7">
        <v>-4288958.2345959963</v>
      </c>
      <c r="Y171" s="57">
        <v>-1050027</v>
      </c>
      <c r="AA171" s="39">
        <f>W171+Y171</f>
        <v>14661762.68353831</v>
      </c>
      <c r="AC171" s="71">
        <f>AA171-CM171</f>
        <v>264866.30231736973</v>
      </c>
      <c r="AD171" s="35">
        <f>AC171/CM171</f>
        <v>1.8397458403802691E-2</v>
      </c>
      <c r="AE171" s="65">
        <f>AC171/V171</f>
        <v>13.818871097061081</v>
      </c>
      <c r="AG171" s="54">
        <v>564446.53840000008</v>
      </c>
      <c r="AH171" s="55">
        <v>471450.14309999999</v>
      </c>
      <c r="AI171" s="56">
        <f>AH171-AG171</f>
        <v>-92996.395300000091</v>
      </c>
      <c r="AK171" s="74">
        <f>AA171+AI171</f>
        <v>14568766.288238309</v>
      </c>
      <c r="AL171" s="55"/>
      <c r="AM171" s="65" t="e">
        <f>#REF!/#REF!</f>
        <v>#REF!</v>
      </c>
      <c r="AO171" s="54">
        <v>507916.73616000009</v>
      </c>
      <c r="AP171" s="55">
        <v>398529.50400000002</v>
      </c>
      <c r="AQ171" s="56">
        <f>AP171-AO171</f>
        <v>-109387.23216000007</v>
      </c>
      <c r="AS171" s="74" t="e">
        <f>#REF!+AQ171</f>
        <v>#REF!</v>
      </c>
      <c r="AU171" s="6">
        <v>529</v>
      </c>
      <c r="AV171" s="6" t="s">
        <v>159</v>
      </c>
      <c r="AW171" s="7">
        <v>19167</v>
      </c>
      <c r="AX171" s="7">
        <v>15378605.835371159</v>
      </c>
      <c r="AY171" s="7">
        <v>-4272976.9382544355</v>
      </c>
      <c r="AZ171" s="57">
        <v>-1050027</v>
      </c>
      <c r="BB171" s="39">
        <f>AX171+AZ171</f>
        <v>14328578.835371159</v>
      </c>
      <c r="BD171" s="71">
        <f>BB171-CM171</f>
        <v>-68317.545849781483</v>
      </c>
      <c r="BE171" s="35">
        <f>BD171/CM171</f>
        <v>-4.7452967668013294E-3</v>
      </c>
      <c r="BF171" s="65">
        <f>BD171/AW171</f>
        <v>-3.5643317081328054</v>
      </c>
      <c r="BH171" s="54">
        <v>507916.73616000009</v>
      </c>
      <c r="BI171" s="55">
        <v>398529.50400000002</v>
      </c>
      <c r="BJ171" s="56">
        <f>BI171-BH171</f>
        <v>-109387.23216000007</v>
      </c>
      <c r="BL171" s="74">
        <f>BB171+BJ171</f>
        <v>14219191.603211159</v>
      </c>
      <c r="BN171" s="6">
        <v>529</v>
      </c>
      <c r="BO171" s="6" t="s">
        <v>159</v>
      </c>
      <c r="BP171" s="7">
        <v>19167</v>
      </c>
      <c r="BQ171" s="7">
        <v>15351695.65327777</v>
      </c>
      <c r="BR171" s="7">
        <v>-4272976.9382544355</v>
      </c>
      <c r="BS171" s="57">
        <v>-1050027</v>
      </c>
      <c r="BU171" s="39">
        <f>BQ171+BS171</f>
        <v>14301668.65327777</v>
      </c>
      <c r="BW171" s="71">
        <f>BU171-CM171</f>
        <v>-95227.727943170816</v>
      </c>
      <c r="BX171" s="35">
        <f>BW171/CM171</f>
        <v>-6.6144622717007389E-3</v>
      </c>
      <c r="BY171" s="65">
        <f>BW171/BP171</f>
        <v>-4.9683167915255808</v>
      </c>
      <c r="CA171" s="54">
        <v>507916.73616000009</v>
      </c>
      <c r="CB171" s="55">
        <v>398529.50400000002</v>
      </c>
      <c r="CC171" s="56">
        <f>CB171-CA171</f>
        <v>-109387.23216000007</v>
      </c>
      <c r="CE171" s="74">
        <f>BU171+CC171</f>
        <v>14192281.42111777</v>
      </c>
      <c r="CF171" s="55"/>
      <c r="CG171" s="112" t="s">
        <v>159</v>
      </c>
      <c r="CH171" s="93">
        <v>19068</v>
      </c>
      <c r="CI171" s="93">
        <v>15446923.381220941</v>
      </c>
      <c r="CJ171" s="93">
        <v>-4141957.8736610753</v>
      </c>
      <c r="CK171" s="93">
        <v>-1050027</v>
      </c>
      <c r="CM171" s="103">
        <v>14396896.381220941</v>
      </c>
      <c r="CO171" s="93">
        <v>507916.73616000009</v>
      </c>
      <c r="CP171" s="93">
        <v>398529.50400000002</v>
      </c>
      <c r="CQ171" s="93">
        <v>-109387.23216000007</v>
      </c>
      <c r="CS171" s="103">
        <v>14287509.14906094</v>
      </c>
      <c r="CU171" s="116">
        <v>529</v>
      </c>
      <c r="CV171" s="57"/>
    </row>
    <row r="172" spans="1:100" x14ac:dyDescent="0.25">
      <c r="A172" s="6">
        <v>531</v>
      </c>
      <c r="B172" s="6" t="s">
        <v>160</v>
      </c>
      <c r="C172" s="7">
        <v>5521</v>
      </c>
      <c r="D172" s="7">
        <v>11278054.941738982</v>
      </c>
      <c r="E172" s="7">
        <v>3083423.7114939522</v>
      </c>
      <c r="F172" s="57">
        <v>-558176</v>
      </c>
      <c r="H172" s="39">
        <f>D172+F172</f>
        <v>10719878.941738982</v>
      </c>
      <c r="J172" s="71">
        <f t="shared" si="7"/>
        <v>-316363.25072876178</v>
      </c>
      <c r="K172" s="35">
        <f t="shared" si="8"/>
        <v>-2.8665848865176254E-2</v>
      </c>
      <c r="L172" s="65">
        <f t="shared" si="9"/>
        <v>-57.301802341742757</v>
      </c>
      <c r="N172" s="54">
        <v>245605.52604</v>
      </c>
      <c r="O172" s="55">
        <v>116162.992</v>
      </c>
      <c r="P172" s="56">
        <f>O172-N172</f>
        <v>-129442.53404</v>
      </c>
      <c r="R172" s="74">
        <f>H172+P172</f>
        <v>10590436.407698981</v>
      </c>
      <c r="S172" s="55"/>
      <c r="T172" s="6">
        <v>531</v>
      </c>
      <c r="U172" s="6" t="s">
        <v>160</v>
      </c>
      <c r="V172" s="7">
        <v>5521</v>
      </c>
      <c r="W172" s="7">
        <v>11264617.798584061</v>
      </c>
      <c r="X172" s="7">
        <v>3073299.0142956129</v>
      </c>
      <c r="Y172" s="57">
        <v>-558176</v>
      </c>
      <c r="AA172" s="39">
        <f>W172+Y172</f>
        <v>10706441.798584061</v>
      </c>
      <c r="AC172" s="71">
        <f>AA172-CM172</f>
        <v>-329800.39388368279</v>
      </c>
      <c r="AD172" s="35">
        <f>AC172/CM172</f>
        <v>-2.9883395827319935E-2</v>
      </c>
      <c r="AE172" s="65">
        <f>AC172/V172</f>
        <v>-59.735626495867194</v>
      </c>
      <c r="AG172" s="54">
        <v>245605.52604</v>
      </c>
      <c r="AH172" s="55">
        <v>116162.992</v>
      </c>
      <c r="AI172" s="56">
        <f>AH172-AG172</f>
        <v>-129442.53404</v>
      </c>
      <c r="AK172" s="74">
        <f>AA172+AI172</f>
        <v>10576999.26454406</v>
      </c>
      <c r="AL172" s="55"/>
      <c r="AM172" s="65" t="e">
        <f>#REF!/#REF!</f>
        <v>#REF!</v>
      </c>
      <c r="AO172" s="54">
        <v>192674.68896</v>
      </c>
      <c r="AP172" s="55">
        <v>156286.08000000002</v>
      </c>
      <c r="AQ172" s="56">
        <f>AP172-AO172</f>
        <v>-36388.608959999983</v>
      </c>
      <c r="AS172" s="74" t="e">
        <f>#REF!+AQ172</f>
        <v>#REF!</v>
      </c>
      <c r="AU172" s="6">
        <v>531</v>
      </c>
      <c r="AV172" s="6" t="s">
        <v>160</v>
      </c>
      <c r="AW172" s="7">
        <v>5521</v>
      </c>
      <c r="AX172" s="7">
        <v>11191097.331772089</v>
      </c>
      <c r="AY172" s="7">
        <v>3103113.2403319301</v>
      </c>
      <c r="AZ172" s="57">
        <v>-558176</v>
      </c>
      <c r="BB172" s="39">
        <f>AX172+AZ172</f>
        <v>10632921.331772089</v>
      </c>
      <c r="BD172" s="71">
        <f>BB172-CM172</f>
        <v>-403320.86069565453</v>
      </c>
      <c r="BE172" s="35">
        <f>BD172/CM172</f>
        <v>-3.6545125928001271E-2</v>
      </c>
      <c r="BF172" s="65">
        <f>BD172/AW172</f>
        <v>-73.052139231236097</v>
      </c>
      <c r="BH172" s="54">
        <v>192674.68896</v>
      </c>
      <c r="BI172" s="55">
        <v>156286.08000000002</v>
      </c>
      <c r="BJ172" s="56">
        <f>BI172-BH172</f>
        <v>-36388.608959999983</v>
      </c>
      <c r="BL172" s="74">
        <f>BB172+BJ172</f>
        <v>10596532.722812088</v>
      </c>
      <c r="BN172" s="6">
        <v>531</v>
      </c>
      <c r="BO172" s="6" t="s">
        <v>160</v>
      </c>
      <c r="BP172" s="7">
        <v>5521</v>
      </c>
      <c r="BQ172" s="7">
        <v>11177322.751299348</v>
      </c>
      <c r="BR172" s="7">
        <v>3103113.2403319301</v>
      </c>
      <c r="BS172" s="57">
        <v>-558176</v>
      </c>
      <c r="BU172" s="39">
        <f>BQ172+BS172</f>
        <v>10619146.751299348</v>
      </c>
      <c r="BW172" s="71">
        <f>BU172-CM172</f>
        <v>-417095.4411683958</v>
      </c>
      <c r="BX172" s="35">
        <f>BW172/CM172</f>
        <v>-3.779324827186778E-2</v>
      </c>
      <c r="BY172" s="65">
        <f>BW172/BP172</f>
        <v>-75.547082261980762</v>
      </c>
      <c r="CA172" s="54">
        <v>192674.68896</v>
      </c>
      <c r="CB172" s="55">
        <v>156286.08000000002</v>
      </c>
      <c r="CC172" s="56">
        <f>CB172-CA172</f>
        <v>-36388.608959999983</v>
      </c>
      <c r="CE172" s="74">
        <f>BU172+CC172</f>
        <v>10582758.142339347</v>
      </c>
      <c r="CF172" s="55"/>
      <c r="CG172" s="112" t="s">
        <v>160</v>
      </c>
      <c r="CH172" s="93">
        <v>5548</v>
      </c>
      <c r="CI172" s="93">
        <v>11594418.192467744</v>
      </c>
      <c r="CJ172" s="93">
        <v>3238466.8644433715</v>
      </c>
      <c r="CK172" s="93">
        <v>-558176</v>
      </c>
      <c r="CM172" s="103">
        <v>11036242.192467744</v>
      </c>
      <c r="CO172" s="93">
        <v>192674.68896</v>
      </c>
      <c r="CP172" s="93">
        <v>156286.08000000002</v>
      </c>
      <c r="CQ172" s="93">
        <v>-36388.608959999983</v>
      </c>
      <c r="CS172" s="103">
        <v>10999853.583507743</v>
      </c>
      <c r="CU172" s="116">
        <v>531</v>
      </c>
      <c r="CV172" s="57"/>
    </row>
    <row r="173" spans="1:100" x14ac:dyDescent="0.25">
      <c r="A173" s="6">
        <v>535</v>
      </c>
      <c r="B173" s="6" t="s">
        <v>161</v>
      </c>
      <c r="C173" s="7">
        <v>10815</v>
      </c>
      <c r="D173" s="7">
        <v>37776990.575699337</v>
      </c>
      <c r="E173" s="7">
        <v>11062684.207626922</v>
      </c>
      <c r="F173" s="57">
        <v>-1155171</v>
      </c>
      <c r="H173" s="39">
        <f>D173+F173</f>
        <v>36621819.575699337</v>
      </c>
      <c r="J173" s="71">
        <f t="shared" si="7"/>
        <v>-403812.32086511701</v>
      </c>
      <c r="K173" s="35">
        <f t="shared" si="8"/>
        <v>-1.0906291133483291E-2</v>
      </c>
      <c r="L173" s="65">
        <f t="shared" si="9"/>
        <v>-37.338171138707075</v>
      </c>
      <c r="N173" s="54">
        <v>297192.45475999999</v>
      </c>
      <c r="O173" s="55">
        <v>172990.45570000002</v>
      </c>
      <c r="P173" s="56">
        <f>O173-N173</f>
        <v>-124201.99905999997</v>
      </c>
      <c r="R173" s="74">
        <f>H173+P173</f>
        <v>36497617.576639339</v>
      </c>
      <c r="S173" s="55"/>
      <c r="T173" s="6">
        <v>535</v>
      </c>
      <c r="U173" s="6" t="s">
        <v>161</v>
      </c>
      <c r="V173" s="7">
        <v>10815</v>
      </c>
      <c r="W173" s="7">
        <v>37823021.818615623</v>
      </c>
      <c r="X173" s="7">
        <v>11114342.754947351</v>
      </c>
      <c r="Y173" s="57">
        <v>-1155171</v>
      </c>
      <c r="AA173" s="39">
        <f>W173+Y173</f>
        <v>36667850.818615623</v>
      </c>
      <c r="AC173" s="71">
        <f>AA173-CM173</f>
        <v>-357781.07794883102</v>
      </c>
      <c r="AD173" s="35">
        <f>AC173/CM173</f>
        <v>-9.6630647371079414E-3</v>
      </c>
      <c r="AE173" s="65">
        <f>AC173/V173</f>
        <v>-33.08193046221276</v>
      </c>
      <c r="AG173" s="54">
        <v>297192.45475999999</v>
      </c>
      <c r="AH173" s="55">
        <v>172990.45570000002</v>
      </c>
      <c r="AI173" s="56">
        <f>AH173-AG173</f>
        <v>-124201.99905999997</v>
      </c>
      <c r="AK173" s="74">
        <f>AA173+AI173</f>
        <v>36543648.819555625</v>
      </c>
      <c r="AL173" s="55"/>
      <c r="AM173" s="65" t="e">
        <f>#REF!/#REF!</f>
        <v>#REF!</v>
      </c>
      <c r="AO173" s="54">
        <v>271963.82688000001</v>
      </c>
      <c r="AP173" s="55">
        <v>201869.51999999996</v>
      </c>
      <c r="AQ173" s="56">
        <f>AP173-AO173</f>
        <v>-70094.306880000047</v>
      </c>
      <c r="AS173" s="74" t="e">
        <f>#REF!+AQ173</f>
        <v>#REF!</v>
      </c>
      <c r="AU173" s="6">
        <v>535</v>
      </c>
      <c r="AV173" s="6" t="s">
        <v>161</v>
      </c>
      <c r="AW173" s="7">
        <v>10815</v>
      </c>
      <c r="AX173" s="7">
        <v>37791327.123231791</v>
      </c>
      <c r="AY173" s="7">
        <v>11152575.851835458</v>
      </c>
      <c r="AZ173" s="57">
        <v>-1155171</v>
      </c>
      <c r="BB173" s="39">
        <f>AX173+AZ173</f>
        <v>36636156.123231791</v>
      </c>
      <c r="BD173" s="71">
        <f>BB173-CM173</f>
        <v>-389475.77333266288</v>
      </c>
      <c r="BE173" s="35">
        <f>BD173/CM173</f>
        <v>-1.0519085114352948E-2</v>
      </c>
      <c r="BF173" s="65">
        <f>BD173/AW173</f>
        <v>-36.012554168531011</v>
      </c>
      <c r="BH173" s="54">
        <v>271963.82688000001</v>
      </c>
      <c r="BI173" s="55">
        <v>201869.51999999996</v>
      </c>
      <c r="BJ173" s="56">
        <f>BI173-BH173</f>
        <v>-70094.306880000047</v>
      </c>
      <c r="BL173" s="74">
        <f>BB173+BJ173</f>
        <v>36566061.816351794</v>
      </c>
      <c r="BN173" s="6">
        <v>535</v>
      </c>
      <c r="BO173" s="6" t="s">
        <v>161</v>
      </c>
      <c r="BP173" s="7">
        <v>10815</v>
      </c>
      <c r="BQ173" s="7">
        <v>37784988.818852715</v>
      </c>
      <c r="BR173" s="7">
        <v>11152575.851835458</v>
      </c>
      <c r="BS173" s="57">
        <v>-1155171</v>
      </c>
      <c r="BU173" s="39">
        <f>BQ173+BS173</f>
        <v>36629817.818852715</v>
      </c>
      <c r="BW173" s="71">
        <f>BU173-CM173</f>
        <v>-395814.07771173865</v>
      </c>
      <c r="BX173" s="35">
        <f>BW173/CM173</f>
        <v>-1.0690272047685582E-2</v>
      </c>
      <c r="BY173" s="65">
        <f>BW173/BP173</f>
        <v>-36.598620222999415</v>
      </c>
      <c r="CA173" s="54">
        <v>271963.82688000001</v>
      </c>
      <c r="CB173" s="55">
        <v>201869.51999999996</v>
      </c>
      <c r="CC173" s="56">
        <f>CB173-CA173</f>
        <v>-70094.306880000047</v>
      </c>
      <c r="CE173" s="74">
        <f>BU173+CC173</f>
        <v>36559723.511972718</v>
      </c>
      <c r="CF173" s="55"/>
      <c r="CG173" s="112" t="s">
        <v>161</v>
      </c>
      <c r="CH173" s="93">
        <v>10889</v>
      </c>
      <c r="CI173" s="93">
        <v>38180802.896564454</v>
      </c>
      <c r="CJ173" s="93">
        <v>11369239.733960932</v>
      </c>
      <c r="CK173" s="93">
        <v>-1155171</v>
      </c>
      <c r="CM173" s="103">
        <v>37025631.896564454</v>
      </c>
      <c r="CO173" s="93">
        <v>271963.82688000001</v>
      </c>
      <c r="CP173" s="93">
        <v>201869.51999999996</v>
      </c>
      <c r="CQ173" s="93">
        <v>-70094.306880000047</v>
      </c>
      <c r="CS173" s="103">
        <v>36955537.589684457</v>
      </c>
      <c r="CU173" s="116">
        <v>535</v>
      </c>
      <c r="CV173" s="57"/>
    </row>
    <row r="174" spans="1:100" x14ac:dyDescent="0.25">
      <c r="A174" s="6">
        <v>536</v>
      </c>
      <c r="B174" s="6" t="s">
        <v>162</v>
      </c>
      <c r="C174" s="7">
        <v>33322</v>
      </c>
      <c r="D174" s="7">
        <v>39813173.590795368</v>
      </c>
      <c r="E174" s="7">
        <v>2367321.0385419936</v>
      </c>
      <c r="F174" s="57">
        <v>-2362071</v>
      </c>
      <c r="H174" s="39">
        <f>D174+F174</f>
        <v>37451102.590795368</v>
      </c>
      <c r="J174" s="71">
        <f t="shared" si="7"/>
        <v>-2360571.1530239806</v>
      </c>
      <c r="K174" s="35">
        <f t="shared" si="8"/>
        <v>-5.9293441622520399E-2</v>
      </c>
      <c r="L174" s="65">
        <f t="shared" si="9"/>
        <v>-70.841220605725368</v>
      </c>
      <c r="N174" s="54">
        <v>817035.04429999995</v>
      </c>
      <c r="O174" s="55">
        <v>540091.91110000003</v>
      </c>
      <c r="P174" s="56">
        <f>O174-N174</f>
        <v>-276943.13319999992</v>
      </c>
      <c r="R174" s="74">
        <f>H174+P174</f>
        <v>37174159.457595371</v>
      </c>
      <c r="S174" s="55"/>
      <c r="T174" s="6">
        <v>536</v>
      </c>
      <c r="U174" s="6" t="s">
        <v>162</v>
      </c>
      <c r="V174" s="7">
        <v>33322</v>
      </c>
      <c r="W174" s="7">
        <v>39953742.573117204</v>
      </c>
      <c r="X174" s="7">
        <v>2533784.4295651484</v>
      </c>
      <c r="Y174" s="57">
        <v>-2362071</v>
      </c>
      <c r="AA174" s="39">
        <f>W174+Y174</f>
        <v>37591671.573117204</v>
      </c>
      <c r="AC174" s="71">
        <f>AA174-CM174</f>
        <v>-2220002.1707021445</v>
      </c>
      <c r="AD174" s="35">
        <f>AC174/CM174</f>
        <v>-5.5762593278228946E-2</v>
      </c>
      <c r="AE174" s="65">
        <f>AC174/V174</f>
        <v>-66.622716844791569</v>
      </c>
      <c r="AG174" s="54">
        <v>817035.04429999995</v>
      </c>
      <c r="AH174" s="55">
        <v>540091.91110000003</v>
      </c>
      <c r="AI174" s="56">
        <f>AH174-AG174</f>
        <v>-276943.13319999992</v>
      </c>
      <c r="AK174" s="74">
        <f>AA174+AI174</f>
        <v>37314728.439917207</v>
      </c>
      <c r="AL174" s="55"/>
      <c r="AM174" s="65" t="e">
        <f>#REF!/#REF!</f>
        <v>#REF!</v>
      </c>
      <c r="AO174" s="54">
        <v>826645.26532800007</v>
      </c>
      <c r="AP174" s="55">
        <v>531698.26799999992</v>
      </c>
      <c r="AQ174" s="56">
        <f>AP174-AO174</f>
        <v>-294946.99732800014</v>
      </c>
      <c r="AS174" s="74" t="e">
        <f>#REF!+AQ174</f>
        <v>#REF!</v>
      </c>
      <c r="AU174" s="6">
        <v>536</v>
      </c>
      <c r="AV174" s="6" t="s">
        <v>162</v>
      </c>
      <c r="AW174" s="7">
        <v>33322</v>
      </c>
      <c r="AX174" s="7">
        <v>39255057.607831284</v>
      </c>
      <c r="AY174" s="7">
        <v>2443745.5524291233</v>
      </c>
      <c r="AZ174" s="57">
        <v>-2362071</v>
      </c>
      <c r="BB174" s="39">
        <f>AX174+AZ174</f>
        <v>36892986.607831284</v>
      </c>
      <c r="BD174" s="71">
        <f>BB174-CM174</f>
        <v>-2918687.1359880641</v>
      </c>
      <c r="BE174" s="35">
        <f>BD174/CM174</f>
        <v>-7.33123443834406E-2</v>
      </c>
      <c r="BF174" s="65">
        <f>BD174/AW174</f>
        <v>-87.590394813878646</v>
      </c>
      <c r="BH174" s="54">
        <v>826645.26532800007</v>
      </c>
      <c r="BI174" s="55">
        <v>531698.26799999992</v>
      </c>
      <c r="BJ174" s="56">
        <f>BI174-BH174</f>
        <v>-294946.99732800014</v>
      </c>
      <c r="BL174" s="74">
        <f>BB174+BJ174</f>
        <v>36598039.610503286</v>
      </c>
      <c r="BN174" s="6">
        <v>536</v>
      </c>
      <c r="BO174" s="6" t="s">
        <v>162</v>
      </c>
      <c r="BP174" s="7">
        <v>33322</v>
      </c>
      <c r="BQ174" s="7">
        <v>39120716.564230464</v>
      </c>
      <c r="BR174" s="7">
        <v>2443745.5524291233</v>
      </c>
      <c r="BS174" s="57">
        <v>-2362071</v>
      </c>
      <c r="BU174" s="39">
        <f>BQ174+BS174</f>
        <v>36758645.564230464</v>
      </c>
      <c r="BW174" s="71">
        <f>BU174-CM174</f>
        <v>-3053028.1795888841</v>
      </c>
      <c r="BX174" s="35">
        <f>BW174/CM174</f>
        <v>-7.6686757739314049E-2</v>
      </c>
      <c r="BY174" s="65">
        <f>BW174/BP174</f>
        <v>-91.621996866601165</v>
      </c>
      <c r="CA174" s="54">
        <v>826645.26532800007</v>
      </c>
      <c r="CB174" s="55">
        <v>531698.26799999992</v>
      </c>
      <c r="CC174" s="56">
        <f>CB174-CA174</f>
        <v>-294946.99732800014</v>
      </c>
      <c r="CE174" s="74">
        <f>BU174+CC174</f>
        <v>36463698.566902466</v>
      </c>
      <c r="CF174" s="55"/>
      <c r="CG174" s="112" t="s">
        <v>162</v>
      </c>
      <c r="CH174" s="93">
        <v>33210</v>
      </c>
      <c r="CI174" s="93">
        <v>42173744.743819349</v>
      </c>
      <c r="CJ174" s="93">
        <v>3357854.8907179814</v>
      </c>
      <c r="CK174" s="93">
        <v>-2362071</v>
      </c>
      <c r="CM174" s="103">
        <v>39811673.743819349</v>
      </c>
      <c r="CO174" s="93">
        <v>826645.26532800007</v>
      </c>
      <c r="CP174" s="93">
        <v>531698.26799999992</v>
      </c>
      <c r="CQ174" s="93">
        <v>-294946.99732800014</v>
      </c>
      <c r="CS174" s="103">
        <v>39516726.74649135</v>
      </c>
      <c r="CU174" s="116">
        <v>536</v>
      </c>
      <c r="CV174" s="57"/>
    </row>
    <row r="175" spans="1:100" x14ac:dyDescent="0.25">
      <c r="A175" s="6">
        <v>538</v>
      </c>
      <c r="B175" s="6" t="s">
        <v>163</v>
      </c>
      <c r="C175" s="7">
        <v>4813</v>
      </c>
      <c r="D175" s="7">
        <v>8104267.6401439076</v>
      </c>
      <c r="E175" s="7">
        <v>1824844.4087692108</v>
      </c>
      <c r="F175" s="57">
        <v>418878</v>
      </c>
      <c r="H175" s="39">
        <f>D175+F175</f>
        <v>8523145.6401439086</v>
      </c>
      <c r="J175" s="71">
        <f t="shared" si="7"/>
        <v>-139533.52841261588</v>
      </c>
      <c r="K175" s="35">
        <f t="shared" si="8"/>
        <v>-1.610743347382523E-2</v>
      </c>
      <c r="L175" s="65">
        <f t="shared" si="9"/>
        <v>-28.990967881283165</v>
      </c>
      <c r="N175" s="54">
        <v>161004.54697999996</v>
      </c>
      <c r="O175" s="55">
        <v>73987.905700000003</v>
      </c>
      <c r="P175" s="56">
        <f>O175-N175</f>
        <v>-87016.641279999953</v>
      </c>
      <c r="R175" s="74">
        <f>H175+P175</f>
        <v>8436128.9988639094</v>
      </c>
      <c r="S175" s="55"/>
      <c r="T175" s="6">
        <v>538</v>
      </c>
      <c r="U175" s="6" t="s">
        <v>163</v>
      </c>
      <c r="V175" s="7">
        <v>4813</v>
      </c>
      <c r="W175" s="7">
        <v>8119649.3023392633</v>
      </c>
      <c r="X175" s="7">
        <v>1834571.5012756158</v>
      </c>
      <c r="Y175" s="57">
        <v>418878</v>
      </c>
      <c r="AA175" s="39">
        <f>W175+Y175</f>
        <v>8538527.3023392633</v>
      </c>
      <c r="AC175" s="71">
        <f>AA175-CM175</f>
        <v>-124151.86621726118</v>
      </c>
      <c r="AD175" s="35">
        <f>AC175/CM175</f>
        <v>-1.4331809339990689E-2</v>
      </c>
      <c r="AE175" s="65">
        <f>AC175/V175</f>
        <v>-25.795110371340364</v>
      </c>
      <c r="AG175" s="54">
        <v>161004.54697999996</v>
      </c>
      <c r="AH175" s="55">
        <v>73987.905700000003</v>
      </c>
      <c r="AI175" s="56">
        <f>AH175-AG175</f>
        <v>-87016.641279999953</v>
      </c>
      <c r="AK175" s="74">
        <f>AA175+AI175</f>
        <v>8451510.6610592641</v>
      </c>
      <c r="AL175" s="55"/>
      <c r="AM175" s="65" t="e">
        <f>#REF!/#REF!</f>
        <v>#REF!</v>
      </c>
      <c r="AO175" s="54">
        <v>164386.90847999998</v>
      </c>
      <c r="AP175" s="55">
        <v>46950.943200000002</v>
      </c>
      <c r="AQ175" s="56">
        <f>AP175-AO175</f>
        <v>-117435.96527999997</v>
      </c>
      <c r="AS175" s="74" t="e">
        <f>#REF!+AQ175</f>
        <v>#REF!</v>
      </c>
      <c r="AU175" s="6">
        <v>538</v>
      </c>
      <c r="AV175" s="6" t="s">
        <v>163</v>
      </c>
      <c r="AW175" s="7">
        <v>4813</v>
      </c>
      <c r="AX175" s="7">
        <v>7964577.9247938627</v>
      </c>
      <c r="AY175" s="7">
        <v>1769116.4781643159</v>
      </c>
      <c r="AZ175" s="57">
        <v>418878</v>
      </c>
      <c r="BB175" s="39">
        <f>AX175+AZ175</f>
        <v>8383455.9247938627</v>
      </c>
      <c r="BD175" s="71">
        <f>BB175-CM175</f>
        <v>-279223.2437626617</v>
      </c>
      <c r="BE175" s="35">
        <f>BD175/CM175</f>
        <v>-3.2232896812821606E-2</v>
      </c>
      <c r="BF175" s="65">
        <f>BD175/AW175</f>
        <v>-58.014386819584814</v>
      </c>
      <c r="BH175" s="54">
        <v>164386.90847999998</v>
      </c>
      <c r="BI175" s="55">
        <v>46950.943200000002</v>
      </c>
      <c r="BJ175" s="56">
        <f>BI175-BH175</f>
        <v>-117435.96527999997</v>
      </c>
      <c r="BL175" s="74">
        <f>BB175+BJ175</f>
        <v>8266019.9595138626</v>
      </c>
      <c r="BN175" s="6">
        <v>538</v>
      </c>
      <c r="BO175" s="6" t="s">
        <v>163</v>
      </c>
      <c r="BP175" s="7">
        <v>4813</v>
      </c>
      <c r="BQ175" s="7">
        <v>7972714.872382923</v>
      </c>
      <c r="BR175" s="7">
        <v>1769116.4781643159</v>
      </c>
      <c r="BS175" s="57">
        <v>418878</v>
      </c>
      <c r="BU175" s="39">
        <f>BQ175+BS175</f>
        <v>8391592.872382924</v>
      </c>
      <c r="BW175" s="71">
        <f>BU175-CM175</f>
        <v>-271086.29617360048</v>
      </c>
      <c r="BX175" s="35">
        <f>BW175/CM175</f>
        <v>-3.1293586071798614E-2</v>
      </c>
      <c r="BY175" s="65">
        <f>BW175/BP175</f>
        <v>-56.323768164055785</v>
      </c>
      <c r="CA175" s="54">
        <v>164386.90847999998</v>
      </c>
      <c r="CB175" s="55">
        <v>46950.943200000002</v>
      </c>
      <c r="CC175" s="56">
        <f>CB175-CA175</f>
        <v>-117435.96527999997</v>
      </c>
      <c r="CE175" s="74">
        <f>BU175+CC175</f>
        <v>8274156.9071029238</v>
      </c>
      <c r="CF175" s="55"/>
      <c r="CG175" s="112" t="s">
        <v>163</v>
      </c>
      <c r="CH175" s="93">
        <v>4815</v>
      </c>
      <c r="CI175" s="93">
        <v>8243801.1685565244</v>
      </c>
      <c r="CJ175" s="93">
        <v>1942506.3567009526</v>
      </c>
      <c r="CK175" s="93">
        <v>418878</v>
      </c>
      <c r="CM175" s="103">
        <v>8662679.1685565244</v>
      </c>
      <c r="CO175" s="93">
        <v>164386.90847999998</v>
      </c>
      <c r="CP175" s="93">
        <v>46950.943200000002</v>
      </c>
      <c r="CQ175" s="93">
        <v>-117435.96527999997</v>
      </c>
      <c r="CS175" s="103">
        <v>8545243.2032765243</v>
      </c>
      <c r="CU175" s="116">
        <v>538</v>
      </c>
      <c r="CV175" s="57"/>
    </row>
    <row r="176" spans="1:100" x14ac:dyDescent="0.25">
      <c r="A176" s="6">
        <v>541</v>
      </c>
      <c r="B176" s="6" t="s">
        <v>164</v>
      </c>
      <c r="C176" s="7">
        <v>7765</v>
      </c>
      <c r="D176" s="7">
        <v>29461656.018338971</v>
      </c>
      <c r="E176" s="7">
        <v>5979743.4493476823</v>
      </c>
      <c r="F176" s="57">
        <v>-704091</v>
      </c>
      <c r="H176" s="39">
        <f>D176+F176</f>
        <v>28757565.018338971</v>
      </c>
      <c r="J176" s="71">
        <f t="shared" si="7"/>
        <v>-969581.59100648761</v>
      </c>
      <c r="K176" s="35">
        <f t="shared" si="8"/>
        <v>-3.2616032872178721E-2</v>
      </c>
      <c r="L176" s="65">
        <f t="shared" si="9"/>
        <v>-124.86562665891663</v>
      </c>
      <c r="N176" s="54">
        <v>113522.924</v>
      </c>
      <c r="O176" s="55">
        <v>30360.781999999999</v>
      </c>
      <c r="P176" s="56">
        <f>O176-N176</f>
        <v>-83162.141999999993</v>
      </c>
      <c r="R176" s="74">
        <f>H176+P176</f>
        <v>28674402.87633897</v>
      </c>
      <c r="S176" s="55"/>
      <c r="T176" s="6">
        <v>541</v>
      </c>
      <c r="U176" s="6" t="s">
        <v>164</v>
      </c>
      <c r="V176" s="7">
        <v>7765</v>
      </c>
      <c r="W176" s="7">
        <v>29479287.274983473</v>
      </c>
      <c r="X176" s="7">
        <v>6018144.5908471178</v>
      </c>
      <c r="Y176" s="57">
        <v>-704091</v>
      </c>
      <c r="AA176" s="39">
        <f>W176+Y176</f>
        <v>28775196.274983473</v>
      </c>
      <c r="AC176" s="71">
        <f>AA176-CM176</f>
        <v>-951950.33436198533</v>
      </c>
      <c r="AD176" s="35">
        <f>AC176/CM176</f>
        <v>-3.2022929979519672E-2</v>
      </c>
      <c r="AE176" s="65">
        <f>AC176/V176</f>
        <v>-122.59502052311466</v>
      </c>
      <c r="AG176" s="54">
        <v>113522.924</v>
      </c>
      <c r="AH176" s="55">
        <v>30360.781999999999</v>
      </c>
      <c r="AI176" s="56">
        <f>AH176-AG176</f>
        <v>-83162.141999999993</v>
      </c>
      <c r="AK176" s="74">
        <f>AA176+AI176</f>
        <v>28692034.132983472</v>
      </c>
      <c r="AL176" s="55"/>
      <c r="AM176" s="65" t="e">
        <f>#REF!/#REF!</f>
        <v>#REF!</v>
      </c>
      <c r="AO176" s="54">
        <v>143262.24000000002</v>
      </c>
      <c r="AP176" s="55">
        <v>33861.983999999997</v>
      </c>
      <c r="AQ176" s="56">
        <f>AP176-AO176</f>
        <v>-109400.25600000002</v>
      </c>
      <c r="AS176" s="74" t="e">
        <f>#REF!+AQ176</f>
        <v>#REF!</v>
      </c>
      <c r="AU176" s="6">
        <v>541</v>
      </c>
      <c r="AV176" s="6" t="s">
        <v>164</v>
      </c>
      <c r="AW176" s="7">
        <v>7765</v>
      </c>
      <c r="AX176" s="7">
        <v>29489710.760569412</v>
      </c>
      <c r="AY176" s="7">
        <v>6052950.3904438773</v>
      </c>
      <c r="AZ176" s="57">
        <v>-704091</v>
      </c>
      <c r="BB176" s="39">
        <f>AX176+AZ176</f>
        <v>28785619.760569412</v>
      </c>
      <c r="BD176" s="71">
        <f>BB176-CM176</f>
        <v>-941526.84877604619</v>
      </c>
      <c r="BE176" s="35">
        <f>BD176/CM176</f>
        <v>-3.1672291362133426E-2</v>
      </c>
      <c r="BF176" s="65">
        <f>BD176/AW176</f>
        <v>-121.25265277218882</v>
      </c>
      <c r="BH176" s="54">
        <v>143262.24000000002</v>
      </c>
      <c r="BI176" s="55">
        <v>33861.983999999997</v>
      </c>
      <c r="BJ176" s="56">
        <f>BI176-BH176</f>
        <v>-109400.25600000002</v>
      </c>
      <c r="BL176" s="74">
        <f>BB176+BJ176</f>
        <v>28676219.504569411</v>
      </c>
      <c r="BN176" s="6">
        <v>541</v>
      </c>
      <c r="BO176" s="6" t="s">
        <v>164</v>
      </c>
      <c r="BP176" s="7">
        <v>7765</v>
      </c>
      <c r="BQ176" s="7">
        <v>29472386.287015747</v>
      </c>
      <c r="BR176" s="7">
        <v>6052950.3904438773</v>
      </c>
      <c r="BS176" s="57">
        <v>-704091</v>
      </c>
      <c r="BU176" s="39">
        <f>BQ176+BS176</f>
        <v>28768295.287015747</v>
      </c>
      <c r="BW176" s="71">
        <f>BU176-CM176</f>
        <v>-958851.32232971117</v>
      </c>
      <c r="BX176" s="35">
        <f>BW176/CM176</f>
        <v>-3.2255074290523149E-2</v>
      </c>
      <c r="BY176" s="65">
        <f>BW176/BP176</f>
        <v>-123.48375046100594</v>
      </c>
      <c r="CA176" s="54">
        <v>143262.24000000002</v>
      </c>
      <c r="CB176" s="55">
        <v>33861.983999999997</v>
      </c>
      <c r="CC176" s="56">
        <f>CB176-CA176</f>
        <v>-109400.25600000002</v>
      </c>
      <c r="CE176" s="74">
        <f>BU176+CC176</f>
        <v>28658895.031015746</v>
      </c>
      <c r="CF176" s="55"/>
      <c r="CG176" s="112" t="s">
        <v>164</v>
      </c>
      <c r="CH176" s="93">
        <v>7885</v>
      </c>
      <c r="CI176" s="93">
        <v>30431237.609345458</v>
      </c>
      <c r="CJ176" s="93">
        <v>6200361.5866965856</v>
      </c>
      <c r="CK176" s="93">
        <v>-704091</v>
      </c>
      <c r="CM176" s="103">
        <v>29727146.609345458</v>
      </c>
      <c r="CO176" s="93">
        <v>143262.24000000002</v>
      </c>
      <c r="CP176" s="93">
        <v>33861.983999999997</v>
      </c>
      <c r="CQ176" s="93">
        <v>-109400.25600000002</v>
      </c>
      <c r="CS176" s="103">
        <v>29617746.353345457</v>
      </c>
      <c r="CU176" s="116">
        <v>541</v>
      </c>
      <c r="CV176" s="57"/>
    </row>
    <row r="177" spans="1:100" x14ac:dyDescent="0.25">
      <c r="A177" s="6">
        <v>543</v>
      </c>
      <c r="B177" s="6" t="s">
        <v>165</v>
      </c>
      <c r="C177" s="7">
        <v>42159</v>
      </c>
      <c r="D177" s="7">
        <v>37110960.40424104</v>
      </c>
      <c r="E177" s="7">
        <v>-6870971.0150402477</v>
      </c>
      <c r="F177" s="57">
        <v>-6967175</v>
      </c>
      <c r="H177" s="39">
        <f>D177+F177</f>
        <v>30143785.40424104</v>
      </c>
      <c r="J177" s="71">
        <f t="shared" si="7"/>
        <v>44735.555734187365</v>
      </c>
      <c r="K177" s="35">
        <f t="shared" si="8"/>
        <v>1.4862780041014017E-3</v>
      </c>
      <c r="L177" s="65">
        <f t="shared" si="9"/>
        <v>1.0611152004124236</v>
      </c>
      <c r="N177" s="54">
        <v>786877.54753599991</v>
      </c>
      <c r="O177" s="55">
        <v>438515.29479999992</v>
      </c>
      <c r="P177" s="56">
        <f>O177-N177</f>
        <v>-348362.25273599999</v>
      </c>
      <c r="R177" s="74">
        <f>H177+P177</f>
        <v>29795423.151505042</v>
      </c>
      <c r="S177" s="55"/>
      <c r="T177" s="6">
        <v>543</v>
      </c>
      <c r="U177" s="6" t="s">
        <v>165</v>
      </c>
      <c r="V177" s="7">
        <v>42159</v>
      </c>
      <c r="W177" s="7">
        <v>37175059.055030443</v>
      </c>
      <c r="X177" s="7">
        <v>-6754592.8057655636</v>
      </c>
      <c r="Y177" s="57">
        <v>-6967175</v>
      </c>
      <c r="AA177" s="39">
        <f>W177+Y177</f>
        <v>30207884.055030443</v>
      </c>
      <c r="AC177" s="71">
        <f>AA177-CM177</f>
        <v>108834.20652358979</v>
      </c>
      <c r="AD177" s="35">
        <f>AC177/CM177</f>
        <v>3.6158685098489516E-3</v>
      </c>
      <c r="AE177" s="65">
        <f>AC177/V177</f>
        <v>2.5815177429158611</v>
      </c>
      <c r="AG177" s="54">
        <v>786877.54753599991</v>
      </c>
      <c r="AH177" s="55">
        <v>438515.29479999992</v>
      </c>
      <c r="AI177" s="56">
        <f>AH177-AG177</f>
        <v>-348362.25273599999</v>
      </c>
      <c r="AK177" s="74">
        <f>AA177+AI177</f>
        <v>29859521.802294444</v>
      </c>
      <c r="AL177" s="55"/>
      <c r="AM177" s="65" t="e">
        <f>#REF!/#REF!</f>
        <v>#REF!</v>
      </c>
      <c r="AO177" s="54">
        <v>802820.75481599988</v>
      </c>
      <c r="AP177" s="55">
        <v>475565.5175999999</v>
      </c>
      <c r="AQ177" s="56">
        <f>AP177-AO177</f>
        <v>-327255.23721599998</v>
      </c>
      <c r="AS177" s="74" t="e">
        <f>#REF!+AQ177</f>
        <v>#REF!</v>
      </c>
      <c r="AU177" s="6">
        <v>543</v>
      </c>
      <c r="AV177" s="6" t="s">
        <v>165</v>
      </c>
      <c r="AW177" s="7">
        <v>42159</v>
      </c>
      <c r="AX177" s="7">
        <v>36464353.911778577</v>
      </c>
      <c r="AY177" s="7">
        <v>-6693718.9611298442</v>
      </c>
      <c r="AZ177" s="57">
        <v>-6967175</v>
      </c>
      <c r="BB177" s="39">
        <f>AX177+AZ177</f>
        <v>29497178.911778577</v>
      </c>
      <c r="BD177" s="71">
        <f>BB177-CM177</f>
        <v>-601870.93672827631</v>
      </c>
      <c r="BE177" s="35">
        <f>BD177/CM177</f>
        <v>-1.9996343398133339E-2</v>
      </c>
      <c r="BF177" s="65">
        <f>BD177/AW177</f>
        <v>-14.276214728249634</v>
      </c>
      <c r="BH177" s="54">
        <v>802820.75481599988</v>
      </c>
      <c r="BI177" s="55">
        <v>475565.5175999999</v>
      </c>
      <c r="BJ177" s="56">
        <f>BI177-BH177</f>
        <v>-327255.23721599998</v>
      </c>
      <c r="BL177" s="74">
        <f>BB177+BJ177</f>
        <v>29169923.674562577</v>
      </c>
      <c r="BN177" s="6">
        <v>543</v>
      </c>
      <c r="BO177" s="6" t="s">
        <v>165</v>
      </c>
      <c r="BP177" s="7">
        <v>42159</v>
      </c>
      <c r="BQ177" s="7">
        <v>36388483.005109437</v>
      </c>
      <c r="BR177" s="7">
        <v>-6693718.9611298442</v>
      </c>
      <c r="BS177" s="57">
        <v>-6967175</v>
      </c>
      <c r="BU177" s="39">
        <f>BQ177+BS177</f>
        <v>29421308.005109437</v>
      </c>
      <c r="BW177" s="71">
        <f>BU177-CM177</f>
        <v>-677741.84339741617</v>
      </c>
      <c r="BX177" s="35">
        <f>BW177/CM177</f>
        <v>-2.251705109658262E-2</v>
      </c>
      <c r="BY177" s="65">
        <f>BW177/BP177</f>
        <v>-16.075851974606042</v>
      </c>
      <c r="CA177" s="54">
        <v>802820.75481599988</v>
      </c>
      <c r="CB177" s="55">
        <v>475565.5175999999</v>
      </c>
      <c r="CC177" s="56">
        <f>CB177-CA177</f>
        <v>-327255.23721599998</v>
      </c>
      <c r="CE177" s="74">
        <f>BU177+CC177</f>
        <v>29094052.767893437</v>
      </c>
      <c r="CF177" s="55"/>
      <c r="CG177" s="112" t="s">
        <v>165</v>
      </c>
      <c r="CH177" s="93">
        <v>42010</v>
      </c>
      <c r="CI177" s="93">
        <v>37066224.848506853</v>
      </c>
      <c r="CJ177" s="93">
        <v>-6824448.5058067292</v>
      </c>
      <c r="CK177" s="93">
        <v>-6967175</v>
      </c>
      <c r="CM177" s="103">
        <v>30099049.848506853</v>
      </c>
      <c r="CO177" s="93">
        <v>802820.75481599988</v>
      </c>
      <c r="CP177" s="93">
        <v>475565.5175999999</v>
      </c>
      <c r="CQ177" s="93">
        <v>-327255.23721599998</v>
      </c>
      <c r="CS177" s="103">
        <v>29771794.611290853</v>
      </c>
      <c r="CU177" s="116">
        <v>543</v>
      </c>
      <c r="CV177" s="57"/>
    </row>
    <row r="178" spans="1:100" x14ac:dyDescent="0.25">
      <c r="A178" s="6">
        <v>545</v>
      </c>
      <c r="B178" s="6" t="s">
        <v>166</v>
      </c>
      <c r="C178" s="7">
        <v>9507</v>
      </c>
      <c r="D178" s="7">
        <v>29705105.531677082</v>
      </c>
      <c r="E178" s="7">
        <v>6773359.5581117701</v>
      </c>
      <c r="F178" s="57">
        <v>290422</v>
      </c>
      <c r="H178" s="39">
        <f>D178+F178</f>
        <v>29995527.531677082</v>
      </c>
      <c r="J178" s="71">
        <f t="shared" si="7"/>
        <v>783561.34552312642</v>
      </c>
      <c r="K178" s="35">
        <f t="shared" si="8"/>
        <v>2.6823300442355126E-2</v>
      </c>
      <c r="L178" s="65">
        <f t="shared" si="9"/>
        <v>82.419411541298672</v>
      </c>
      <c r="N178" s="54">
        <v>174310.48970000001</v>
      </c>
      <c r="O178" s="55">
        <v>195431.0337</v>
      </c>
      <c r="P178" s="56">
        <f>O178-N178</f>
        <v>21120.543999999994</v>
      </c>
      <c r="R178" s="74">
        <f>H178+P178</f>
        <v>30016648.075677082</v>
      </c>
      <c r="S178" s="55"/>
      <c r="T178" s="6">
        <v>545</v>
      </c>
      <c r="U178" s="6" t="s">
        <v>166</v>
      </c>
      <c r="V178" s="7">
        <v>9507</v>
      </c>
      <c r="W178" s="7">
        <v>29742491.640827037</v>
      </c>
      <c r="X178" s="7">
        <v>6856818.7434314117</v>
      </c>
      <c r="Y178" s="57">
        <v>290422</v>
      </c>
      <c r="AA178" s="39">
        <f>W178+Y178</f>
        <v>30032913.640827037</v>
      </c>
      <c r="AC178" s="71">
        <f>AA178-CM178</f>
        <v>820947.45467308164</v>
      </c>
      <c r="AD178" s="35">
        <f>AC178/CM178</f>
        <v>2.8103122174028761E-2</v>
      </c>
      <c r="AE178" s="65">
        <f>AC178/V178</f>
        <v>86.351893833289324</v>
      </c>
      <c r="AG178" s="54">
        <v>174310.48970000001</v>
      </c>
      <c r="AH178" s="55">
        <v>195431.0337</v>
      </c>
      <c r="AI178" s="56">
        <f>AH178-AG178</f>
        <v>21120.543999999994</v>
      </c>
      <c r="AK178" s="74">
        <f>AA178+AI178</f>
        <v>30054034.184827037</v>
      </c>
      <c r="AL178" s="55"/>
      <c r="AM178" s="65" t="e">
        <f>#REF!/#REF!</f>
        <v>#REF!</v>
      </c>
      <c r="AO178" s="54">
        <v>186501.38879999999</v>
      </c>
      <c r="AP178" s="55">
        <v>148602.01439999999</v>
      </c>
      <c r="AQ178" s="56">
        <f>AP178-AO178</f>
        <v>-37899.374400000001</v>
      </c>
      <c r="AS178" s="74" t="e">
        <f>#REF!+AQ178</f>
        <v>#REF!</v>
      </c>
      <c r="AU178" s="6">
        <v>545</v>
      </c>
      <c r="AV178" s="6" t="s">
        <v>166</v>
      </c>
      <c r="AW178" s="7">
        <v>9507</v>
      </c>
      <c r="AX178" s="7">
        <v>29233013.862968061</v>
      </c>
      <c r="AY178" s="7">
        <v>6428906.6298153205</v>
      </c>
      <c r="AZ178" s="57">
        <v>290422</v>
      </c>
      <c r="BB178" s="39">
        <f>AX178+AZ178</f>
        <v>29523435.862968061</v>
      </c>
      <c r="BD178" s="71">
        <f>BB178-CM178</f>
        <v>311469.67681410536</v>
      </c>
      <c r="BE178" s="35">
        <f>BD178/CM178</f>
        <v>1.0662400292717627E-2</v>
      </c>
      <c r="BF178" s="65">
        <f>BD178/AW178</f>
        <v>32.7621412447781</v>
      </c>
      <c r="BH178" s="54">
        <v>186501.38879999999</v>
      </c>
      <c r="BI178" s="55">
        <v>148602.01439999999</v>
      </c>
      <c r="BJ178" s="56">
        <f>BI178-BH178</f>
        <v>-37899.374400000001</v>
      </c>
      <c r="BL178" s="74">
        <f>BB178+BJ178</f>
        <v>29485536.48856806</v>
      </c>
      <c r="BN178" s="6">
        <v>545</v>
      </c>
      <c r="BO178" s="6" t="s">
        <v>166</v>
      </c>
      <c r="BP178" s="7">
        <v>9507</v>
      </c>
      <c r="BQ178" s="7">
        <v>29257084.159566317</v>
      </c>
      <c r="BR178" s="7">
        <v>6428906.6298153205</v>
      </c>
      <c r="BS178" s="57">
        <v>290422</v>
      </c>
      <c r="BU178" s="39">
        <f>BQ178+BS178</f>
        <v>29547506.159566317</v>
      </c>
      <c r="BW178" s="71">
        <f>BU178-CM178</f>
        <v>335539.973412361</v>
      </c>
      <c r="BX178" s="35">
        <f>BW178/CM178</f>
        <v>1.1486387847847161E-2</v>
      </c>
      <c r="BY178" s="65">
        <f>BW178/BP178</f>
        <v>35.293991102593985</v>
      </c>
      <c r="CA178" s="54">
        <v>186501.38879999999</v>
      </c>
      <c r="CB178" s="55">
        <v>148602.01439999999</v>
      </c>
      <c r="CC178" s="56">
        <f>CB178-CA178</f>
        <v>-37899.374400000001</v>
      </c>
      <c r="CE178" s="74">
        <f>BU178+CC178</f>
        <v>29509606.785166316</v>
      </c>
      <c r="CF178" s="55"/>
      <c r="CG178" s="112" t="s">
        <v>166</v>
      </c>
      <c r="CH178" s="93">
        <v>9439</v>
      </c>
      <c r="CI178" s="93">
        <v>28921544.186153956</v>
      </c>
      <c r="CJ178" s="93">
        <v>6273714.3220266644</v>
      </c>
      <c r="CK178" s="93">
        <v>290422</v>
      </c>
      <c r="CM178" s="103">
        <v>29211966.186153956</v>
      </c>
      <c r="CO178" s="93">
        <v>186501.38879999999</v>
      </c>
      <c r="CP178" s="93">
        <v>148602.01439999999</v>
      </c>
      <c r="CQ178" s="93">
        <v>-37899.374400000001</v>
      </c>
      <c r="CS178" s="103">
        <v>29174066.811753955</v>
      </c>
      <c r="CU178" s="116">
        <v>545</v>
      </c>
      <c r="CV178" s="57"/>
    </row>
    <row r="179" spans="1:100" x14ac:dyDescent="0.25">
      <c r="A179" s="6">
        <v>560</v>
      </c>
      <c r="B179" s="6" t="s">
        <v>167</v>
      </c>
      <c r="C179" s="7">
        <v>16221</v>
      </c>
      <c r="D179" s="7">
        <v>33845151.836366907</v>
      </c>
      <c r="E179" s="7">
        <v>9368426.4380438551</v>
      </c>
      <c r="F179" s="57">
        <v>-1803992</v>
      </c>
      <c r="H179" s="39">
        <f>D179+F179</f>
        <v>32041159.836366907</v>
      </c>
      <c r="J179" s="71">
        <f t="shared" si="7"/>
        <v>18453.998613238335</v>
      </c>
      <c r="K179" s="35">
        <f t="shared" si="8"/>
        <v>5.7627855393411836E-4</v>
      </c>
      <c r="L179" s="65">
        <f t="shared" si="9"/>
        <v>1.1376609711632042</v>
      </c>
      <c r="N179" s="54">
        <v>735298.53902000014</v>
      </c>
      <c r="O179" s="55">
        <v>1007185.942</v>
      </c>
      <c r="P179" s="56">
        <f>O179-N179</f>
        <v>271887.4029799999</v>
      </c>
      <c r="R179" s="74">
        <f>H179+P179</f>
        <v>32313047.239346907</v>
      </c>
      <c r="S179" s="55"/>
      <c r="T179" s="6">
        <v>560</v>
      </c>
      <c r="U179" s="6" t="s">
        <v>167</v>
      </c>
      <c r="V179" s="7">
        <v>16221</v>
      </c>
      <c r="W179" s="7">
        <v>33862796.722939417</v>
      </c>
      <c r="X179" s="7">
        <v>9445255.6004178785</v>
      </c>
      <c r="Y179" s="57">
        <v>-1803992</v>
      </c>
      <c r="AA179" s="39">
        <f>W179+Y179</f>
        <v>32058804.722939417</v>
      </c>
      <c r="AC179" s="71">
        <f>AA179-CM179</f>
        <v>36098.885185748339</v>
      </c>
      <c r="AD179" s="35">
        <f>AC179/CM179</f>
        <v>1.1272902848574711E-3</v>
      </c>
      <c r="AE179" s="65">
        <f>AC179/V179</f>
        <v>2.2254414145705157</v>
      </c>
      <c r="AG179" s="54">
        <v>735298.53902000014</v>
      </c>
      <c r="AH179" s="55">
        <v>1007185.942</v>
      </c>
      <c r="AI179" s="56">
        <f>AH179-AG179</f>
        <v>271887.4029799999</v>
      </c>
      <c r="AK179" s="74">
        <f>AA179+AI179</f>
        <v>32330692.125919417</v>
      </c>
      <c r="AL179" s="55"/>
      <c r="AM179" s="65" t="e">
        <f>#REF!/#REF!</f>
        <v>#REF!</v>
      </c>
      <c r="AO179" s="54">
        <v>835415.51918400032</v>
      </c>
      <c r="AP179" s="55">
        <v>886923.50400000019</v>
      </c>
      <c r="AQ179" s="56">
        <f>AP179-AO179</f>
        <v>51507.984815999866</v>
      </c>
      <c r="AS179" s="74" t="e">
        <f>#REF!+AQ179</f>
        <v>#REF!</v>
      </c>
      <c r="AU179" s="6">
        <v>560</v>
      </c>
      <c r="AV179" s="6" t="s">
        <v>167</v>
      </c>
      <c r="AW179" s="7">
        <v>16221</v>
      </c>
      <c r="AX179" s="7">
        <v>33613877.841555253</v>
      </c>
      <c r="AY179" s="7">
        <v>9482350.3256946765</v>
      </c>
      <c r="AZ179" s="57">
        <v>-1803992</v>
      </c>
      <c r="BB179" s="39">
        <f>AX179+AZ179</f>
        <v>31809885.841555253</v>
      </c>
      <c r="BD179" s="71">
        <f>BB179-CM179</f>
        <v>-212819.99619841576</v>
      </c>
      <c r="BE179" s="35">
        <f>BD179/CM179</f>
        <v>-6.6459092269307331E-3</v>
      </c>
      <c r="BF179" s="65">
        <f>BD179/AW179</f>
        <v>-13.120029356908683</v>
      </c>
      <c r="BH179" s="54">
        <v>835415.51918400032</v>
      </c>
      <c r="BI179" s="55">
        <v>886923.50400000019</v>
      </c>
      <c r="BJ179" s="56">
        <f>BI179-BH179</f>
        <v>51507.984815999866</v>
      </c>
      <c r="BL179" s="74">
        <f>BB179+BJ179</f>
        <v>31861393.826371253</v>
      </c>
      <c r="BN179" s="6">
        <v>560</v>
      </c>
      <c r="BO179" s="6" t="s">
        <v>167</v>
      </c>
      <c r="BP179" s="7">
        <v>16221</v>
      </c>
      <c r="BQ179" s="7">
        <v>33517925.460498486</v>
      </c>
      <c r="BR179" s="7">
        <v>9482350.3256946765</v>
      </c>
      <c r="BS179" s="57">
        <v>-1803992</v>
      </c>
      <c r="BU179" s="39">
        <f>BQ179+BS179</f>
        <v>31713933.460498486</v>
      </c>
      <c r="BW179" s="71">
        <f>BU179-CM179</f>
        <v>-308772.37725518271</v>
      </c>
      <c r="BX179" s="35">
        <f>BW179/CM179</f>
        <v>-9.6422950271476023E-3</v>
      </c>
      <c r="BY179" s="65">
        <f>BW179/BP179</f>
        <v>-19.035347836457845</v>
      </c>
      <c r="CA179" s="54">
        <v>835415.51918400032</v>
      </c>
      <c r="CB179" s="55">
        <v>886923.50400000019</v>
      </c>
      <c r="CC179" s="56">
        <f>CB179-CA179</f>
        <v>51507.984815999866</v>
      </c>
      <c r="CE179" s="74">
        <f>BU179+CC179</f>
        <v>31765441.445314486</v>
      </c>
      <c r="CF179" s="55"/>
      <c r="CG179" s="112" t="s">
        <v>167</v>
      </c>
      <c r="CH179" s="93">
        <v>16279</v>
      </c>
      <c r="CI179" s="93">
        <v>33826697.837753668</v>
      </c>
      <c r="CJ179" s="93">
        <v>9435315.3260877058</v>
      </c>
      <c r="CK179" s="93">
        <v>-1803992</v>
      </c>
      <c r="CM179" s="103">
        <v>32022705.837753668</v>
      </c>
      <c r="CO179" s="93">
        <v>835415.51918400032</v>
      </c>
      <c r="CP179" s="93">
        <v>886923.50400000019</v>
      </c>
      <c r="CQ179" s="93">
        <v>51507.984815999866</v>
      </c>
      <c r="CS179" s="103">
        <v>32074213.822569668</v>
      </c>
      <c r="CU179" s="116">
        <v>560</v>
      </c>
      <c r="CV179" s="57"/>
    </row>
    <row r="180" spans="1:100" x14ac:dyDescent="0.25">
      <c r="A180" s="6">
        <v>561</v>
      </c>
      <c r="B180" s="6" t="s">
        <v>168</v>
      </c>
      <c r="C180" s="7">
        <v>1382</v>
      </c>
      <c r="D180" s="7">
        <v>4103414.3228621613</v>
      </c>
      <c r="E180" s="7">
        <v>1079858.5539824988</v>
      </c>
      <c r="F180" s="57">
        <v>-235295</v>
      </c>
      <c r="H180" s="39">
        <f>D180+F180</f>
        <v>3868119.3228621613</v>
      </c>
      <c r="J180" s="71">
        <f t="shared" si="7"/>
        <v>118148.40797279123</v>
      </c>
      <c r="K180" s="35">
        <f t="shared" si="8"/>
        <v>3.150648649131637E-2</v>
      </c>
      <c r="L180" s="65">
        <f t="shared" si="9"/>
        <v>85.490888547605806</v>
      </c>
      <c r="N180" s="54">
        <v>765289.71150000009</v>
      </c>
      <c r="O180" s="55">
        <v>4026.1037000000001</v>
      </c>
      <c r="P180" s="56">
        <f>O180-N180</f>
        <v>-761263.60780000011</v>
      </c>
      <c r="R180" s="74">
        <f>H180+P180</f>
        <v>3106855.715062161</v>
      </c>
      <c r="S180" s="55"/>
      <c r="T180" s="6">
        <v>561</v>
      </c>
      <c r="U180" s="6" t="s">
        <v>168</v>
      </c>
      <c r="V180" s="7">
        <v>1382</v>
      </c>
      <c r="W180" s="7">
        <v>4105517.3866530862</v>
      </c>
      <c r="X180" s="7">
        <v>1083594.3241481567</v>
      </c>
      <c r="Y180" s="57">
        <v>-235295</v>
      </c>
      <c r="AA180" s="39">
        <f>W180+Y180</f>
        <v>3870222.3866530862</v>
      </c>
      <c r="AC180" s="71">
        <f>AA180-CM180</f>
        <v>120251.47176371608</v>
      </c>
      <c r="AD180" s="35">
        <f>AC180/CM180</f>
        <v>3.206730785197668E-2</v>
      </c>
      <c r="AE180" s="65">
        <f>AC180/V180</f>
        <v>87.012642376060839</v>
      </c>
      <c r="AG180" s="54">
        <v>765289.71150000009</v>
      </c>
      <c r="AH180" s="55">
        <v>4026.1037000000001</v>
      </c>
      <c r="AI180" s="56">
        <f>AH180-AG180</f>
        <v>-761263.60780000011</v>
      </c>
      <c r="AK180" s="74">
        <f>AA180+AI180</f>
        <v>3108958.7788530858</v>
      </c>
      <c r="AL180" s="55"/>
      <c r="AM180" s="65" t="e">
        <f>#REF!/#REF!</f>
        <v>#REF!</v>
      </c>
      <c r="AO180" s="54">
        <v>631656.24000000011</v>
      </c>
      <c r="AP180" s="55">
        <v>0</v>
      </c>
      <c r="AQ180" s="56">
        <f>AP180-AO180</f>
        <v>-631656.24000000011</v>
      </c>
      <c r="AS180" s="74" t="e">
        <f>#REF!+AQ180</f>
        <v>#REF!</v>
      </c>
      <c r="AU180" s="6">
        <v>561</v>
      </c>
      <c r="AV180" s="6" t="s">
        <v>168</v>
      </c>
      <c r="AW180" s="7">
        <v>1382</v>
      </c>
      <c r="AX180" s="7">
        <v>4073301.1085528638</v>
      </c>
      <c r="AY180" s="7">
        <v>1064360.2639068186</v>
      </c>
      <c r="AZ180" s="57">
        <v>-235295</v>
      </c>
      <c r="BB180" s="39">
        <f>AX180+AZ180</f>
        <v>3838006.1085528638</v>
      </c>
      <c r="BD180" s="71">
        <f>BB180-CM180</f>
        <v>88035.19366349373</v>
      </c>
      <c r="BE180" s="35">
        <f>BD180/CM180</f>
        <v>2.3476233725959687E-2</v>
      </c>
      <c r="BF180" s="65">
        <f>BD180/AW180</f>
        <v>63.701297875176358</v>
      </c>
      <c r="BH180" s="54">
        <v>631656.24000000011</v>
      </c>
      <c r="BI180" s="55">
        <v>0</v>
      </c>
      <c r="BJ180" s="56">
        <f>BI180-BH180</f>
        <v>-631656.24000000011</v>
      </c>
      <c r="BL180" s="74">
        <f>BB180+BJ180</f>
        <v>3206349.8685528636</v>
      </c>
      <c r="BN180" s="6">
        <v>561</v>
      </c>
      <c r="BO180" s="6" t="s">
        <v>168</v>
      </c>
      <c r="BP180" s="7">
        <v>1382</v>
      </c>
      <c r="BQ180" s="7">
        <v>4073880.7373043224</v>
      </c>
      <c r="BR180" s="7">
        <v>1064360.2639068186</v>
      </c>
      <c r="BS180" s="57">
        <v>-235295</v>
      </c>
      <c r="BU180" s="39">
        <f>BQ180+BS180</f>
        <v>3838585.7373043224</v>
      </c>
      <c r="BW180" s="71">
        <f>BU180-CM180</f>
        <v>88614.82241495233</v>
      </c>
      <c r="BX180" s="35">
        <f>BW180/CM180</f>
        <v>2.3630802591855998E-2</v>
      </c>
      <c r="BY180" s="65">
        <f>BW180/BP180</f>
        <v>64.12071086465437</v>
      </c>
      <c r="CA180" s="54">
        <v>631656.24000000011</v>
      </c>
      <c r="CB180" s="55">
        <v>0</v>
      </c>
      <c r="CC180" s="56">
        <f>CB180-CA180</f>
        <v>-631656.24000000011</v>
      </c>
      <c r="CE180" s="74">
        <f>BU180+CC180</f>
        <v>3206929.4973043222</v>
      </c>
      <c r="CF180" s="55"/>
      <c r="CG180" s="112" t="s">
        <v>168</v>
      </c>
      <c r="CH180" s="93">
        <v>1363</v>
      </c>
      <c r="CI180" s="93">
        <v>3985265.9148893701</v>
      </c>
      <c r="CJ180" s="93">
        <v>976892.4112861536</v>
      </c>
      <c r="CK180" s="93">
        <v>-235295</v>
      </c>
      <c r="CM180" s="103">
        <v>3749970.9148893701</v>
      </c>
      <c r="CO180" s="93">
        <v>631656.24000000011</v>
      </c>
      <c r="CP180" s="93">
        <v>0</v>
      </c>
      <c r="CQ180" s="93">
        <v>-631656.24000000011</v>
      </c>
      <c r="CS180" s="103">
        <v>3118314.6748893699</v>
      </c>
      <c r="CU180" s="116">
        <v>561</v>
      </c>
      <c r="CV180" s="57"/>
    </row>
    <row r="181" spans="1:100" x14ac:dyDescent="0.25">
      <c r="A181" s="6">
        <v>562</v>
      </c>
      <c r="B181" s="6" t="s">
        <v>169</v>
      </c>
      <c r="C181" s="7">
        <v>9285</v>
      </c>
      <c r="D181" s="7">
        <v>22403909.37037218</v>
      </c>
      <c r="E181" s="7">
        <v>5775140.2000525603</v>
      </c>
      <c r="F181" s="57">
        <v>-547582</v>
      </c>
      <c r="H181" s="39">
        <f>D181+F181</f>
        <v>21856327.37037218</v>
      </c>
      <c r="J181" s="71">
        <f t="shared" si="7"/>
        <v>-647024.29556951299</v>
      </c>
      <c r="K181" s="35">
        <f t="shared" si="8"/>
        <v>-2.8752352323977118E-2</v>
      </c>
      <c r="L181" s="65">
        <f t="shared" si="9"/>
        <v>-69.684899899786004</v>
      </c>
      <c r="N181" s="54">
        <v>368791.09892000008</v>
      </c>
      <c r="O181" s="55">
        <v>192790.9657</v>
      </c>
      <c r="P181" s="56">
        <f>O181-N181</f>
        <v>-176000.13322000008</v>
      </c>
      <c r="R181" s="74">
        <f>H181+P181</f>
        <v>21680327.237152182</v>
      </c>
      <c r="S181" s="55"/>
      <c r="T181" s="6">
        <v>562</v>
      </c>
      <c r="U181" s="6" t="s">
        <v>169</v>
      </c>
      <c r="V181" s="7">
        <v>9285</v>
      </c>
      <c r="W181" s="7">
        <v>22430914.090103649</v>
      </c>
      <c r="X181" s="7">
        <v>5798536.7540458813</v>
      </c>
      <c r="Y181" s="57">
        <v>-547582</v>
      </c>
      <c r="AA181" s="39">
        <f>W181+Y181</f>
        <v>21883332.090103649</v>
      </c>
      <c r="AC181" s="71">
        <f>AA181-CM181</f>
        <v>-620019.57583804429</v>
      </c>
      <c r="AD181" s="35">
        <f>AC181/CM181</f>
        <v>-2.7552321318269655E-2</v>
      </c>
      <c r="AE181" s="65">
        <f>AC181/V181</f>
        <v>-66.776475588373103</v>
      </c>
      <c r="AG181" s="54">
        <v>368791.09892000008</v>
      </c>
      <c r="AH181" s="55">
        <v>192790.9657</v>
      </c>
      <c r="AI181" s="56">
        <f>AH181-AG181</f>
        <v>-176000.13322000008</v>
      </c>
      <c r="AK181" s="74">
        <f>AA181+AI181</f>
        <v>21707331.95688365</v>
      </c>
      <c r="AL181" s="55"/>
      <c r="AM181" s="65" t="e">
        <f>#REF!/#REF!</f>
        <v>#REF!</v>
      </c>
      <c r="AO181" s="54">
        <v>395352.98942399991</v>
      </c>
      <c r="AP181" s="55">
        <v>178426.60800000001</v>
      </c>
      <c r="AQ181" s="56">
        <f>AP181-AO181</f>
        <v>-216926.3814239999</v>
      </c>
      <c r="AS181" s="74" t="e">
        <f>#REF!+AQ181</f>
        <v>#REF!</v>
      </c>
      <c r="AU181" s="6">
        <v>562</v>
      </c>
      <c r="AV181" s="6" t="s">
        <v>169</v>
      </c>
      <c r="AW181" s="7">
        <v>9285</v>
      </c>
      <c r="AX181" s="7">
        <v>22282075.250056393</v>
      </c>
      <c r="AY181" s="7">
        <v>5811611.0018260619</v>
      </c>
      <c r="AZ181" s="57">
        <v>-547582</v>
      </c>
      <c r="BB181" s="39">
        <f>AX181+AZ181</f>
        <v>21734493.250056393</v>
      </c>
      <c r="BD181" s="71">
        <f>BB181-CM181</f>
        <v>-768858.41588529944</v>
      </c>
      <c r="BE181" s="35">
        <f>BD181/CM181</f>
        <v>-3.416639562403271E-2</v>
      </c>
      <c r="BF181" s="65">
        <f>BD181/AW181</f>
        <v>-82.806506826634291</v>
      </c>
      <c r="BH181" s="54">
        <v>395352.98942399991</v>
      </c>
      <c r="BI181" s="55">
        <v>178426.60800000001</v>
      </c>
      <c r="BJ181" s="56">
        <f>BI181-BH181</f>
        <v>-216926.3814239999</v>
      </c>
      <c r="BL181" s="74">
        <f>BB181+BJ181</f>
        <v>21517566.868632395</v>
      </c>
      <c r="BN181" s="6">
        <v>562</v>
      </c>
      <c r="BO181" s="6" t="s">
        <v>169</v>
      </c>
      <c r="BP181" s="7">
        <v>9285</v>
      </c>
      <c r="BQ181" s="7">
        <v>22255352.950401161</v>
      </c>
      <c r="BR181" s="7">
        <v>5811611.0018260619</v>
      </c>
      <c r="BS181" s="57">
        <v>-547582</v>
      </c>
      <c r="BU181" s="39">
        <f>BQ181+BS181</f>
        <v>21707770.950401161</v>
      </c>
      <c r="BW181" s="71">
        <f>BU181-CM181</f>
        <v>-795580.71554053202</v>
      </c>
      <c r="BX181" s="35">
        <f>BW181/CM181</f>
        <v>-3.5353876495856626E-2</v>
      </c>
      <c r="BY181" s="65">
        <f>BW181/BP181</f>
        <v>-85.684514328544111</v>
      </c>
      <c r="CA181" s="54">
        <v>395352.98942399991</v>
      </c>
      <c r="CB181" s="55">
        <v>178426.60800000001</v>
      </c>
      <c r="CC181" s="56">
        <f>CB181-CA181</f>
        <v>-216926.3814239999</v>
      </c>
      <c r="CE181" s="74">
        <f>BU181+CC181</f>
        <v>21490844.568977162</v>
      </c>
      <c r="CF181" s="55"/>
      <c r="CG181" s="112" t="s">
        <v>169</v>
      </c>
      <c r="CH181" s="93">
        <v>9312</v>
      </c>
      <c r="CI181" s="93">
        <v>23050933.665941693</v>
      </c>
      <c r="CJ181" s="93">
        <v>5832073.7727712356</v>
      </c>
      <c r="CK181" s="93">
        <v>-547582</v>
      </c>
      <c r="CM181" s="103">
        <v>22503351.665941693</v>
      </c>
      <c r="CO181" s="93">
        <v>395352.98942399991</v>
      </c>
      <c r="CP181" s="93">
        <v>178426.60800000001</v>
      </c>
      <c r="CQ181" s="93">
        <v>-216926.3814239999</v>
      </c>
      <c r="CS181" s="103">
        <v>22286425.284517694</v>
      </c>
      <c r="CU181" s="116">
        <v>562</v>
      </c>
      <c r="CV181" s="57"/>
    </row>
    <row r="182" spans="1:100" x14ac:dyDescent="0.25">
      <c r="A182" s="6">
        <v>563</v>
      </c>
      <c r="B182" s="6" t="s">
        <v>170</v>
      </c>
      <c r="C182" s="7">
        <v>7472</v>
      </c>
      <c r="D182" s="7">
        <v>24180165.768663608</v>
      </c>
      <c r="E182" s="7">
        <v>5629072.6919021318</v>
      </c>
      <c r="F182" s="57">
        <v>-559503</v>
      </c>
      <c r="H182" s="39">
        <f>D182+F182</f>
        <v>23620662.768663608</v>
      </c>
      <c r="J182" s="71">
        <f t="shared" si="7"/>
        <v>-361164.96288190782</v>
      </c>
      <c r="K182" s="35">
        <f t="shared" si="8"/>
        <v>-1.5059943175508435E-2</v>
      </c>
      <c r="L182" s="65">
        <f t="shared" si="9"/>
        <v>-48.335781970276742</v>
      </c>
      <c r="N182" s="54">
        <v>114552.55052</v>
      </c>
      <c r="O182" s="55">
        <v>258792.66569999998</v>
      </c>
      <c r="P182" s="56">
        <f>O182-N182</f>
        <v>144240.11517999996</v>
      </c>
      <c r="R182" s="74">
        <f>H182+P182</f>
        <v>23764902.883843608</v>
      </c>
      <c r="S182" s="55"/>
      <c r="T182" s="6">
        <v>563</v>
      </c>
      <c r="U182" s="6" t="s">
        <v>170</v>
      </c>
      <c r="V182" s="7">
        <v>7472</v>
      </c>
      <c r="W182" s="7">
        <v>24188957.114554521</v>
      </c>
      <c r="X182" s="7">
        <v>5654133.4534779759</v>
      </c>
      <c r="Y182" s="57">
        <v>-559503</v>
      </c>
      <c r="AA182" s="39">
        <f>W182+Y182</f>
        <v>23629454.114554521</v>
      </c>
      <c r="AC182" s="71">
        <f>AA182-CM182</f>
        <v>-352373.61699099466</v>
      </c>
      <c r="AD182" s="35">
        <f>AC182/CM182</f>
        <v>-1.4693359527701262E-2</v>
      </c>
      <c r="AE182" s="65">
        <f>AC182/V182</f>
        <v>-47.159209982734829</v>
      </c>
      <c r="AG182" s="54">
        <v>114552.55052</v>
      </c>
      <c r="AH182" s="55">
        <v>258792.66569999998</v>
      </c>
      <c r="AI182" s="56">
        <f>AH182-AG182</f>
        <v>144240.11517999996</v>
      </c>
      <c r="AK182" s="74">
        <f>AA182+AI182</f>
        <v>23773694.229734521</v>
      </c>
      <c r="AL182" s="55"/>
      <c r="AM182" s="65" t="e">
        <f>#REF!/#REF!</f>
        <v>#REF!</v>
      </c>
      <c r="AO182" s="54">
        <v>108892.32624000001</v>
      </c>
      <c r="AP182" s="55">
        <v>187673.53440000006</v>
      </c>
      <c r="AQ182" s="56">
        <f>AP182-AO182</f>
        <v>78781.208160000053</v>
      </c>
      <c r="AS182" s="74" t="e">
        <f>#REF!+AQ182</f>
        <v>#REF!</v>
      </c>
      <c r="AU182" s="6">
        <v>563</v>
      </c>
      <c r="AV182" s="6" t="s">
        <v>170</v>
      </c>
      <c r="AW182" s="7">
        <v>7472</v>
      </c>
      <c r="AX182" s="7">
        <v>24138357.106530234</v>
      </c>
      <c r="AY182" s="7">
        <v>5656753.2548493119</v>
      </c>
      <c r="AZ182" s="57">
        <v>-559503</v>
      </c>
      <c r="BB182" s="39">
        <f>AX182+AZ182</f>
        <v>23578854.106530234</v>
      </c>
      <c r="BD182" s="71">
        <f>BB182-CM182</f>
        <v>-402973.62501528114</v>
      </c>
      <c r="BE182" s="35">
        <f>BD182/CM182</f>
        <v>-1.680329078860043E-2</v>
      </c>
      <c r="BF182" s="65">
        <f>BD182/AW182</f>
        <v>-53.931159664786023</v>
      </c>
      <c r="BH182" s="54">
        <v>108892.32624000001</v>
      </c>
      <c r="BI182" s="55">
        <v>187673.53440000006</v>
      </c>
      <c r="BJ182" s="56">
        <f>BI182-BH182</f>
        <v>78781.208160000053</v>
      </c>
      <c r="BL182" s="74">
        <f>BB182+BJ182</f>
        <v>23657635.314690236</v>
      </c>
      <c r="BN182" s="6">
        <v>563</v>
      </c>
      <c r="BO182" s="6" t="s">
        <v>170</v>
      </c>
      <c r="BP182" s="7">
        <v>7472</v>
      </c>
      <c r="BQ182" s="7">
        <v>24140377.501776107</v>
      </c>
      <c r="BR182" s="7">
        <v>5656753.2548493119</v>
      </c>
      <c r="BS182" s="57">
        <v>-559503</v>
      </c>
      <c r="BU182" s="39">
        <f>BQ182+BS182</f>
        <v>23580874.501776107</v>
      </c>
      <c r="BW182" s="71">
        <f>BU182-CM182</f>
        <v>-400953.2297694087</v>
      </c>
      <c r="BX182" s="35">
        <f>BW182/CM182</f>
        <v>-1.6719043863449901E-2</v>
      </c>
      <c r="BY182" s="65">
        <f>BW182/BP182</f>
        <v>-53.660764155434784</v>
      </c>
      <c r="CA182" s="54">
        <v>108892.32624000001</v>
      </c>
      <c r="CB182" s="55">
        <v>187673.53440000006</v>
      </c>
      <c r="CC182" s="56">
        <f>CB182-CA182</f>
        <v>78781.208160000053</v>
      </c>
      <c r="CE182" s="74">
        <f>BU182+CC182</f>
        <v>23659655.709936108</v>
      </c>
      <c r="CF182" s="55"/>
      <c r="CG182" s="112" t="s">
        <v>170</v>
      </c>
      <c r="CH182" s="93">
        <v>7514</v>
      </c>
      <c r="CI182" s="93">
        <v>24541330.731545515</v>
      </c>
      <c r="CJ182" s="93">
        <v>5859871.9181829849</v>
      </c>
      <c r="CK182" s="93">
        <v>-559503</v>
      </c>
      <c r="CM182" s="103">
        <v>23981827.731545515</v>
      </c>
      <c r="CO182" s="93">
        <v>108892.32624000001</v>
      </c>
      <c r="CP182" s="93">
        <v>187673.53440000006</v>
      </c>
      <c r="CQ182" s="93">
        <v>78781.208160000053</v>
      </c>
      <c r="CS182" s="103">
        <v>24060608.939705517</v>
      </c>
      <c r="CU182" s="116">
        <v>563</v>
      </c>
      <c r="CV182" s="57"/>
    </row>
    <row r="183" spans="1:100" x14ac:dyDescent="0.25">
      <c r="A183" s="6">
        <v>564</v>
      </c>
      <c r="B183" s="6" t="s">
        <v>171</v>
      </c>
      <c r="C183" s="7">
        <v>201810</v>
      </c>
      <c r="D183" s="7">
        <v>276525039.06835413</v>
      </c>
      <c r="E183" s="7">
        <v>38159856.872299857</v>
      </c>
      <c r="F183" s="57">
        <v>-6079956</v>
      </c>
      <c r="H183" s="39">
        <f>D183+F183</f>
        <v>270445083.06835413</v>
      </c>
      <c r="J183" s="71">
        <f t="shared" si="7"/>
        <v>-2636991.4906702042</v>
      </c>
      <c r="K183" s="35">
        <f t="shared" si="8"/>
        <v>-9.6564063933103055E-3</v>
      </c>
      <c r="L183" s="65">
        <f t="shared" si="9"/>
        <v>-13.066703784104872</v>
      </c>
      <c r="N183" s="54">
        <v>11840444.933302</v>
      </c>
      <c r="O183" s="55">
        <v>817497.05620000011</v>
      </c>
      <c r="P183" s="56">
        <f>O183-N183</f>
        <v>-11022947.877102001</v>
      </c>
      <c r="R183" s="74">
        <f>H183+P183</f>
        <v>259422135.19125214</v>
      </c>
      <c r="S183" s="55"/>
      <c r="T183" s="6">
        <v>564</v>
      </c>
      <c r="U183" s="6" t="s">
        <v>171</v>
      </c>
      <c r="V183" s="7">
        <v>201810</v>
      </c>
      <c r="W183" s="7">
        <v>277070193.58414841</v>
      </c>
      <c r="X183" s="7">
        <v>38901169.890705556</v>
      </c>
      <c r="Y183" s="57">
        <v>-6079956</v>
      </c>
      <c r="AA183" s="39">
        <f>W183+Y183</f>
        <v>270990237.58414841</v>
      </c>
      <c r="AC183" s="71">
        <f>AA183-CM183</f>
        <v>-2091836.974875927</v>
      </c>
      <c r="AD183" s="35">
        <f>AC183/CM183</f>
        <v>-7.660103572355843E-3</v>
      </c>
      <c r="AE183" s="65">
        <f>AC183/V183</f>
        <v>-10.365378201654661</v>
      </c>
      <c r="AG183" s="54">
        <v>11840444.933302</v>
      </c>
      <c r="AH183" s="55">
        <v>817497.05620000011</v>
      </c>
      <c r="AI183" s="56">
        <f>AH183-AG183</f>
        <v>-11022947.877102001</v>
      </c>
      <c r="AK183" s="74">
        <f>AA183+AI183</f>
        <v>259967289.70704642</v>
      </c>
      <c r="AL183" s="55"/>
      <c r="AM183" s="65" t="e">
        <f>#REF!/#REF!</f>
        <v>#REF!</v>
      </c>
      <c r="AO183" s="54">
        <v>11356448.557775998</v>
      </c>
      <c r="AP183" s="55">
        <v>945140.06880000047</v>
      </c>
      <c r="AQ183" s="56">
        <f>AP183-AO183</f>
        <v>-10411308.488975998</v>
      </c>
      <c r="AS183" s="74" t="e">
        <f>#REF!+AQ183</f>
        <v>#REF!</v>
      </c>
      <c r="AU183" s="6">
        <v>564</v>
      </c>
      <c r="AV183" s="6" t="s">
        <v>171</v>
      </c>
      <c r="AW183" s="7">
        <v>201810</v>
      </c>
      <c r="AX183" s="7">
        <v>274584181.18881279</v>
      </c>
      <c r="AY183" s="7">
        <v>39897378.716077775</v>
      </c>
      <c r="AZ183" s="57">
        <v>-6079956</v>
      </c>
      <c r="BB183" s="39">
        <f>AX183+AZ183</f>
        <v>268504225.18881279</v>
      </c>
      <c r="BD183" s="71">
        <f>BB183-CM183</f>
        <v>-4577849.3702115417</v>
      </c>
      <c r="BE183" s="35">
        <f>BD183/CM183</f>
        <v>-1.6763639201159208E-2</v>
      </c>
      <c r="BF183" s="65">
        <f>BD183/AW183</f>
        <v>-22.68395703984709</v>
      </c>
      <c r="BH183" s="54">
        <v>11356448.557775998</v>
      </c>
      <c r="BI183" s="55">
        <v>945140.06880000047</v>
      </c>
      <c r="BJ183" s="56">
        <f>BI183-BH183</f>
        <v>-10411308.488975998</v>
      </c>
      <c r="BL183" s="74">
        <f>BB183+BJ183</f>
        <v>258092916.69983679</v>
      </c>
      <c r="BN183" s="6">
        <v>564</v>
      </c>
      <c r="BO183" s="6" t="s">
        <v>171</v>
      </c>
      <c r="BP183" s="7">
        <v>201810</v>
      </c>
      <c r="BQ183" s="7">
        <v>273454767.94070238</v>
      </c>
      <c r="BR183" s="7">
        <v>39897378.716077775</v>
      </c>
      <c r="BS183" s="57">
        <v>-6079956</v>
      </c>
      <c r="BU183" s="39">
        <f>BQ183+BS183</f>
        <v>267374811.94070238</v>
      </c>
      <c r="BW183" s="71">
        <f>BU183-CM183</f>
        <v>-5707262.6183219552</v>
      </c>
      <c r="BX183" s="35">
        <f>BW183/CM183</f>
        <v>-2.0899440681114278E-2</v>
      </c>
      <c r="BY183" s="65">
        <f>BW183/BP183</f>
        <v>-28.280375691600788</v>
      </c>
      <c r="CA183" s="54">
        <v>11356448.557775998</v>
      </c>
      <c r="CB183" s="55">
        <v>945140.06880000047</v>
      </c>
      <c r="CC183" s="56">
        <f>CB183-CA183</f>
        <v>-10411308.488975998</v>
      </c>
      <c r="CE183" s="74">
        <f>BU183+CC183</f>
        <v>256963503.45172638</v>
      </c>
      <c r="CF183" s="55"/>
      <c r="CG183" s="112" t="s">
        <v>171</v>
      </c>
      <c r="CH183" s="93">
        <v>200526</v>
      </c>
      <c r="CI183" s="93">
        <v>279162030.55902433</v>
      </c>
      <c r="CJ183" s="93">
        <v>38456801.594152018</v>
      </c>
      <c r="CK183" s="93">
        <v>-6079956</v>
      </c>
      <c r="CM183" s="103">
        <v>273082074.55902433</v>
      </c>
      <c r="CO183" s="93">
        <v>11356448.557775998</v>
      </c>
      <c r="CP183" s="93">
        <v>945140.06880000047</v>
      </c>
      <c r="CQ183" s="93">
        <v>-10411308.488975998</v>
      </c>
      <c r="CS183" s="103">
        <v>262670766.07004833</v>
      </c>
      <c r="CU183" s="116">
        <v>564</v>
      </c>
      <c r="CV183" s="57"/>
    </row>
    <row r="184" spans="1:100" x14ac:dyDescent="0.25">
      <c r="A184" s="6">
        <v>309</v>
      </c>
      <c r="B184" s="6" t="s">
        <v>110</v>
      </c>
      <c r="C184" s="7">
        <v>7003</v>
      </c>
      <c r="D184" s="7">
        <v>21032281.499960311</v>
      </c>
      <c r="E184" s="7">
        <v>6236458.5238500601</v>
      </c>
      <c r="F184" s="57">
        <v>-645600</v>
      </c>
      <c r="H184" s="39">
        <f>D184+F184</f>
        <v>20386681.499960311</v>
      </c>
      <c r="J184" s="71">
        <f t="shared" si="7"/>
        <v>-332956.90217748657</v>
      </c>
      <c r="K184" s="35">
        <f t="shared" si="8"/>
        <v>-1.6069629001977802E-2</v>
      </c>
      <c r="L184" s="65">
        <f t="shared" si="9"/>
        <v>-47.544895355916971</v>
      </c>
      <c r="N184" s="54">
        <v>117601.82905999999</v>
      </c>
      <c r="O184" s="55">
        <v>91214.349400000006</v>
      </c>
      <c r="P184" s="56">
        <f>O184-N184</f>
        <v>-26387.479659999983</v>
      </c>
      <c r="R184" s="74">
        <f>H184+P184</f>
        <v>20360294.02030031</v>
      </c>
      <c r="S184" s="55"/>
      <c r="T184" s="6">
        <v>309</v>
      </c>
      <c r="U184" s="6" t="s">
        <v>110</v>
      </c>
      <c r="V184" s="7">
        <v>7003</v>
      </c>
      <c r="W184" s="7">
        <v>21019098.867781825</v>
      </c>
      <c r="X184" s="7">
        <v>6247617.3541861279</v>
      </c>
      <c r="Y184" s="57">
        <v>-645600</v>
      </c>
      <c r="AA184" s="39">
        <f>W184+Y184</f>
        <v>20373498.867781825</v>
      </c>
      <c r="AC184" s="71">
        <f>AA184-CM184</f>
        <v>-346139.53435597196</v>
      </c>
      <c r="AD184" s="35">
        <f>AC184/CM184</f>
        <v>-1.6705867527121429E-2</v>
      </c>
      <c r="AE184" s="65">
        <f>AC184/V184</f>
        <v>-49.427321770094522</v>
      </c>
      <c r="AG184" s="54">
        <v>117601.82905999999</v>
      </c>
      <c r="AH184" s="55">
        <v>91214.349400000006</v>
      </c>
      <c r="AI184" s="56">
        <f>AH184-AG184</f>
        <v>-26387.479659999983</v>
      </c>
      <c r="AK184" s="74">
        <f>AA184+AI184</f>
        <v>20347111.388121825</v>
      </c>
      <c r="AL184" s="55"/>
      <c r="AM184" s="65" t="e">
        <f>#REF!/#REF!</f>
        <v>#REF!</v>
      </c>
      <c r="AO184" s="54">
        <v>112057.11936</v>
      </c>
      <c r="AP184" s="55">
        <v>147169.39199999999</v>
      </c>
      <c r="AQ184" s="56">
        <f>AP184-AO184</f>
        <v>35112.272639999996</v>
      </c>
      <c r="AS184" s="74" t="e">
        <f>#REF!+AQ184</f>
        <v>#REF!</v>
      </c>
      <c r="AU184" s="6">
        <v>309</v>
      </c>
      <c r="AV184" s="6" t="s">
        <v>110</v>
      </c>
      <c r="AW184" s="7">
        <v>7003</v>
      </c>
      <c r="AX184" s="7">
        <v>20948311.189405441</v>
      </c>
      <c r="AY184" s="7">
        <v>6275819.0437801406</v>
      </c>
      <c r="AZ184" s="57">
        <v>-645600</v>
      </c>
      <c r="BB184" s="39">
        <f>AX184+AZ184</f>
        <v>20302711.189405441</v>
      </c>
      <c r="BD184" s="71">
        <f>BB184-CM184</f>
        <v>-416927.21273235604</v>
      </c>
      <c r="BE184" s="35">
        <f>BD184/CM184</f>
        <v>-2.0122320893850087E-2</v>
      </c>
      <c r="BF184" s="65">
        <f>BD184/AW184</f>
        <v>-59.535515169549626</v>
      </c>
      <c r="BH184" s="54">
        <v>112057.11936</v>
      </c>
      <c r="BI184" s="55">
        <v>147169.39199999999</v>
      </c>
      <c r="BJ184" s="56">
        <f>BI184-BH184</f>
        <v>35112.272639999996</v>
      </c>
      <c r="BL184" s="74">
        <f>BB184+BJ184</f>
        <v>20337823.462045442</v>
      </c>
      <c r="BN184" s="6">
        <v>309</v>
      </c>
      <c r="BO184" s="6" t="s">
        <v>110</v>
      </c>
      <c r="BP184" s="7">
        <v>7003</v>
      </c>
      <c r="BQ184" s="7">
        <v>20879167.446856238</v>
      </c>
      <c r="BR184" s="7">
        <v>6275819.0437801406</v>
      </c>
      <c r="BS184" s="57">
        <v>-645600</v>
      </c>
      <c r="BU184" s="39">
        <f>BQ184+BS184</f>
        <v>20233567.446856238</v>
      </c>
      <c r="BW184" s="71">
        <f>BU184-CM184</f>
        <v>-486070.95528155938</v>
      </c>
      <c r="BX184" s="35">
        <f>BW184/CM184</f>
        <v>-2.3459432343732788E-2</v>
      </c>
      <c r="BY184" s="65">
        <f>BW184/BP184</f>
        <v>-69.408961199708614</v>
      </c>
      <c r="CA184" s="54">
        <v>112057.11936</v>
      </c>
      <c r="CB184" s="55">
        <v>147169.39199999999</v>
      </c>
      <c r="CC184" s="56">
        <f>CB184-CA184</f>
        <v>35112.272639999996</v>
      </c>
      <c r="CE184" s="74">
        <f>BU184+CC184</f>
        <v>20268679.719496239</v>
      </c>
      <c r="CF184" s="55"/>
      <c r="CG184" s="112" t="s">
        <v>110</v>
      </c>
      <c r="CH184" s="93">
        <v>7091</v>
      </c>
      <c r="CI184" s="93">
        <v>21365238.402137797</v>
      </c>
      <c r="CJ184" s="93">
        <v>6037128.3483649418</v>
      </c>
      <c r="CK184" s="93">
        <v>-645600</v>
      </c>
      <c r="CM184" s="103">
        <v>20719638.402137797</v>
      </c>
      <c r="CO184" s="93">
        <v>112057.11936</v>
      </c>
      <c r="CP184" s="93">
        <v>147169.39199999999</v>
      </c>
      <c r="CQ184" s="93">
        <v>35112.272639999996</v>
      </c>
      <c r="CS184" s="103">
        <v>20754750.674777798</v>
      </c>
      <c r="CU184" s="116">
        <v>309</v>
      </c>
      <c r="CV184" s="57"/>
    </row>
    <row r="185" spans="1:100" x14ac:dyDescent="0.25">
      <c r="A185" s="6">
        <v>576</v>
      </c>
      <c r="B185" s="6" t="s">
        <v>172</v>
      </c>
      <c r="C185" s="7">
        <v>3027</v>
      </c>
      <c r="D185" s="7">
        <v>9672964.287835177</v>
      </c>
      <c r="E185" s="7">
        <v>2066267.6759642691</v>
      </c>
      <c r="F185" s="57">
        <v>-190120</v>
      </c>
      <c r="H185" s="39">
        <f>D185+F185</f>
        <v>9482844.287835177</v>
      </c>
      <c r="J185" s="71">
        <f t="shared" si="7"/>
        <v>-31752.306313579902</v>
      </c>
      <c r="K185" s="35">
        <f t="shared" si="8"/>
        <v>-3.337220448537649E-3</v>
      </c>
      <c r="L185" s="65">
        <f t="shared" si="9"/>
        <v>-10.489694850868815</v>
      </c>
      <c r="N185" s="54">
        <v>69618.593160000004</v>
      </c>
      <c r="O185" s="55">
        <v>34320.884000000005</v>
      </c>
      <c r="P185" s="56">
        <f>O185-N185</f>
        <v>-35297.709159999999</v>
      </c>
      <c r="R185" s="74">
        <f>H185+P185</f>
        <v>9447546.5786751769</v>
      </c>
      <c r="S185" s="55"/>
      <c r="T185" s="6">
        <v>576</v>
      </c>
      <c r="U185" s="6" t="s">
        <v>172</v>
      </c>
      <c r="V185" s="7">
        <v>3027</v>
      </c>
      <c r="W185" s="7">
        <v>9659875.0015902258</v>
      </c>
      <c r="X185" s="7">
        <v>2064446.7831315545</v>
      </c>
      <c r="Y185" s="57">
        <v>-190120</v>
      </c>
      <c r="AA185" s="39">
        <f>W185+Y185</f>
        <v>9469755.0015902258</v>
      </c>
      <c r="AC185" s="71">
        <f>AA185-CM185</f>
        <v>-44841.592558531091</v>
      </c>
      <c r="AD185" s="35">
        <f>AC185/CM185</f>
        <v>-4.7129263037917514E-3</v>
      </c>
      <c r="AE185" s="65">
        <f>AC185/V185</f>
        <v>-14.813872665520677</v>
      </c>
      <c r="AG185" s="54">
        <v>69618.593160000004</v>
      </c>
      <c r="AH185" s="55">
        <v>34320.884000000005</v>
      </c>
      <c r="AI185" s="56">
        <f>AH185-AG185</f>
        <v>-35297.709159999999</v>
      </c>
      <c r="AK185" s="74">
        <f>AA185+AI185</f>
        <v>9434457.2924302258</v>
      </c>
      <c r="AL185" s="55"/>
      <c r="AM185" s="65" t="e">
        <f>#REF!/#REF!</f>
        <v>#REF!</v>
      </c>
      <c r="AO185" s="54">
        <v>59284.519679999998</v>
      </c>
      <c r="AP185" s="55">
        <v>40373.903999999995</v>
      </c>
      <c r="AQ185" s="56">
        <f>AP185-AO185</f>
        <v>-18910.615680000003</v>
      </c>
      <c r="AS185" s="74" t="e">
        <f>#REF!+AQ185</f>
        <v>#REF!</v>
      </c>
      <c r="AU185" s="6">
        <v>576</v>
      </c>
      <c r="AV185" s="6" t="s">
        <v>172</v>
      </c>
      <c r="AW185" s="7">
        <v>3027</v>
      </c>
      <c r="AX185" s="7">
        <v>9685226.0988619179</v>
      </c>
      <c r="AY185" s="7">
        <v>2125685.3377650273</v>
      </c>
      <c r="AZ185" s="57">
        <v>-190120</v>
      </c>
      <c r="BB185" s="39">
        <f>AX185+AZ185</f>
        <v>9495106.0988619179</v>
      </c>
      <c r="BD185" s="71">
        <f>BB185-CM185</f>
        <v>-19490.495286839083</v>
      </c>
      <c r="BE185" s="35">
        <f>BD185/CM185</f>
        <v>-2.0484836213471476E-3</v>
      </c>
      <c r="BF185" s="65">
        <f>BD185/AW185</f>
        <v>-6.438881825847071</v>
      </c>
      <c r="BH185" s="54">
        <v>59284.519679999998</v>
      </c>
      <c r="BI185" s="55">
        <v>40373.903999999995</v>
      </c>
      <c r="BJ185" s="56">
        <f>BI185-BH185</f>
        <v>-18910.615680000003</v>
      </c>
      <c r="BL185" s="74">
        <f>BB185+BJ185</f>
        <v>9476195.483181918</v>
      </c>
      <c r="BN185" s="6">
        <v>576</v>
      </c>
      <c r="BO185" s="6" t="s">
        <v>172</v>
      </c>
      <c r="BP185" s="7">
        <v>3027</v>
      </c>
      <c r="BQ185" s="7">
        <v>9685748.7385134026</v>
      </c>
      <c r="BR185" s="7">
        <v>2125685.3377650273</v>
      </c>
      <c r="BS185" s="57">
        <v>-190120</v>
      </c>
      <c r="BU185" s="39">
        <f>BQ185+BS185</f>
        <v>9495628.7385134026</v>
      </c>
      <c r="BW185" s="71">
        <f>BU185-CM185</f>
        <v>-18967.855635354295</v>
      </c>
      <c r="BX185" s="35">
        <f>BW185/CM185</f>
        <v>-1.9935533206966506E-3</v>
      </c>
      <c r="BY185" s="65">
        <f>BW185/BP185</f>
        <v>-6.2662225422379567</v>
      </c>
      <c r="CA185" s="54">
        <v>59284.519679999998</v>
      </c>
      <c r="CB185" s="55">
        <v>40373.903999999995</v>
      </c>
      <c r="CC185" s="56">
        <f>CB185-CA185</f>
        <v>-18910.615680000003</v>
      </c>
      <c r="CE185" s="74">
        <f>BU185+CC185</f>
        <v>9476718.1228334028</v>
      </c>
      <c r="CF185" s="55"/>
      <c r="CG185" s="112" t="s">
        <v>172</v>
      </c>
      <c r="CH185" s="93">
        <v>3073</v>
      </c>
      <c r="CI185" s="93">
        <v>9704716.5941487569</v>
      </c>
      <c r="CJ185" s="93">
        <v>2157909.2389180958</v>
      </c>
      <c r="CK185" s="93">
        <v>-190120</v>
      </c>
      <c r="CM185" s="103">
        <v>9514596.5941487569</v>
      </c>
      <c r="CO185" s="93">
        <v>59284.519679999998</v>
      </c>
      <c r="CP185" s="93">
        <v>40373.903999999995</v>
      </c>
      <c r="CQ185" s="93">
        <v>-18910.615680000003</v>
      </c>
      <c r="CS185" s="103">
        <v>9495685.9784687571</v>
      </c>
      <c r="CU185" s="116">
        <v>576</v>
      </c>
      <c r="CV185" s="57"/>
    </row>
    <row r="186" spans="1:100" x14ac:dyDescent="0.25">
      <c r="A186" s="6">
        <v>577</v>
      </c>
      <c r="B186" s="6" t="s">
        <v>173</v>
      </c>
      <c r="C186" s="7">
        <v>10730</v>
      </c>
      <c r="D186" s="7">
        <v>14273346.678211657</v>
      </c>
      <c r="E186" s="7">
        <v>1879078.5404786121</v>
      </c>
      <c r="F186" s="57">
        <v>-327684</v>
      </c>
      <c r="H186" s="39">
        <f>D186+F186</f>
        <v>13945662.678211657</v>
      </c>
      <c r="J186" s="71">
        <f t="shared" si="7"/>
        <v>517881.02064664476</v>
      </c>
      <c r="K186" s="35">
        <f t="shared" si="8"/>
        <v>3.8567876202758949E-2</v>
      </c>
      <c r="L186" s="65">
        <f t="shared" si="9"/>
        <v>48.264773592417967</v>
      </c>
      <c r="N186" s="54">
        <v>255162.57220000002</v>
      </c>
      <c r="O186" s="55">
        <v>306247.88800000004</v>
      </c>
      <c r="P186" s="56">
        <f>O186-N186</f>
        <v>51085.315800000011</v>
      </c>
      <c r="R186" s="74">
        <f>H186+P186</f>
        <v>13996747.994011657</v>
      </c>
      <c r="S186" s="55"/>
      <c r="T186" s="6">
        <v>577</v>
      </c>
      <c r="U186" s="6" t="s">
        <v>173</v>
      </c>
      <c r="V186" s="7">
        <v>10730</v>
      </c>
      <c r="W186" s="7">
        <v>14355027.581803508</v>
      </c>
      <c r="X186" s="7">
        <v>1941713.9359677252</v>
      </c>
      <c r="Y186" s="57">
        <v>-327684</v>
      </c>
      <c r="AA186" s="39">
        <f>W186+Y186</f>
        <v>14027343.581803508</v>
      </c>
      <c r="AC186" s="71">
        <f>AA186-CM186</f>
        <v>599561.92423849553</v>
      </c>
      <c r="AD186" s="35">
        <f>AC186/CM186</f>
        <v>4.4650854439587294E-2</v>
      </c>
      <c r="AE186" s="65">
        <f>AC186/V186</f>
        <v>55.877159761276374</v>
      </c>
      <c r="AG186" s="54">
        <v>255162.57220000002</v>
      </c>
      <c r="AH186" s="55">
        <v>306247.88800000004</v>
      </c>
      <c r="AI186" s="56">
        <f>AH186-AG186</f>
        <v>51085.315800000011</v>
      </c>
      <c r="AK186" s="74">
        <f>AA186+AI186</f>
        <v>14078428.897603508</v>
      </c>
      <c r="AL186" s="55"/>
      <c r="AM186" s="65" t="e">
        <f>#REF!/#REF!</f>
        <v>#REF!</v>
      </c>
      <c r="AO186" s="54">
        <v>220281.32260800002</v>
      </c>
      <c r="AP186" s="55">
        <v>315176.92800000001</v>
      </c>
      <c r="AQ186" s="56">
        <f>AP186-AO186</f>
        <v>94895.605391999998</v>
      </c>
      <c r="AS186" s="74" t="e">
        <f>#REF!+AQ186</f>
        <v>#REF!</v>
      </c>
      <c r="AU186" s="6">
        <v>577</v>
      </c>
      <c r="AV186" s="6" t="s">
        <v>173</v>
      </c>
      <c r="AW186" s="7">
        <v>10730</v>
      </c>
      <c r="AX186" s="7">
        <v>13930846.86447561</v>
      </c>
      <c r="AY186" s="7">
        <v>1718995.0439324765</v>
      </c>
      <c r="AZ186" s="57">
        <v>-327684</v>
      </c>
      <c r="BB186" s="39">
        <f>AX186+AZ186</f>
        <v>13603162.86447561</v>
      </c>
      <c r="BD186" s="71">
        <f>BB186-CM186</f>
        <v>175381.20691059716</v>
      </c>
      <c r="BE186" s="35">
        <f>BD186/CM186</f>
        <v>1.3061070799567998E-2</v>
      </c>
      <c r="BF186" s="65">
        <f>BD186/AW186</f>
        <v>16.34494006622527</v>
      </c>
      <c r="BH186" s="54">
        <v>220281.32260800002</v>
      </c>
      <c r="BI186" s="55">
        <v>315176.92800000001</v>
      </c>
      <c r="BJ186" s="56">
        <f>BI186-BH186</f>
        <v>94895.605391999998</v>
      </c>
      <c r="BL186" s="74">
        <f>BB186+BJ186</f>
        <v>13698058.469867609</v>
      </c>
      <c r="BN186" s="6">
        <v>577</v>
      </c>
      <c r="BO186" s="6" t="s">
        <v>173</v>
      </c>
      <c r="BP186" s="7">
        <v>10730</v>
      </c>
      <c r="BQ186" s="7">
        <v>13881448.076258667</v>
      </c>
      <c r="BR186" s="7">
        <v>1718995.0439324765</v>
      </c>
      <c r="BS186" s="57">
        <v>-327684</v>
      </c>
      <c r="BU186" s="39">
        <f>BQ186+BS186</f>
        <v>13553764.076258667</v>
      </c>
      <c r="BW186" s="71">
        <f>BU186-CM186</f>
        <v>125982.41869365424</v>
      </c>
      <c r="BX186" s="35">
        <f>BW186/CM186</f>
        <v>9.3822212712758573E-3</v>
      </c>
      <c r="BY186" s="65">
        <f>BW186/BP186</f>
        <v>11.74113874125389</v>
      </c>
      <c r="CA186" s="54">
        <v>220281.32260800002</v>
      </c>
      <c r="CB186" s="55">
        <v>315176.92800000001</v>
      </c>
      <c r="CC186" s="56">
        <f>CB186-CA186</f>
        <v>94895.605391999998</v>
      </c>
      <c r="CE186" s="74">
        <f>BU186+CC186</f>
        <v>13648659.681650667</v>
      </c>
      <c r="CF186" s="55"/>
      <c r="CG186" s="112" t="s">
        <v>173</v>
      </c>
      <c r="CH186" s="93">
        <v>10713</v>
      </c>
      <c r="CI186" s="93">
        <v>13755465.657565013</v>
      </c>
      <c r="CJ186" s="93">
        <v>1445339.6169445775</v>
      </c>
      <c r="CK186" s="93">
        <v>-327684</v>
      </c>
      <c r="CM186" s="103">
        <v>13427781.657565013</v>
      </c>
      <c r="CO186" s="93">
        <v>220281.32260800002</v>
      </c>
      <c r="CP186" s="93">
        <v>315176.92800000001</v>
      </c>
      <c r="CQ186" s="93">
        <v>94895.605391999998</v>
      </c>
      <c r="CS186" s="103">
        <v>13522677.262957012</v>
      </c>
      <c r="CU186" s="116">
        <v>577</v>
      </c>
      <c r="CV186" s="57"/>
    </row>
    <row r="187" spans="1:100" x14ac:dyDescent="0.25">
      <c r="A187" s="6">
        <v>578</v>
      </c>
      <c r="B187" s="6" t="s">
        <v>174</v>
      </c>
      <c r="C187" s="7">
        <v>3435</v>
      </c>
      <c r="D187" s="7">
        <v>12756807.265611958</v>
      </c>
      <c r="E187" s="7">
        <v>3332331.2712001759</v>
      </c>
      <c r="F187" s="57">
        <v>69823</v>
      </c>
      <c r="H187" s="39">
        <f>D187+F187</f>
        <v>12826630.265611958</v>
      </c>
      <c r="J187" s="71">
        <f t="shared" si="7"/>
        <v>-151930.93526218832</v>
      </c>
      <c r="K187" s="35">
        <f t="shared" si="8"/>
        <v>-1.170630032949687E-2</v>
      </c>
      <c r="L187" s="65">
        <f t="shared" si="9"/>
        <v>-44.230257718249874</v>
      </c>
      <c r="N187" s="54">
        <v>60721.563999999998</v>
      </c>
      <c r="O187" s="55">
        <v>97946.522799999992</v>
      </c>
      <c r="P187" s="56">
        <f>O187-N187</f>
        <v>37224.958799999993</v>
      </c>
      <c r="R187" s="74">
        <f>H187+P187</f>
        <v>12863855.224411957</v>
      </c>
      <c r="S187" s="55"/>
      <c r="T187" s="6">
        <v>578</v>
      </c>
      <c r="U187" s="6" t="s">
        <v>174</v>
      </c>
      <c r="V187" s="7">
        <v>3435</v>
      </c>
      <c r="W187" s="7">
        <v>12787932.527626947</v>
      </c>
      <c r="X187" s="7">
        <v>3347612.720830794</v>
      </c>
      <c r="Y187" s="57">
        <v>69823</v>
      </c>
      <c r="AA187" s="39">
        <f>W187+Y187</f>
        <v>12857755.527626947</v>
      </c>
      <c r="AC187" s="71">
        <f>AA187-CM187</f>
        <v>-120805.67324719951</v>
      </c>
      <c r="AD187" s="35">
        <f>AC187/CM187</f>
        <v>-9.3080944318437147E-3</v>
      </c>
      <c r="AE187" s="65">
        <f>AC187/V187</f>
        <v>-35.169046069053714</v>
      </c>
      <c r="AG187" s="54">
        <v>60721.563999999998</v>
      </c>
      <c r="AH187" s="55">
        <v>97946.522799999992</v>
      </c>
      <c r="AI187" s="56">
        <f>AH187-AG187</f>
        <v>37224.958799999993</v>
      </c>
      <c r="AK187" s="74">
        <f>AA187+AI187</f>
        <v>12894980.486426946</v>
      </c>
      <c r="AL187" s="55"/>
      <c r="AM187" s="65" t="e">
        <f>#REF!/#REF!</f>
        <v>#REF!</v>
      </c>
      <c r="AO187" s="54">
        <v>49490.592000000004</v>
      </c>
      <c r="AP187" s="55">
        <v>78338.397599999997</v>
      </c>
      <c r="AQ187" s="56">
        <f>AP187-AO187</f>
        <v>28847.805599999992</v>
      </c>
      <c r="AS187" s="74" t="e">
        <f>#REF!+AQ187</f>
        <v>#REF!</v>
      </c>
      <c r="AU187" s="6">
        <v>578</v>
      </c>
      <c r="AV187" s="6" t="s">
        <v>174</v>
      </c>
      <c r="AW187" s="7">
        <v>3435</v>
      </c>
      <c r="AX187" s="7">
        <v>12663904.483562354</v>
      </c>
      <c r="AY187" s="7">
        <v>3257245.5797208468</v>
      </c>
      <c r="AZ187" s="57">
        <v>69823</v>
      </c>
      <c r="BB187" s="39">
        <f>AX187+AZ187</f>
        <v>12733727.483562354</v>
      </c>
      <c r="BD187" s="71">
        <f>BB187-CM187</f>
        <v>-244833.71731179208</v>
      </c>
      <c r="BE187" s="35">
        <f>BD187/CM187</f>
        <v>-1.8864472996845117E-2</v>
      </c>
      <c r="BF187" s="65">
        <f>BD187/AW187</f>
        <v>-71.276191357144711</v>
      </c>
      <c r="BH187" s="54">
        <v>49490.592000000004</v>
      </c>
      <c r="BI187" s="55">
        <v>78338.397599999997</v>
      </c>
      <c r="BJ187" s="56">
        <f>BI187-BH187</f>
        <v>28847.805599999992</v>
      </c>
      <c r="BL187" s="74">
        <f>BB187+BJ187</f>
        <v>12762575.289162355</v>
      </c>
      <c r="BN187" s="6">
        <v>578</v>
      </c>
      <c r="BO187" s="6" t="s">
        <v>174</v>
      </c>
      <c r="BP187" s="7">
        <v>3435</v>
      </c>
      <c r="BQ187" s="7">
        <v>12662655.226794051</v>
      </c>
      <c r="BR187" s="7">
        <v>3257245.5797208468</v>
      </c>
      <c r="BS187" s="57">
        <v>69823</v>
      </c>
      <c r="BU187" s="39">
        <f>BQ187+BS187</f>
        <v>12732478.226794051</v>
      </c>
      <c r="BW187" s="71">
        <f>BU187-CM187</f>
        <v>-246082.97408009507</v>
      </c>
      <c r="BX187" s="35">
        <f>BW187/CM187</f>
        <v>-1.8960728409827172E-2</v>
      </c>
      <c r="BY187" s="65">
        <f>BW187/BP187</f>
        <v>-71.639876005850098</v>
      </c>
      <c r="CA187" s="54">
        <v>49490.592000000004</v>
      </c>
      <c r="CB187" s="55">
        <v>78338.397599999997</v>
      </c>
      <c r="CC187" s="56">
        <f>CB187-CA187</f>
        <v>28847.805599999992</v>
      </c>
      <c r="CE187" s="74">
        <f>BU187+CC187</f>
        <v>12761326.032394052</v>
      </c>
      <c r="CF187" s="55"/>
      <c r="CG187" s="112" t="s">
        <v>174</v>
      </c>
      <c r="CH187" s="93">
        <v>3491</v>
      </c>
      <c r="CI187" s="93">
        <v>12908738.200874146</v>
      </c>
      <c r="CJ187" s="93">
        <v>3208623.4720472726</v>
      </c>
      <c r="CK187" s="93">
        <v>69823</v>
      </c>
      <c r="CM187" s="103">
        <v>12978561.200874146</v>
      </c>
      <c r="CO187" s="93">
        <v>49490.592000000004</v>
      </c>
      <c r="CP187" s="93">
        <v>78338.397599999997</v>
      </c>
      <c r="CQ187" s="93">
        <v>28847.805599999992</v>
      </c>
      <c r="CS187" s="103">
        <v>13007409.006474147</v>
      </c>
      <c r="CU187" s="116">
        <v>578</v>
      </c>
      <c r="CV187" s="57"/>
    </row>
    <row r="188" spans="1:100" x14ac:dyDescent="0.25">
      <c r="A188" s="6">
        <v>445</v>
      </c>
      <c r="B188" s="6" t="s">
        <v>141</v>
      </c>
      <c r="C188" s="7">
        <v>15285</v>
      </c>
      <c r="D188" s="7">
        <v>28666710.551524736</v>
      </c>
      <c r="E188" s="7">
        <v>498137.11731571803</v>
      </c>
      <c r="F188" s="57">
        <v>-614128</v>
      </c>
      <c r="H188" s="39">
        <f>D188+F188</f>
        <v>28052582.551524736</v>
      </c>
      <c r="J188" s="71">
        <f t="shared" si="7"/>
        <v>-669973.80908101797</v>
      </c>
      <c r="K188" s="35">
        <f t="shared" si="8"/>
        <v>-2.3325702652286076E-2</v>
      </c>
      <c r="L188" s="65">
        <f t="shared" si="9"/>
        <v>-43.832110505791164</v>
      </c>
      <c r="N188" s="54">
        <v>229219.943998</v>
      </c>
      <c r="O188" s="55">
        <v>221897.71540000002</v>
      </c>
      <c r="P188" s="56">
        <f>O188-N188</f>
        <v>-7322.228597999987</v>
      </c>
      <c r="R188" s="74">
        <f>H188+P188</f>
        <v>28045260.322926737</v>
      </c>
      <c r="S188" s="55"/>
      <c r="T188" s="6">
        <v>445</v>
      </c>
      <c r="U188" s="6" t="s">
        <v>141</v>
      </c>
      <c r="V188" s="7">
        <v>15285</v>
      </c>
      <c r="W188" s="7">
        <v>28759794.878554624</v>
      </c>
      <c r="X188" s="7">
        <v>591284.81709899148</v>
      </c>
      <c r="Y188" s="57">
        <v>-614128</v>
      </c>
      <c r="AA188" s="39">
        <f>W188+Y188</f>
        <v>28145666.878554624</v>
      </c>
      <c r="AC188" s="71">
        <f>AA188-CM188</f>
        <v>-576889.48205113038</v>
      </c>
      <c r="AD188" s="35">
        <f>AC188/CM188</f>
        <v>-2.0084893378166005E-2</v>
      </c>
      <c r="AE188" s="65">
        <f>AC188/V188</f>
        <v>-37.742197059282326</v>
      </c>
      <c r="AG188" s="54">
        <v>229219.943998</v>
      </c>
      <c r="AH188" s="55">
        <v>221897.71540000002</v>
      </c>
      <c r="AI188" s="56">
        <f>AH188-AG188</f>
        <v>-7322.228597999987</v>
      </c>
      <c r="AK188" s="74">
        <f>AA188+AI188</f>
        <v>28138344.649956625</v>
      </c>
      <c r="AL188" s="55"/>
      <c r="AM188" s="65" t="e">
        <f>#REF!/#REF!</f>
        <v>#REF!</v>
      </c>
      <c r="AO188" s="54">
        <v>214294.26336000004</v>
      </c>
      <c r="AP188" s="55">
        <v>190343.4216</v>
      </c>
      <c r="AQ188" s="56">
        <f>AP188-AO188</f>
        <v>-23950.841760000039</v>
      </c>
      <c r="AS188" s="74" t="e">
        <f>#REF!+AQ188</f>
        <v>#REF!</v>
      </c>
      <c r="AU188" s="6">
        <v>445</v>
      </c>
      <c r="AV188" s="6" t="s">
        <v>141</v>
      </c>
      <c r="AW188" s="7">
        <v>15285</v>
      </c>
      <c r="AX188" s="7">
        <v>28474644.487744175</v>
      </c>
      <c r="AY188" s="7">
        <v>469638.61643970548</v>
      </c>
      <c r="AZ188" s="57">
        <v>-614128</v>
      </c>
      <c r="BB188" s="39">
        <f>AX188+AZ188</f>
        <v>27860516.487744175</v>
      </c>
      <c r="BD188" s="71">
        <f>BB188-CM188</f>
        <v>-862039.87286157906</v>
      </c>
      <c r="BE188" s="35">
        <f>BD188/CM188</f>
        <v>-3.0012644488841687E-2</v>
      </c>
      <c r="BF188" s="65">
        <f>BD188/AW188</f>
        <v>-56.397767279135039</v>
      </c>
      <c r="BH188" s="54">
        <v>214294.26336000004</v>
      </c>
      <c r="BI188" s="55">
        <v>190343.4216</v>
      </c>
      <c r="BJ188" s="56">
        <f>BI188-BH188</f>
        <v>-23950.841760000039</v>
      </c>
      <c r="BL188" s="74">
        <f>BB188+BJ188</f>
        <v>27836565.645984177</v>
      </c>
      <c r="BN188" s="6">
        <v>445</v>
      </c>
      <c r="BO188" s="6" t="s">
        <v>141</v>
      </c>
      <c r="BP188" s="7">
        <v>15285</v>
      </c>
      <c r="BQ188" s="7">
        <v>28465749.056106273</v>
      </c>
      <c r="BR188" s="7">
        <v>469638.61643970548</v>
      </c>
      <c r="BS188" s="57">
        <v>-614128</v>
      </c>
      <c r="BU188" s="39">
        <f>BQ188+BS188</f>
        <v>27851621.056106273</v>
      </c>
      <c r="BW188" s="71">
        <f>BU188-CM188</f>
        <v>-870935.30449948087</v>
      </c>
      <c r="BX188" s="35">
        <f>BW188/CM188</f>
        <v>-3.0322346436196985E-2</v>
      </c>
      <c r="BY188" s="65">
        <f>BW188/BP188</f>
        <v>-56.979738599900614</v>
      </c>
      <c r="CA188" s="54">
        <v>214294.26336000004</v>
      </c>
      <c r="CB188" s="55">
        <v>190343.4216</v>
      </c>
      <c r="CC188" s="56">
        <f>CB188-CA188</f>
        <v>-23950.841760000039</v>
      </c>
      <c r="CE188" s="74">
        <f>BU188+CC188</f>
        <v>27827670.214346275</v>
      </c>
      <c r="CF188" s="55"/>
      <c r="CG188" s="112" t="s">
        <v>141</v>
      </c>
      <c r="CH188" s="93">
        <v>15398</v>
      </c>
      <c r="CI188" s="93">
        <v>29336684.360605754</v>
      </c>
      <c r="CJ188" s="93">
        <v>733307.11065923877</v>
      </c>
      <c r="CK188" s="93">
        <v>-614128</v>
      </c>
      <c r="CM188" s="103">
        <v>28722556.360605754</v>
      </c>
      <c r="CO188" s="93">
        <v>214294.26336000004</v>
      </c>
      <c r="CP188" s="93">
        <v>190343.4216</v>
      </c>
      <c r="CQ188" s="93">
        <v>-23950.841760000039</v>
      </c>
      <c r="CS188" s="103">
        <v>28698605.518845756</v>
      </c>
      <c r="CU188" s="116">
        <v>445</v>
      </c>
      <c r="CV188" s="57"/>
    </row>
    <row r="189" spans="1:100" x14ac:dyDescent="0.25">
      <c r="A189" s="6">
        <v>580</v>
      </c>
      <c r="B189" s="6" t="s">
        <v>175</v>
      </c>
      <c r="C189" s="7">
        <v>4969</v>
      </c>
      <c r="D189" s="7">
        <v>16438570.886317508</v>
      </c>
      <c r="E189" s="7">
        <v>3758913.0263444963</v>
      </c>
      <c r="F189" s="57">
        <v>-440406</v>
      </c>
      <c r="H189" s="39">
        <f>D189+F189</f>
        <v>15998164.886317508</v>
      </c>
      <c r="J189" s="71">
        <f t="shared" si="7"/>
        <v>-695946.10338503309</v>
      </c>
      <c r="K189" s="35">
        <f t="shared" si="8"/>
        <v>-4.1688120069065956E-2</v>
      </c>
      <c r="L189" s="65">
        <f t="shared" si="9"/>
        <v>-140.05757765848924</v>
      </c>
      <c r="N189" s="54">
        <v>89762.312000000005</v>
      </c>
      <c r="O189" s="55">
        <v>79202.039999999994</v>
      </c>
      <c r="P189" s="56">
        <f>O189-N189</f>
        <v>-10560.272000000012</v>
      </c>
      <c r="R189" s="74">
        <f>H189+P189</f>
        <v>15987604.614317508</v>
      </c>
      <c r="S189" s="55"/>
      <c r="T189" s="6">
        <v>580</v>
      </c>
      <c r="U189" s="6" t="s">
        <v>175</v>
      </c>
      <c r="V189" s="7">
        <v>4969</v>
      </c>
      <c r="W189" s="7">
        <v>16442884.200623784</v>
      </c>
      <c r="X189" s="7">
        <v>3757275.642713625</v>
      </c>
      <c r="Y189" s="57">
        <v>-440406</v>
      </c>
      <c r="AA189" s="39">
        <f>W189+Y189</f>
        <v>16002478.200623784</v>
      </c>
      <c r="AC189" s="71">
        <f>AA189-CM189</f>
        <v>-691632.78907875717</v>
      </c>
      <c r="AD189" s="35">
        <f>AC189/CM189</f>
        <v>-4.1429746663681481E-2</v>
      </c>
      <c r="AE189" s="65">
        <f>AC189/V189</f>
        <v>-139.18953291985454</v>
      </c>
      <c r="AG189" s="54">
        <v>89762.312000000005</v>
      </c>
      <c r="AH189" s="55">
        <v>79202.039999999994</v>
      </c>
      <c r="AI189" s="56">
        <f>AH189-AG189</f>
        <v>-10560.272000000012</v>
      </c>
      <c r="AK189" s="74">
        <f>AA189+AI189</f>
        <v>15991917.928623784</v>
      </c>
      <c r="AL189" s="55"/>
      <c r="AM189" s="65" t="e">
        <f>#REF!/#REF!</f>
        <v>#REF!</v>
      </c>
      <c r="AO189" s="54">
        <v>91166.88</v>
      </c>
      <c r="AP189" s="55">
        <v>105493.10400000001</v>
      </c>
      <c r="AQ189" s="56">
        <f>AP189-AO189</f>
        <v>14326.224000000002</v>
      </c>
      <c r="AS189" s="74" t="e">
        <f>#REF!+AQ189</f>
        <v>#REF!</v>
      </c>
      <c r="AU189" s="6">
        <v>580</v>
      </c>
      <c r="AV189" s="6" t="s">
        <v>175</v>
      </c>
      <c r="AW189" s="7">
        <v>4969</v>
      </c>
      <c r="AX189" s="7">
        <v>16338898.738686003</v>
      </c>
      <c r="AY189" s="7">
        <v>3715429.451627777</v>
      </c>
      <c r="AZ189" s="57">
        <v>-440406</v>
      </c>
      <c r="BB189" s="39">
        <f>AX189+AZ189</f>
        <v>15898492.738686003</v>
      </c>
      <c r="BD189" s="71">
        <f>BB189-CM189</f>
        <v>-795618.25101653859</v>
      </c>
      <c r="BE189" s="35">
        <f>BD189/CM189</f>
        <v>-4.7658617551261113E-2</v>
      </c>
      <c r="BF189" s="65">
        <f>BD189/AW189</f>
        <v>-160.11637170789669</v>
      </c>
      <c r="BH189" s="54">
        <v>91166.88</v>
      </c>
      <c r="BI189" s="55">
        <v>105493.10400000001</v>
      </c>
      <c r="BJ189" s="56">
        <f>BI189-BH189</f>
        <v>14326.224000000002</v>
      </c>
      <c r="BL189" s="74">
        <f>BB189+BJ189</f>
        <v>15912818.962686002</v>
      </c>
      <c r="BN189" s="6">
        <v>580</v>
      </c>
      <c r="BO189" s="6" t="s">
        <v>175</v>
      </c>
      <c r="BP189" s="7">
        <v>4969</v>
      </c>
      <c r="BQ189" s="7">
        <v>16343073.952279039</v>
      </c>
      <c r="BR189" s="7">
        <v>3715429.451627777</v>
      </c>
      <c r="BS189" s="57">
        <v>-440406</v>
      </c>
      <c r="BU189" s="39">
        <f>BQ189+BS189</f>
        <v>15902667.952279039</v>
      </c>
      <c r="BW189" s="71">
        <f>BU189-CM189</f>
        <v>-791443.03742350265</v>
      </c>
      <c r="BX189" s="35">
        <f>BW189/CM189</f>
        <v>-4.7408516566811484E-2</v>
      </c>
      <c r="BY189" s="65">
        <f>BW189/BP189</f>
        <v>-159.27611942513639</v>
      </c>
      <c r="CA189" s="54">
        <v>91166.88</v>
      </c>
      <c r="CB189" s="55">
        <v>105493.10400000001</v>
      </c>
      <c r="CC189" s="56">
        <f>CB189-CA189</f>
        <v>14326.224000000002</v>
      </c>
      <c r="CE189" s="74">
        <f>BU189+CC189</f>
        <v>15916994.176279038</v>
      </c>
      <c r="CF189" s="55"/>
      <c r="CG189" s="112" t="s">
        <v>175</v>
      </c>
      <c r="CH189" s="93">
        <v>5126</v>
      </c>
      <c r="CI189" s="93">
        <v>17134516.989702541</v>
      </c>
      <c r="CJ189" s="93">
        <v>3781269.3829538445</v>
      </c>
      <c r="CK189" s="93">
        <v>-440406</v>
      </c>
      <c r="CM189" s="103">
        <v>16694110.989702541</v>
      </c>
      <c r="CO189" s="93">
        <v>91166.88</v>
      </c>
      <c r="CP189" s="93">
        <v>105493.10400000001</v>
      </c>
      <c r="CQ189" s="93">
        <v>14326.224000000002</v>
      </c>
      <c r="CS189" s="103">
        <v>16708437.213702541</v>
      </c>
      <c r="CU189" s="116">
        <v>580</v>
      </c>
      <c r="CV189" s="57"/>
    </row>
    <row r="190" spans="1:100" x14ac:dyDescent="0.25">
      <c r="A190" s="6">
        <v>581</v>
      </c>
      <c r="B190" s="6" t="s">
        <v>176</v>
      </c>
      <c r="C190" s="7">
        <v>6562</v>
      </c>
      <c r="D190" s="7">
        <v>18789217.788357109</v>
      </c>
      <c r="E190" s="7">
        <v>4730653.533808291</v>
      </c>
      <c r="F190" s="57">
        <v>-594334</v>
      </c>
      <c r="H190" s="39">
        <f>D190+F190</f>
        <v>18194883.788357109</v>
      </c>
      <c r="J190" s="71">
        <f t="shared" si="7"/>
        <v>-67368.191570047289</v>
      </c>
      <c r="K190" s="35">
        <f t="shared" si="8"/>
        <v>-3.6889312251355763E-3</v>
      </c>
      <c r="L190" s="65">
        <f t="shared" si="9"/>
        <v>-10.26641139439916</v>
      </c>
      <c r="N190" s="54">
        <v>68008.151679999995</v>
      </c>
      <c r="O190" s="55">
        <v>178402.59510000001</v>
      </c>
      <c r="P190" s="56">
        <f>O190-N190</f>
        <v>110394.44342000001</v>
      </c>
      <c r="R190" s="74">
        <f>H190+P190</f>
        <v>18305278.231777109</v>
      </c>
      <c r="S190" s="55"/>
      <c r="T190" s="6">
        <v>581</v>
      </c>
      <c r="U190" s="6" t="s">
        <v>176</v>
      </c>
      <c r="V190" s="7">
        <v>6562</v>
      </c>
      <c r="W190" s="7">
        <v>18765355.525620349</v>
      </c>
      <c r="X190" s="7">
        <v>4743772.4403182212</v>
      </c>
      <c r="Y190" s="57">
        <v>-594334</v>
      </c>
      <c r="AA190" s="39">
        <f>W190+Y190</f>
        <v>18171021.525620349</v>
      </c>
      <c r="AC190" s="71">
        <f>AA190-CM190</f>
        <v>-91230.454306807369</v>
      </c>
      <c r="AD190" s="35">
        <f>AC190/CM190</f>
        <v>-4.995575266789812E-3</v>
      </c>
      <c r="AE190" s="65">
        <f>AC190/V190</f>
        <v>-13.902842777629894</v>
      </c>
      <c r="AG190" s="54">
        <v>68008.151679999995</v>
      </c>
      <c r="AH190" s="55">
        <v>178402.59510000001</v>
      </c>
      <c r="AI190" s="56">
        <f>AH190-AG190</f>
        <v>110394.44342000001</v>
      </c>
      <c r="AK190" s="74">
        <f>AA190+AI190</f>
        <v>18281415.969040349</v>
      </c>
      <c r="AL190" s="55"/>
      <c r="AM190" s="65" t="e">
        <f>#REF!/#REF!</f>
        <v>#REF!</v>
      </c>
      <c r="AO190" s="54">
        <v>119194.18367999999</v>
      </c>
      <c r="AP190" s="55">
        <v>175886.95920000001</v>
      </c>
      <c r="AQ190" s="56">
        <f>AP190-AO190</f>
        <v>56692.775520000025</v>
      </c>
      <c r="AS190" s="74" t="e">
        <f>#REF!+AQ190</f>
        <v>#REF!</v>
      </c>
      <c r="AU190" s="6">
        <v>581</v>
      </c>
      <c r="AV190" s="6" t="s">
        <v>176</v>
      </c>
      <c r="AW190" s="7">
        <v>6562</v>
      </c>
      <c r="AX190" s="7">
        <v>18629236.496819869</v>
      </c>
      <c r="AY190" s="7">
        <v>4695761.2940910878</v>
      </c>
      <c r="AZ190" s="57">
        <v>-594334</v>
      </c>
      <c r="BB190" s="39">
        <f>AX190+AZ190</f>
        <v>18034902.496819869</v>
      </c>
      <c r="BD190" s="71">
        <f>BB190-CM190</f>
        <v>-227349.48310728744</v>
      </c>
      <c r="BE190" s="35">
        <f>BD190/CM190</f>
        <v>-1.2449148295466367E-2</v>
      </c>
      <c r="BF190" s="65">
        <f>BD190/AW190</f>
        <v>-34.646370482671053</v>
      </c>
      <c r="BH190" s="54">
        <v>119194.18367999999</v>
      </c>
      <c r="BI190" s="55">
        <v>175886.95920000001</v>
      </c>
      <c r="BJ190" s="56">
        <f>BI190-BH190</f>
        <v>56692.775520000025</v>
      </c>
      <c r="BL190" s="74">
        <f>BB190+BJ190</f>
        <v>18091595.272339869</v>
      </c>
      <c r="BN190" s="6">
        <v>581</v>
      </c>
      <c r="BO190" s="6" t="s">
        <v>176</v>
      </c>
      <c r="BP190" s="7">
        <v>6562</v>
      </c>
      <c r="BQ190" s="7">
        <v>18618500.417601153</v>
      </c>
      <c r="BR190" s="7">
        <v>4695761.2940910878</v>
      </c>
      <c r="BS190" s="57">
        <v>-594334</v>
      </c>
      <c r="BU190" s="39">
        <f>BQ190+BS190</f>
        <v>18024166.417601153</v>
      </c>
      <c r="BW190" s="71">
        <f>BU190-CM190</f>
        <v>-238085.56232600287</v>
      </c>
      <c r="BX190" s="35">
        <f>BW190/CM190</f>
        <v>-1.3037031938212942E-2</v>
      </c>
      <c r="BY190" s="65">
        <f>BW190/BP190</f>
        <v>-36.282469113990075</v>
      </c>
      <c r="CA190" s="54">
        <v>119194.18367999999</v>
      </c>
      <c r="CB190" s="55">
        <v>175886.95920000001</v>
      </c>
      <c r="CC190" s="56">
        <f>CB190-CA190</f>
        <v>56692.775520000025</v>
      </c>
      <c r="CE190" s="74">
        <f>BU190+CC190</f>
        <v>18080859.193121154</v>
      </c>
      <c r="CF190" s="55"/>
      <c r="CG190" s="112" t="s">
        <v>176</v>
      </c>
      <c r="CH190" s="93">
        <v>6692</v>
      </c>
      <c r="CI190" s="93">
        <v>18856585.979927156</v>
      </c>
      <c r="CJ190" s="93">
        <v>4678537.9067314304</v>
      </c>
      <c r="CK190" s="93">
        <v>-594334</v>
      </c>
      <c r="CM190" s="103">
        <v>18262251.979927156</v>
      </c>
      <c r="CO190" s="93">
        <v>119194.18367999999</v>
      </c>
      <c r="CP190" s="93">
        <v>175886.95920000001</v>
      </c>
      <c r="CQ190" s="93">
        <v>56692.775520000025</v>
      </c>
      <c r="CS190" s="103">
        <v>18318944.755447157</v>
      </c>
      <c r="CU190" s="116">
        <v>581</v>
      </c>
      <c r="CV190" s="57"/>
    </row>
    <row r="191" spans="1:100" x14ac:dyDescent="0.25">
      <c r="A191" s="6">
        <v>599</v>
      </c>
      <c r="B191" s="6" t="s">
        <v>184</v>
      </c>
      <c r="C191" s="7">
        <v>11084</v>
      </c>
      <c r="D191" s="7">
        <v>26705230.418895569</v>
      </c>
      <c r="E191" s="7">
        <v>7567950.96276969</v>
      </c>
      <c r="F191" s="57">
        <v>-565271</v>
      </c>
      <c r="H191" s="39">
        <f>D191+F191</f>
        <v>26139959.418895569</v>
      </c>
      <c r="J191" s="71">
        <f t="shared" si="7"/>
        <v>309512.37258378789</v>
      </c>
      <c r="K191" s="35">
        <f t="shared" si="8"/>
        <v>1.1982462867516721E-2</v>
      </c>
      <c r="L191" s="65">
        <f t="shared" si="9"/>
        <v>27.924248699367368</v>
      </c>
      <c r="N191" s="54">
        <v>538573.87199999997</v>
      </c>
      <c r="O191" s="55">
        <v>112466.8968</v>
      </c>
      <c r="P191" s="56">
        <f>O191-N191</f>
        <v>-426106.97519999999</v>
      </c>
      <c r="R191" s="74">
        <f>H191+P191</f>
        <v>25713852.443695568</v>
      </c>
      <c r="S191" s="55"/>
      <c r="T191" s="6">
        <v>599</v>
      </c>
      <c r="U191" s="6" t="s">
        <v>184</v>
      </c>
      <c r="V191" s="7">
        <v>11084</v>
      </c>
      <c r="W191" s="7">
        <v>26732434.809682414</v>
      </c>
      <c r="X191" s="7">
        <v>7575780.560050562</v>
      </c>
      <c r="Y191" s="57">
        <v>-565271</v>
      </c>
      <c r="AA191" s="39">
        <f>W191+Y191</f>
        <v>26167163.809682414</v>
      </c>
      <c r="AC191" s="71">
        <f>AA191-CM191</f>
        <v>336716.76337063313</v>
      </c>
      <c r="AD191" s="35">
        <f>AC191/CM191</f>
        <v>1.3035653729373278E-2</v>
      </c>
      <c r="AE191" s="65">
        <f>AC191/V191</f>
        <v>30.378632566820023</v>
      </c>
      <c r="AG191" s="54">
        <v>538573.87199999997</v>
      </c>
      <c r="AH191" s="55">
        <v>112466.8968</v>
      </c>
      <c r="AI191" s="56">
        <f>AH191-AG191</f>
        <v>-426106.97519999999</v>
      </c>
      <c r="AK191" s="74">
        <f>AA191+AI191</f>
        <v>25741056.834482413</v>
      </c>
      <c r="AL191" s="55"/>
      <c r="AM191" s="65" t="e">
        <f>#REF!/#REF!</f>
        <v>#REF!</v>
      </c>
      <c r="AO191" s="54">
        <v>589615.28448000003</v>
      </c>
      <c r="AP191" s="55">
        <v>96441.535199999998</v>
      </c>
      <c r="AQ191" s="56">
        <f>AP191-AO191</f>
        <v>-493173.74928000005</v>
      </c>
      <c r="AS191" s="74" t="e">
        <f>#REF!+AQ191</f>
        <v>#REF!</v>
      </c>
      <c r="AU191" s="6">
        <v>599</v>
      </c>
      <c r="AV191" s="6" t="s">
        <v>184</v>
      </c>
      <c r="AW191" s="7">
        <v>11084</v>
      </c>
      <c r="AX191" s="7">
        <v>26369735.51433469</v>
      </c>
      <c r="AY191" s="7">
        <v>7354341.2217376018</v>
      </c>
      <c r="AZ191" s="57">
        <v>-565271</v>
      </c>
      <c r="BB191" s="39">
        <f>AX191+AZ191</f>
        <v>25804464.51433469</v>
      </c>
      <c r="BD191" s="71">
        <f>BB191-CM191</f>
        <v>-25982.531977090985</v>
      </c>
      <c r="BE191" s="35">
        <f>BD191/CM191</f>
        <v>-1.0058878164402856E-3</v>
      </c>
      <c r="BF191" s="65">
        <f>BD191/AW191</f>
        <v>-2.3441475980774977</v>
      </c>
      <c r="BH191" s="54">
        <v>589615.28448000003</v>
      </c>
      <c r="BI191" s="55">
        <v>96441.535199999998</v>
      </c>
      <c r="BJ191" s="56">
        <f>BI191-BH191</f>
        <v>-493173.74928000005</v>
      </c>
      <c r="BL191" s="74">
        <f>BB191+BJ191</f>
        <v>25311290.765054692</v>
      </c>
      <c r="BN191" s="6">
        <v>599</v>
      </c>
      <c r="BO191" s="6" t="s">
        <v>184</v>
      </c>
      <c r="BP191" s="7">
        <v>11084</v>
      </c>
      <c r="BQ191" s="7">
        <v>26402489.255760666</v>
      </c>
      <c r="BR191" s="7">
        <v>7354341.2217376018</v>
      </c>
      <c r="BS191" s="57">
        <v>-565271</v>
      </c>
      <c r="BU191" s="39">
        <f>BQ191+BS191</f>
        <v>25837218.255760666</v>
      </c>
      <c r="BW191" s="71">
        <f>BU191-CM191</f>
        <v>6771.2094488851726</v>
      </c>
      <c r="BX191" s="35">
        <f>BW191/CM191</f>
        <v>2.6214062175327333E-4</v>
      </c>
      <c r="BY191" s="65">
        <f>BW191/BP191</f>
        <v>0.61089944504557669</v>
      </c>
      <c r="CA191" s="54">
        <v>589615.28448000003</v>
      </c>
      <c r="CB191" s="55">
        <v>96441.535199999998</v>
      </c>
      <c r="CC191" s="56">
        <f>CB191-CA191</f>
        <v>-493173.74928000005</v>
      </c>
      <c r="CE191" s="74">
        <f>BU191+CC191</f>
        <v>25344044.506480668</v>
      </c>
      <c r="CF191" s="55"/>
      <c r="CG191" s="112" t="s">
        <v>184</v>
      </c>
      <c r="CH191" s="93">
        <v>11067</v>
      </c>
      <c r="CI191" s="93">
        <v>26395718.046311781</v>
      </c>
      <c r="CJ191" s="93">
        <v>6954542.774770733</v>
      </c>
      <c r="CK191" s="93">
        <v>-565271</v>
      </c>
      <c r="CM191" s="103">
        <v>25830447.046311781</v>
      </c>
      <c r="CO191" s="93">
        <v>589615.28448000003</v>
      </c>
      <c r="CP191" s="93">
        <v>96441.535199999998</v>
      </c>
      <c r="CQ191" s="93">
        <v>-493173.74928000005</v>
      </c>
      <c r="CS191" s="103">
        <v>25337273.297031783</v>
      </c>
      <c r="CU191" s="116">
        <v>599</v>
      </c>
      <c r="CV191" s="57"/>
    </row>
    <row r="192" spans="1:100" x14ac:dyDescent="0.25">
      <c r="A192" s="6">
        <v>583</v>
      </c>
      <c r="B192" s="6" t="s">
        <v>177</v>
      </c>
      <c r="C192" s="6">
        <v>958</v>
      </c>
      <c r="D192" s="7">
        <v>4361600.8351999847</v>
      </c>
      <c r="E192" s="7">
        <v>582875.46777674451</v>
      </c>
      <c r="F192" s="57">
        <v>-165245</v>
      </c>
      <c r="H192" s="39">
        <f>D192+F192</f>
        <v>4196355.8351999847</v>
      </c>
      <c r="J192" s="71">
        <f t="shared" si="7"/>
        <v>235515.77937497152</v>
      </c>
      <c r="K192" s="35">
        <f t="shared" si="8"/>
        <v>5.9461067868320006E-2</v>
      </c>
      <c r="L192" s="65">
        <f t="shared" si="9"/>
        <v>245.84110581938572</v>
      </c>
      <c r="N192" s="54">
        <v>0</v>
      </c>
      <c r="O192" s="55">
        <v>85934.213399999993</v>
      </c>
      <c r="P192" s="56">
        <f>O192-N192</f>
        <v>85934.213399999993</v>
      </c>
      <c r="R192" s="74">
        <f>H192+P192</f>
        <v>4282290.0485999845</v>
      </c>
      <c r="S192" s="55"/>
      <c r="T192" s="6">
        <v>583</v>
      </c>
      <c r="U192" s="6" t="s">
        <v>177</v>
      </c>
      <c r="V192" s="6">
        <v>958</v>
      </c>
      <c r="W192" s="7">
        <v>4355200.1917267302</v>
      </c>
      <c r="X192" s="7">
        <v>583149.98469194269</v>
      </c>
      <c r="Y192" s="57">
        <v>-165245</v>
      </c>
      <c r="AA192" s="39">
        <f>W192+Y192</f>
        <v>4189955.1917267302</v>
      </c>
      <c r="AC192" s="71">
        <f>AA192-CM192</f>
        <v>229115.135901717</v>
      </c>
      <c r="AD192" s="35">
        <f>AC192/CM192</f>
        <v>5.7845086565605851E-2</v>
      </c>
      <c r="AE192" s="65">
        <f>AC192/V192</f>
        <v>239.15984958425574</v>
      </c>
      <c r="AG192" s="54">
        <v>0</v>
      </c>
      <c r="AH192" s="55">
        <v>85934.213399999993</v>
      </c>
      <c r="AI192" s="56">
        <f>AH192-AG192</f>
        <v>85934.213399999993</v>
      </c>
      <c r="AK192" s="74">
        <f>AA192+AI192</f>
        <v>4275889.40512673</v>
      </c>
      <c r="AL192" s="55"/>
      <c r="AM192" s="65" t="e">
        <f>#REF!/#REF!</f>
        <v>#REF!</v>
      </c>
      <c r="AO192" s="54">
        <v>0</v>
      </c>
      <c r="AP192" s="55">
        <v>100283.568</v>
      </c>
      <c r="AQ192" s="56">
        <f>AP192-AO192</f>
        <v>100283.568</v>
      </c>
      <c r="AS192" s="74" t="e">
        <f>#REF!+AQ192</f>
        <v>#REF!</v>
      </c>
      <c r="AU192" s="6">
        <v>583</v>
      </c>
      <c r="AV192" s="6" t="s">
        <v>177</v>
      </c>
      <c r="AW192" s="6">
        <v>958</v>
      </c>
      <c r="AX192" s="7">
        <v>4307401.8772697896</v>
      </c>
      <c r="AY192" s="7">
        <v>533034.06556389411</v>
      </c>
      <c r="AZ192" s="57">
        <v>-165245</v>
      </c>
      <c r="BB192" s="39">
        <f>AX192+AZ192</f>
        <v>4142156.8772697896</v>
      </c>
      <c r="BD192" s="71">
        <f>BB192-CM192</f>
        <v>181316.82144477637</v>
      </c>
      <c r="BE192" s="35">
        <f>BD192/CM192</f>
        <v>4.5777365126906E-2</v>
      </c>
      <c r="BF192" s="65">
        <f>BD192/AW192</f>
        <v>189.26599315738662</v>
      </c>
      <c r="BH192" s="54">
        <v>0</v>
      </c>
      <c r="BI192" s="55">
        <v>100283.568</v>
      </c>
      <c r="BJ192" s="56">
        <f>BI192-BH192</f>
        <v>100283.568</v>
      </c>
      <c r="BL192" s="74">
        <f>BB192+BJ192</f>
        <v>4242440.4452697895</v>
      </c>
      <c r="BN192" s="6">
        <v>583</v>
      </c>
      <c r="BO192" s="6" t="s">
        <v>177</v>
      </c>
      <c r="BP192" s="6">
        <v>958</v>
      </c>
      <c r="BQ192" s="7">
        <v>4307733.8862609398</v>
      </c>
      <c r="BR192" s="7">
        <v>533034.06556389411</v>
      </c>
      <c r="BS192" s="57">
        <v>-165245</v>
      </c>
      <c r="BU192" s="39">
        <f>BQ192+BS192</f>
        <v>4142488.8862609398</v>
      </c>
      <c r="BW192" s="71">
        <f>BU192-CM192</f>
        <v>181648.83043592656</v>
      </c>
      <c r="BX192" s="35">
        <f>BW192/CM192</f>
        <v>4.5861187999445857E-2</v>
      </c>
      <c r="BY192" s="65">
        <f>BW192/BP192</f>
        <v>189.61255786631165</v>
      </c>
      <c r="CA192" s="54">
        <v>0</v>
      </c>
      <c r="CB192" s="55">
        <v>100283.568</v>
      </c>
      <c r="CC192" s="56">
        <f>CB192-CA192</f>
        <v>100283.568</v>
      </c>
      <c r="CE192" s="74">
        <f>BU192+CC192</f>
        <v>4242772.4542609397</v>
      </c>
      <c r="CF192" s="55"/>
      <c r="CG192" s="112" t="s">
        <v>177</v>
      </c>
      <c r="CH192" s="93">
        <v>951</v>
      </c>
      <c r="CI192" s="93">
        <v>4126085.0558250132</v>
      </c>
      <c r="CJ192" s="93">
        <v>522158.71023255849</v>
      </c>
      <c r="CK192" s="93">
        <v>-165245</v>
      </c>
      <c r="CM192" s="103">
        <v>3960840.0558250132</v>
      </c>
      <c r="CO192" s="93">
        <v>0</v>
      </c>
      <c r="CP192" s="93">
        <v>100283.568</v>
      </c>
      <c r="CQ192" s="93">
        <v>100283.568</v>
      </c>
      <c r="CS192" s="103">
        <v>4061123.6238250132</v>
      </c>
      <c r="CU192" s="116">
        <v>583</v>
      </c>
      <c r="CV192" s="57"/>
    </row>
    <row r="193" spans="1:100" x14ac:dyDescent="0.25">
      <c r="A193" s="6">
        <v>854</v>
      </c>
      <c r="B193" s="6" t="s">
        <v>263</v>
      </c>
      <c r="C193" s="7">
        <v>3510</v>
      </c>
      <c r="D193" s="7">
        <v>15147501.700810436</v>
      </c>
      <c r="E193" s="7">
        <v>2579675.1607134165</v>
      </c>
      <c r="F193" s="57">
        <v>-265991</v>
      </c>
      <c r="H193" s="39">
        <f>D193+F193</f>
        <v>14881510.700810436</v>
      </c>
      <c r="J193" s="71">
        <f t="shared" si="7"/>
        <v>-229196.84659433551</v>
      </c>
      <c r="K193" s="35">
        <f t="shared" si="8"/>
        <v>-1.5167843456390599E-2</v>
      </c>
      <c r="L193" s="65">
        <f t="shared" si="9"/>
        <v>-65.298246892973083</v>
      </c>
      <c r="N193" s="54">
        <v>64972.073479999999</v>
      </c>
      <c r="O193" s="55">
        <v>6600.17</v>
      </c>
      <c r="P193" s="56">
        <f>O193-N193</f>
        <v>-58371.903480000001</v>
      </c>
      <c r="R193" s="74">
        <f>H193+P193</f>
        <v>14823138.797330435</v>
      </c>
      <c r="S193" s="55"/>
      <c r="T193" s="6">
        <v>854</v>
      </c>
      <c r="U193" s="6" t="s">
        <v>263</v>
      </c>
      <c r="V193" s="7">
        <v>3510</v>
      </c>
      <c r="W193" s="7">
        <v>15173803.808098581</v>
      </c>
      <c r="X193" s="7">
        <v>2596454.9285251806</v>
      </c>
      <c r="Y193" s="57">
        <v>-265991</v>
      </c>
      <c r="AA193" s="39">
        <f>W193+Y193</f>
        <v>14907812.808098581</v>
      </c>
      <c r="AC193" s="71">
        <f>AA193-CM193</f>
        <v>-202894.73930619098</v>
      </c>
      <c r="AD193" s="35">
        <f>AC193/CM193</f>
        <v>-1.3427216341106257E-2</v>
      </c>
      <c r="AE193" s="65">
        <f>AC193/V193</f>
        <v>-57.804769033102843</v>
      </c>
      <c r="AG193" s="54">
        <v>64972.073479999999</v>
      </c>
      <c r="AH193" s="55">
        <v>6600.17</v>
      </c>
      <c r="AI193" s="56">
        <f>AH193-AG193</f>
        <v>-58371.903480000001</v>
      </c>
      <c r="AK193" s="74">
        <f>AA193+AI193</f>
        <v>14849440.90461858</v>
      </c>
      <c r="AL193" s="55"/>
      <c r="AM193" s="65" t="e">
        <f>#REF!/#REF!</f>
        <v>#REF!</v>
      </c>
      <c r="AO193" s="54">
        <v>70914.808799999999</v>
      </c>
      <c r="AP193" s="55">
        <v>6511.92</v>
      </c>
      <c r="AQ193" s="56">
        <f>AP193-AO193</f>
        <v>-64402.888800000001</v>
      </c>
      <c r="AS193" s="74" t="e">
        <f>#REF!+AQ193</f>
        <v>#REF!</v>
      </c>
      <c r="AU193" s="6">
        <v>854</v>
      </c>
      <c r="AV193" s="6" t="s">
        <v>263</v>
      </c>
      <c r="AW193" s="7">
        <v>3510</v>
      </c>
      <c r="AX193" s="7">
        <v>14992539.796775905</v>
      </c>
      <c r="AY193" s="7">
        <v>2399515.414782051</v>
      </c>
      <c r="AZ193" s="57">
        <v>-265991</v>
      </c>
      <c r="BB193" s="39">
        <f>AX193+AZ193</f>
        <v>14726548.796775905</v>
      </c>
      <c r="BD193" s="71">
        <f>BB193-CM193</f>
        <v>-384158.75062886626</v>
      </c>
      <c r="BE193" s="35">
        <f>BD193/CM193</f>
        <v>-2.5422949218208157E-2</v>
      </c>
      <c r="BF193" s="65">
        <f>BD193/AW193</f>
        <v>-109.4469375011015</v>
      </c>
      <c r="BH193" s="54">
        <v>70914.808799999999</v>
      </c>
      <c r="BI193" s="55">
        <v>6511.92</v>
      </c>
      <c r="BJ193" s="56">
        <f>BI193-BH193</f>
        <v>-64402.888800000001</v>
      </c>
      <c r="BL193" s="74">
        <f>BB193+BJ193</f>
        <v>14662145.907975905</v>
      </c>
      <c r="BN193" s="6">
        <v>854</v>
      </c>
      <c r="BO193" s="6" t="s">
        <v>263</v>
      </c>
      <c r="BP193" s="7">
        <v>3510</v>
      </c>
      <c r="BQ193" s="7">
        <v>14995304.212370079</v>
      </c>
      <c r="BR193" s="7">
        <v>2399515.414782051</v>
      </c>
      <c r="BS193" s="57">
        <v>-265991</v>
      </c>
      <c r="BU193" s="39">
        <f>BQ193+BS193</f>
        <v>14729313.212370079</v>
      </c>
      <c r="BW193" s="71">
        <f>BU193-CM193</f>
        <v>-381394.33503469266</v>
      </c>
      <c r="BX193" s="35">
        <f>BW193/CM193</f>
        <v>-2.5240005065162965E-2</v>
      </c>
      <c r="BY193" s="65">
        <f>BW193/BP193</f>
        <v>-108.65935471073865</v>
      </c>
      <c r="CA193" s="54">
        <v>70914.808799999999</v>
      </c>
      <c r="CB193" s="55">
        <v>6511.92</v>
      </c>
      <c r="CC193" s="56">
        <f>CB193-CA193</f>
        <v>-64402.888800000001</v>
      </c>
      <c r="CE193" s="74">
        <f>BU193+CC193</f>
        <v>14664910.323570078</v>
      </c>
      <c r="CF193" s="55"/>
      <c r="CG193" s="112" t="s">
        <v>263</v>
      </c>
      <c r="CH193" s="93">
        <v>3565</v>
      </c>
      <c r="CI193" s="93">
        <v>15376698.547404772</v>
      </c>
      <c r="CJ193" s="93">
        <v>2567089.9503091346</v>
      </c>
      <c r="CK193" s="93">
        <v>-265991</v>
      </c>
      <c r="CM193" s="103">
        <v>15110707.547404772</v>
      </c>
      <c r="CO193" s="93">
        <v>70914.808799999999</v>
      </c>
      <c r="CP193" s="93">
        <v>6511.92</v>
      </c>
      <c r="CQ193" s="93">
        <v>-64402.888800000001</v>
      </c>
      <c r="CS193" s="103">
        <v>15046304.658604771</v>
      </c>
      <c r="CU193" s="116">
        <v>854</v>
      </c>
      <c r="CV193" s="57"/>
    </row>
    <row r="194" spans="1:100" x14ac:dyDescent="0.25">
      <c r="A194" s="6">
        <v>584</v>
      </c>
      <c r="B194" s="6" t="s">
        <v>178</v>
      </c>
      <c r="C194" s="7">
        <v>2860</v>
      </c>
      <c r="D194" s="7">
        <v>11172094.304540344</v>
      </c>
      <c r="E194" s="7">
        <v>3373189.6735915919</v>
      </c>
      <c r="F194" s="57">
        <v>166732</v>
      </c>
      <c r="H194" s="39">
        <f>D194+F194</f>
        <v>11338826.304540344</v>
      </c>
      <c r="J194" s="71">
        <f t="shared" si="7"/>
        <v>-30627.761953441426</v>
      </c>
      <c r="K194" s="35">
        <f t="shared" si="8"/>
        <v>-2.6938639071248469E-3</v>
      </c>
      <c r="L194" s="65">
        <f t="shared" si="9"/>
        <v>-10.70900767602847</v>
      </c>
      <c r="N194" s="54">
        <v>10560.272000000001</v>
      </c>
      <c r="O194" s="55">
        <v>23760.612000000001</v>
      </c>
      <c r="P194" s="56">
        <f>O194-N194</f>
        <v>13200.34</v>
      </c>
      <c r="R194" s="74">
        <f>H194+P194</f>
        <v>11352026.644540343</v>
      </c>
      <c r="S194" s="55"/>
      <c r="T194" s="6">
        <v>584</v>
      </c>
      <c r="U194" s="6" t="s">
        <v>178</v>
      </c>
      <c r="V194" s="7">
        <v>2860</v>
      </c>
      <c r="W194" s="7">
        <v>11182915.345767951</v>
      </c>
      <c r="X194" s="7">
        <v>3378235.15242641</v>
      </c>
      <c r="Y194" s="57">
        <v>166732</v>
      </c>
      <c r="AA194" s="39">
        <f>W194+Y194</f>
        <v>11349647.345767951</v>
      </c>
      <c r="AC194" s="71">
        <f>AA194-CM194</f>
        <v>-19806.72072583437</v>
      </c>
      <c r="AD194" s="35">
        <f>AC194/CM194</f>
        <v>-1.7420995423347134E-3</v>
      </c>
      <c r="AE194" s="65">
        <f>AC194/V194</f>
        <v>-6.9254268272148147</v>
      </c>
      <c r="AG194" s="54">
        <v>10560.272000000001</v>
      </c>
      <c r="AH194" s="55">
        <v>23760.612000000001</v>
      </c>
      <c r="AI194" s="56">
        <f>AH194-AG194</f>
        <v>13200.34</v>
      </c>
      <c r="AK194" s="74">
        <f>AA194+AI194</f>
        <v>11362847.68576795</v>
      </c>
      <c r="AL194" s="55"/>
      <c r="AM194" s="65" t="e">
        <f>#REF!/#REF!</f>
        <v>#REF!</v>
      </c>
      <c r="AO194" s="54">
        <v>27350.063999999998</v>
      </c>
      <c r="AP194" s="55">
        <v>19535.760000000002</v>
      </c>
      <c r="AQ194" s="56">
        <f>AP194-AO194</f>
        <v>-7814.3039999999964</v>
      </c>
      <c r="AS194" s="74" t="e">
        <f>#REF!+AQ194</f>
        <v>#REF!</v>
      </c>
      <c r="AU194" s="6">
        <v>584</v>
      </c>
      <c r="AV194" s="6" t="s">
        <v>178</v>
      </c>
      <c r="AW194" s="7">
        <v>2860</v>
      </c>
      <c r="AX194" s="7">
        <v>11174992.807194721</v>
      </c>
      <c r="AY194" s="7">
        <v>3380006.6155048469</v>
      </c>
      <c r="AZ194" s="57">
        <v>166732</v>
      </c>
      <c r="BB194" s="39">
        <f>AX194+AZ194</f>
        <v>11341724.807194721</v>
      </c>
      <c r="BD194" s="71">
        <f>BB194-CM194</f>
        <v>-27729.259299064055</v>
      </c>
      <c r="BE194" s="35">
        <f>BD194/CM194</f>
        <v>-2.4389261909050883E-3</v>
      </c>
      <c r="BF194" s="65">
        <f>BD194/AW194</f>
        <v>-9.6955452094629564</v>
      </c>
      <c r="BH194" s="54">
        <v>27350.063999999998</v>
      </c>
      <c r="BI194" s="55">
        <v>19535.760000000002</v>
      </c>
      <c r="BJ194" s="56">
        <f>BI194-BH194</f>
        <v>-7814.3039999999964</v>
      </c>
      <c r="BL194" s="74">
        <f>BB194+BJ194</f>
        <v>11333910.503194721</v>
      </c>
      <c r="BN194" s="6">
        <v>584</v>
      </c>
      <c r="BO194" s="6" t="s">
        <v>178</v>
      </c>
      <c r="BP194" s="7">
        <v>2860</v>
      </c>
      <c r="BQ194" s="7">
        <v>11180885.522110851</v>
      </c>
      <c r="BR194" s="7">
        <v>3380006.6155048469</v>
      </c>
      <c r="BS194" s="57">
        <v>166732</v>
      </c>
      <c r="BU194" s="39">
        <f>BQ194+BS194</f>
        <v>11347617.522110851</v>
      </c>
      <c r="BW194" s="71">
        <f>BU194-CM194</f>
        <v>-21836.544382933527</v>
      </c>
      <c r="BX194" s="35">
        <f>BW194/CM194</f>
        <v>-1.9206326227471781E-3</v>
      </c>
      <c r="BY194" s="65">
        <f>BW194/BP194</f>
        <v>-7.6351553786480864</v>
      </c>
      <c r="CA194" s="54">
        <v>27350.063999999998</v>
      </c>
      <c r="CB194" s="55">
        <v>19535.760000000002</v>
      </c>
      <c r="CC194" s="56">
        <f>CB194-CA194</f>
        <v>-7814.3039999999964</v>
      </c>
      <c r="CE194" s="74">
        <f>BU194+CC194</f>
        <v>11339803.218110852</v>
      </c>
      <c r="CF194" s="55"/>
      <c r="CG194" s="112" t="s">
        <v>178</v>
      </c>
      <c r="CH194" s="93">
        <v>2907</v>
      </c>
      <c r="CI194" s="93">
        <v>11202722.066493785</v>
      </c>
      <c r="CJ194" s="93">
        <v>3459466.786952381</v>
      </c>
      <c r="CK194" s="93">
        <v>166732</v>
      </c>
      <c r="CM194" s="103">
        <v>11369454.066493785</v>
      </c>
      <c r="CO194" s="93">
        <v>27350.063999999998</v>
      </c>
      <c r="CP194" s="93">
        <v>19535.760000000002</v>
      </c>
      <c r="CQ194" s="93">
        <v>-7814.3039999999964</v>
      </c>
      <c r="CS194" s="103">
        <v>11361639.762493785</v>
      </c>
      <c r="CU194" s="116">
        <v>584</v>
      </c>
      <c r="CV194" s="57"/>
    </row>
    <row r="195" spans="1:100" x14ac:dyDescent="0.25">
      <c r="A195" s="6">
        <v>588</v>
      </c>
      <c r="B195" s="6" t="s">
        <v>179</v>
      </c>
      <c r="C195" s="7">
        <v>1739</v>
      </c>
      <c r="D195" s="7">
        <v>6143065.7289265282</v>
      </c>
      <c r="E195" s="7">
        <v>1709311.7643467067</v>
      </c>
      <c r="F195" s="57">
        <v>-368105</v>
      </c>
      <c r="H195" s="39">
        <f>D195+F195</f>
        <v>5774960.7289265282</v>
      </c>
      <c r="J195" s="71">
        <f t="shared" si="7"/>
        <v>-47589.100869620219</v>
      </c>
      <c r="K195" s="35">
        <f t="shared" si="8"/>
        <v>-8.1732406352435366E-3</v>
      </c>
      <c r="L195" s="65">
        <f t="shared" si="9"/>
        <v>-27.36578543393917</v>
      </c>
      <c r="N195" s="54">
        <v>23826.613700000002</v>
      </c>
      <c r="O195" s="55">
        <v>30360.782000000003</v>
      </c>
      <c r="P195" s="56">
        <f>O195-N195</f>
        <v>6534.1683000000012</v>
      </c>
      <c r="R195" s="74">
        <f>H195+P195</f>
        <v>5781494.8972265283</v>
      </c>
      <c r="S195" s="55"/>
      <c r="T195" s="6">
        <v>588</v>
      </c>
      <c r="U195" s="6" t="s">
        <v>179</v>
      </c>
      <c r="V195" s="7">
        <v>1739</v>
      </c>
      <c r="W195" s="7">
        <v>6130730.4923583707</v>
      </c>
      <c r="X195" s="7">
        <v>1702148.2524547421</v>
      </c>
      <c r="Y195" s="57">
        <v>-368105</v>
      </c>
      <c r="AA195" s="39">
        <f>W195+Y195</f>
        <v>5762625.4923583707</v>
      </c>
      <c r="AC195" s="71">
        <f>AA195-CM195</f>
        <v>-59924.33743777778</v>
      </c>
      <c r="AD195" s="35">
        <f>AC195/CM195</f>
        <v>-1.0291768931048509E-2</v>
      </c>
      <c r="AE195" s="65">
        <f>AC195/V195</f>
        <v>-34.459078457606545</v>
      </c>
      <c r="AG195" s="54">
        <v>23826.613700000002</v>
      </c>
      <c r="AH195" s="55">
        <v>30360.782000000003</v>
      </c>
      <c r="AI195" s="56">
        <f>AH195-AG195</f>
        <v>6534.1683000000012</v>
      </c>
      <c r="AK195" s="74">
        <f>AA195+AI195</f>
        <v>5769159.6606583707</v>
      </c>
      <c r="AL195" s="55"/>
      <c r="AM195" s="65" t="e">
        <f>#REF!/#REF!</f>
        <v>#REF!</v>
      </c>
      <c r="AO195" s="54">
        <v>36076.036800000002</v>
      </c>
      <c r="AP195" s="55">
        <v>29954.832000000002</v>
      </c>
      <c r="AQ195" s="56">
        <f>AP195-AO195</f>
        <v>-6121.2047999999995</v>
      </c>
      <c r="AS195" s="74" t="e">
        <f>#REF!+AQ195</f>
        <v>#REF!</v>
      </c>
      <c r="AU195" s="6">
        <v>588</v>
      </c>
      <c r="AV195" s="6" t="s">
        <v>179</v>
      </c>
      <c r="AW195" s="7">
        <v>1739</v>
      </c>
      <c r="AX195" s="7">
        <v>6127637.6877738051</v>
      </c>
      <c r="AY195" s="7">
        <v>1721559.5955508489</v>
      </c>
      <c r="AZ195" s="57">
        <v>-368105</v>
      </c>
      <c r="BB195" s="39">
        <f>AX195+AZ195</f>
        <v>5759532.6877738051</v>
      </c>
      <c r="BD195" s="71">
        <f>BB195-CM195</f>
        <v>-63017.142022343352</v>
      </c>
      <c r="BE195" s="35">
        <f>BD195/CM195</f>
        <v>-1.0822945936823288E-2</v>
      </c>
      <c r="BF195" s="65">
        <f>BD195/AW195</f>
        <v>-36.237574480933496</v>
      </c>
      <c r="BH195" s="54">
        <v>36076.036800000002</v>
      </c>
      <c r="BI195" s="55">
        <v>29954.832000000002</v>
      </c>
      <c r="BJ195" s="56">
        <f>BI195-BH195</f>
        <v>-6121.2047999999995</v>
      </c>
      <c r="BL195" s="74">
        <f>BB195+BJ195</f>
        <v>5753411.4829738047</v>
      </c>
      <c r="BN195" s="6">
        <v>588</v>
      </c>
      <c r="BO195" s="6" t="s">
        <v>179</v>
      </c>
      <c r="BP195" s="7">
        <v>1739</v>
      </c>
      <c r="BQ195" s="7">
        <v>6124716.7045359761</v>
      </c>
      <c r="BR195" s="7">
        <v>1721559.5955508489</v>
      </c>
      <c r="BS195" s="57">
        <v>-368105</v>
      </c>
      <c r="BU195" s="39">
        <f>BQ195+BS195</f>
        <v>5756611.7045359761</v>
      </c>
      <c r="BW195" s="71">
        <f>BU195-CM195</f>
        <v>-65938.125260172412</v>
      </c>
      <c r="BX195" s="35">
        <f>BW195/CM195</f>
        <v>-1.132461330304853E-2</v>
      </c>
      <c r="BY195" s="65">
        <f>BW195/BP195</f>
        <v>-37.917265819535601</v>
      </c>
      <c r="CA195" s="54">
        <v>36076.036800000002</v>
      </c>
      <c r="CB195" s="55">
        <v>29954.832000000002</v>
      </c>
      <c r="CC195" s="56">
        <f>CB195-CA195</f>
        <v>-6121.2047999999995</v>
      </c>
      <c r="CE195" s="74">
        <f>BU195+CC195</f>
        <v>5750490.4997359756</v>
      </c>
      <c r="CF195" s="55"/>
      <c r="CG195" s="112" t="s">
        <v>179</v>
      </c>
      <c r="CH195" s="93">
        <v>1796</v>
      </c>
      <c r="CI195" s="93">
        <v>6190654.8297961485</v>
      </c>
      <c r="CJ195" s="93">
        <v>1664925.4264990478</v>
      </c>
      <c r="CK195" s="93">
        <v>-368105</v>
      </c>
      <c r="CM195" s="103">
        <v>5822549.8297961485</v>
      </c>
      <c r="CO195" s="93">
        <v>36076.036800000002</v>
      </c>
      <c r="CP195" s="93">
        <v>29954.832000000002</v>
      </c>
      <c r="CQ195" s="93">
        <v>-6121.2047999999995</v>
      </c>
      <c r="CS195" s="103">
        <v>5816428.624996148</v>
      </c>
      <c r="CU195" s="116">
        <v>588</v>
      </c>
      <c r="CV195" s="57"/>
    </row>
    <row r="196" spans="1:100" x14ac:dyDescent="0.25">
      <c r="A196" s="6">
        <v>592</v>
      </c>
      <c r="B196" s="6" t="s">
        <v>180</v>
      </c>
      <c r="C196" s="7">
        <v>3920</v>
      </c>
      <c r="D196" s="7">
        <v>9932433.5268906672</v>
      </c>
      <c r="E196" s="7">
        <v>2911360.3863953869</v>
      </c>
      <c r="F196" s="57">
        <v>-112727</v>
      </c>
      <c r="H196" s="39">
        <f>D196+F196</f>
        <v>9819706.5268906672</v>
      </c>
      <c r="J196" s="71">
        <f t="shared" si="7"/>
        <v>-464106.90278650261</v>
      </c>
      <c r="K196" s="35">
        <f t="shared" si="8"/>
        <v>-4.5129844678743057E-2</v>
      </c>
      <c r="L196" s="65">
        <f t="shared" si="9"/>
        <v>-118.39461805778127</v>
      </c>
      <c r="N196" s="54">
        <v>27087.097680000003</v>
      </c>
      <c r="O196" s="55">
        <v>142563.67200000002</v>
      </c>
      <c r="P196" s="56">
        <f>O196-N196</f>
        <v>115476.57432000001</v>
      </c>
      <c r="R196" s="74">
        <f>H196+P196</f>
        <v>9935183.1012106668</v>
      </c>
      <c r="S196" s="55"/>
      <c r="T196" s="6">
        <v>592</v>
      </c>
      <c r="U196" s="6" t="s">
        <v>180</v>
      </c>
      <c r="V196" s="7">
        <v>3920</v>
      </c>
      <c r="W196" s="7">
        <v>9942765.2987044342</v>
      </c>
      <c r="X196" s="7">
        <v>2920236.1939874948</v>
      </c>
      <c r="Y196" s="57">
        <v>-112727</v>
      </c>
      <c r="AA196" s="39">
        <f>W196+Y196</f>
        <v>9830038.2987044342</v>
      </c>
      <c r="AC196" s="71">
        <f>AA196-CM196</f>
        <v>-453775.13097273558</v>
      </c>
      <c r="AD196" s="35">
        <f>AC196/CM196</f>
        <v>-4.4125181196230677E-2</v>
      </c>
      <c r="AE196" s="65">
        <f>AC196/V196</f>
        <v>-115.75896198284072</v>
      </c>
      <c r="AG196" s="54">
        <v>27087.097680000003</v>
      </c>
      <c r="AH196" s="55">
        <v>142563.67200000002</v>
      </c>
      <c r="AI196" s="56">
        <f>AH196-AG196</f>
        <v>115476.57432000001</v>
      </c>
      <c r="AK196" s="74">
        <f>AA196+AI196</f>
        <v>9945514.8730244339</v>
      </c>
      <c r="AL196" s="55"/>
      <c r="AM196" s="65" t="e">
        <f>#REF!/#REF!</f>
        <v>#REF!</v>
      </c>
      <c r="AO196" s="54">
        <v>46937.91936</v>
      </c>
      <c r="AP196" s="55">
        <v>171979.80720000001</v>
      </c>
      <c r="AQ196" s="56">
        <f>AP196-AO196</f>
        <v>125041.88784000001</v>
      </c>
      <c r="AS196" s="74" t="e">
        <f>#REF!+AQ196</f>
        <v>#REF!</v>
      </c>
      <c r="AU196" s="6">
        <v>592</v>
      </c>
      <c r="AV196" s="6" t="s">
        <v>180</v>
      </c>
      <c r="AW196" s="7">
        <v>3920</v>
      </c>
      <c r="AX196" s="7">
        <v>9809960.8288786151</v>
      </c>
      <c r="AY196" s="7">
        <v>2845356.6584003381</v>
      </c>
      <c r="AZ196" s="57">
        <v>-112727</v>
      </c>
      <c r="BB196" s="39">
        <f>AX196+AZ196</f>
        <v>9697233.8288786151</v>
      </c>
      <c r="BD196" s="71">
        <f>BB196-CM196</f>
        <v>-586579.60079855472</v>
      </c>
      <c r="BE196" s="35">
        <f>BD196/CM196</f>
        <v>-5.7039113438775081E-2</v>
      </c>
      <c r="BF196" s="65">
        <f>BD196/AW196</f>
        <v>-149.63765326493743</v>
      </c>
      <c r="BH196" s="54">
        <v>46937.91936</v>
      </c>
      <c r="BI196" s="55">
        <v>171979.80720000001</v>
      </c>
      <c r="BJ196" s="56">
        <f>BI196-BH196</f>
        <v>125041.88784000001</v>
      </c>
      <c r="BL196" s="74">
        <f>BB196+BJ196</f>
        <v>9822275.716718616</v>
      </c>
      <c r="BN196" s="6">
        <v>592</v>
      </c>
      <c r="BO196" s="6" t="s">
        <v>180</v>
      </c>
      <c r="BP196" s="7">
        <v>3920</v>
      </c>
      <c r="BQ196" s="7">
        <v>9800275.4489352833</v>
      </c>
      <c r="BR196" s="7">
        <v>2845356.6584003381</v>
      </c>
      <c r="BS196" s="57">
        <v>-112727</v>
      </c>
      <c r="BU196" s="39">
        <f>BQ196+BS196</f>
        <v>9687548.4489352833</v>
      </c>
      <c r="BW196" s="71">
        <f>BU196-CM196</f>
        <v>-596264.98074188642</v>
      </c>
      <c r="BX196" s="35">
        <f>BW196/CM196</f>
        <v>-5.7980921651221012E-2</v>
      </c>
      <c r="BY196" s="65">
        <f>BW196/BP196</f>
        <v>-152.10841345456285</v>
      </c>
      <c r="CA196" s="54">
        <v>46937.91936</v>
      </c>
      <c r="CB196" s="55">
        <v>171979.80720000001</v>
      </c>
      <c r="CC196" s="56">
        <f>CB196-CA196</f>
        <v>125041.88784000001</v>
      </c>
      <c r="CE196" s="74">
        <f>BU196+CC196</f>
        <v>9812590.3367752843</v>
      </c>
      <c r="CF196" s="55"/>
      <c r="CG196" s="112" t="s">
        <v>180</v>
      </c>
      <c r="CH196" s="93">
        <v>3981</v>
      </c>
      <c r="CI196" s="93">
        <v>10396540.42967717</v>
      </c>
      <c r="CJ196" s="93">
        <v>2983839.441991529</v>
      </c>
      <c r="CK196" s="93">
        <v>-112727</v>
      </c>
      <c r="CM196" s="103">
        <v>10283813.42967717</v>
      </c>
      <c r="CO196" s="93">
        <v>46937.91936</v>
      </c>
      <c r="CP196" s="93">
        <v>171979.80720000001</v>
      </c>
      <c r="CQ196" s="93">
        <v>125041.88784000001</v>
      </c>
      <c r="CS196" s="103">
        <v>10408855.317517171</v>
      </c>
      <c r="CU196" s="116">
        <v>592</v>
      </c>
      <c r="CV196" s="57"/>
    </row>
    <row r="197" spans="1:100" x14ac:dyDescent="0.25">
      <c r="A197" s="6">
        <v>593</v>
      </c>
      <c r="B197" s="6" t="s">
        <v>181</v>
      </c>
      <c r="C197" s="7">
        <v>18220</v>
      </c>
      <c r="D197" s="7">
        <v>48737220.344867602</v>
      </c>
      <c r="E197" s="7">
        <v>9722147.1965407487</v>
      </c>
      <c r="F197" s="57">
        <v>-2070214</v>
      </c>
      <c r="H197" s="39">
        <f>D197+F197</f>
        <v>46667006.344867602</v>
      </c>
      <c r="J197" s="71">
        <f t="shared" si="7"/>
        <v>-1886971.7503410205</v>
      </c>
      <c r="K197" s="35">
        <f t="shared" si="8"/>
        <v>-3.8863381011559783E-2</v>
      </c>
      <c r="L197" s="65">
        <f t="shared" si="9"/>
        <v>-103.56595775746545</v>
      </c>
      <c r="N197" s="54">
        <v>241307.49533600002</v>
      </c>
      <c r="O197" s="55">
        <v>194110.99970000001</v>
      </c>
      <c r="P197" s="56">
        <f>O197-N197</f>
        <v>-47196.495636000007</v>
      </c>
      <c r="R197" s="74">
        <f>H197+P197</f>
        <v>46619809.849231601</v>
      </c>
      <c r="S197" s="55"/>
      <c r="T197" s="6">
        <v>593</v>
      </c>
      <c r="U197" s="6" t="s">
        <v>181</v>
      </c>
      <c r="V197" s="7">
        <v>18220</v>
      </c>
      <c r="W197" s="7">
        <v>48797623.885801867</v>
      </c>
      <c r="X197" s="7">
        <v>9777128.4784080591</v>
      </c>
      <c r="Y197" s="57">
        <v>-2070214</v>
      </c>
      <c r="AA197" s="39">
        <f>W197+Y197</f>
        <v>46727409.885801867</v>
      </c>
      <c r="AC197" s="71">
        <f>AA197-CM197</f>
        <v>-1826568.2094067559</v>
      </c>
      <c r="AD197" s="35">
        <f>AC197/CM197</f>
        <v>-3.7619331743015391E-2</v>
      </c>
      <c r="AE197" s="65">
        <f>AC197/V197</f>
        <v>-100.25072499488232</v>
      </c>
      <c r="AG197" s="54">
        <v>241307.49533600002</v>
      </c>
      <c r="AH197" s="55">
        <v>194110.99970000001</v>
      </c>
      <c r="AI197" s="56">
        <f>AH197-AG197</f>
        <v>-47196.495636000007</v>
      </c>
      <c r="AK197" s="74">
        <f>AA197+AI197</f>
        <v>46680213.390165865</v>
      </c>
      <c r="AL197" s="55"/>
      <c r="AM197" s="65" t="e">
        <f>#REF!/#REF!</f>
        <v>#REF!</v>
      </c>
      <c r="AO197" s="54">
        <v>213434.68992000003</v>
      </c>
      <c r="AP197" s="55">
        <v>154983.696</v>
      </c>
      <c r="AQ197" s="56">
        <f>AP197-AO197</f>
        <v>-58450.993920000037</v>
      </c>
      <c r="AS197" s="74" t="e">
        <f>#REF!+AQ197</f>
        <v>#REF!</v>
      </c>
      <c r="AU197" s="6">
        <v>593</v>
      </c>
      <c r="AV197" s="6" t="s">
        <v>181</v>
      </c>
      <c r="AW197" s="7">
        <v>18220</v>
      </c>
      <c r="AX197" s="7">
        <v>48338904.147545315</v>
      </c>
      <c r="AY197" s="7">
        <v>9569942.8916004021</v>
      </c>
      <c r="AZ197" s="57">
        <v>-2070214</v>
      </c>
      <c r="BB197" s="39">
        <f>AX197+AZ197</f>
        <v>46268690.147545315</v>
      </c>
      <c r="BD197" s="71">
        <f>BB197-CM197</f>
        <v>-2285287.9476633072</v>
      </c>
      <c r="BE197" s="35">
        <f>BD197/CM197</f>
        <v>-4.7066955938854835E-2</v>
      </c>
      <c r="BF197" s="65">
        <f>BD197/AW197</f>
        <v>-125.42743949853497</v>
      </c>
      <c r="BH197" s="54">
        <v>213434.68992000003</v>
      </c>
      <c r="BI197" s="55">
        <v>154983.696</v>
      </c>
      <c r="BJ197" s="56">
        <f>BI197-BH197</f>
        <v>-58450.993920000037</v>
      </c>
      <c r="BL197" s="74">
        <f>BB197+BJ197</f>
        <v>46210239.153625317</v>
      </c>
      <c r="BN197" s="6">
        <v>593</v>
      </c>
      <c r="BO197" s="6" t="s">
        <v>181</v>
      </c>
      <c r="BP197" s="7">
        <v>18220</v>
      </c>
      <c r="BQ197" s="7">
        <v>48250752.731879093</v>
      </c>
      <c r="BR197" s="7">
        <v>9569942.8916004021</v>
      </c>
      <c r="BS197" s="57">
        <v>-2070214</v>
      </c>
      <c r="BU197" s="39">
        <f>BQ197+BS197</f>
        <v>46180538.731879093</v>
      </c>
      <c r="BW197" s="71">
        <f>BU197-CM197</f>
        <v>-2373439.3633295298</v>
      </c>
      <c r="BX197" s="35">
        <f>BW197/CM197</f>
        <v>-4.8882490301319803E-2</v>
      </c>
      <c r="BY197" s="65">
        <f>BW197/BP197</f>
        <v>-130.26560720798736</v>
      </c>
      <c r="CA197" s="54">
        <v>213434.68992000003</v>
      </c>
      <c r="CB197" s="55">
        <v>154983.696</v>
      </c>
      <c r="CC197" s="56">
        <f>CB197-CA197</f>
        <v>-58450.993920000037</v>
      </c>
      <c r="CE197" s="74">
        <f>BU197+CC197</f>
        <v>46122087.737959094</v>
      </c>
      <c r="CF197" s="55"/>
      <c r="CG197" s="112" t="s">
        <v>181</v>
      </c>
      <c r="CH197" s="93">
        <v>18475</v>
      </c>
      <c r="CI197" s="93">
        <v>50624192.095208623</v>
      </c>
      <c r="CJ197" s="93">
        <v>9788559.8975854591</v>
      </c>
      <c r="CK197" s="93">
        <v>-2070214</v>
      </c>
      <c r="CM197" s="103">
        <v>48553978.095208623</v>
      </c>
      <c r="CO197" s="93">
        <v>213434.68992000003</v>
      </c>
      <c r="CP197" s="93">
        <v>154983.696</v>
      </c>
      <c r="CQ197" s="93">
        <v>-58450.993920000037</v>
      </c>
      <c r="CS197" s="103">
        <v>48495527.101288624</v>
      </c>
      <c r="CU197" s="116">
        <v>593</v>
      </c>
      <c r="CV197" s="57"/>
    </row>
    <row r="198" spans="1:100" x14ac:dyDescent="0.25">
      <c r="A198" s="6">
        <v>595</v>
      </c>
      <c r="B198" s="6" t="s">
        <v>182</v>
      </c>
      <c r="C198" s="7">
        <v>4624</v>
      </c>
      <c r="D198" s="7">
        <v>19933437.160264734</v>
      </c>
      <c r="E198" s="7">
        <v>4892163.3290571952</v>
      </c>
      <c r="F198" s="57">
        <v>-9372</v>
      </c>
      <c r="H198" s="39">
        <f>D198+F198</f>
        <v>19924065.160264734</v>
      </c>
      <c r="J198" s="71">
        <f t="shared" si="7"/>
        <v>-56061.825679186732</v>
      </c>
      <c r="K198" s="35">
        <f t="shared" si="8"/>
        <v>-2.8058793479454058E-3</v>
      </c>
      <c r="L198" s="65">
        <f t="shared" si="9"/>
        <v>-12.124097248959067</v>
      </c>
      <c r="N198" s="54">
        <v>99688.967680000002</v>
      </c>
      <c r="O198" s="55">
        <v>158404.07999999999</v>
      </c>
      <c r="P198" s="56">
        <f>O198-N198</f>
        <v>58715.112319999986</v>
      </c>
      <c r="R198" s="74">
        <f>H198+P198</f>
        <v>19982780.272584733</v>
      </c>
      <c r="S198" s="55"/>
      <c r="T198" s="6">
        <v>595</v>
      </c>
      <c r="U198" s="6" t="s">
        <v>182</v>
      </c>
      <c r="V198" s="7">
        <v>4624</v>
      </c>
      <c r="W198" s="7">
        <v>19958686.847066164</v>
      </c>
      <c r="X198" s="7">
        <v>4909546.7661936535</v>
      </c>
      <c r="Y198" s="57">
        <v>-9372</v>
      </c>
      <c r="AA198" s="39">
        <f>W198+Y198</f>
        <v>19949314.847066164</v>
      </c>
      <c r="AC198" s="71">
        <f>AA198-CM198</f>
        <v>-30812.138877756894</v>
      </c>
      <c r="AD198" s="35">
        <f>AC198/CM198</f>
        <v>-1.5421392916788429E-3</v>
      </c>
      <c r="AE198" s="65">
        <f>AC198/V198</f>
        <v>-6.6635248438055568</v>
      </c>
      <c r="AG198" s="54">
        <v>99688.967680000002</v>
      </c>
      <c r="AH198" s="55">
        <v>158404.07999999999</v>
      </c>
      <c r="AI198" s="56">
        <f>AH198-AG198</f>
        <v>58715.112319999986</v>
      </c>
      <c r="AK198" s="74">
        <f>AA198+AI198</f>
        <v>20008029.959386162</v>
      </c>
      <c r="AL198" s="55"/>
      <c r="AM198" s="65" t="e">
        <f>#REF!/#REF!</f>
        <v>#REF!</v>
      </c>
      <c r="AO198" s="54">
        <v>60586.903679999996</v>
      </c>
      <c r="AP198" s="55">
        <v>162863.11920000002</v>
      </c>
      <c r="AQ198" s="56">
        <f>AP198-AO198</f>
        <v>102276.21552000003</v>
      </c>
      <c r="AS198" s="74" t="e">
        <f>#REF!+AQ198</f>
        <v>#REF!</v>
      </c>
      <c r="AU198" s="6">
        <v>595</v>
      </c>
      <c r="AV198" s="6" t="s">
        <v>182</v>
      </c>
      <c r="AW198" s="7">
        <v>4624</v>
      </c>
      <c r="AX198" s="7">
        <v>19964150.082289599</v>
      </c>
      <c r="AY198" s="7">
        <v>4924506.7553097457</v>
      </c>
      <c r="AZ198" s="57">
        <v>-9372</v>
      </c>
      <c r="BB198" s="39">
        <f>AX198+AZ198</f>
        <v>19954778.082289599</v>
      </c>
      <c r="BD198" s="71">
        <f>BB198-CM198</f>
        <v>-25348.903654322028</v>
      </c>
      <c r="BE198" s="35">
        <f>BD198/CM198</f>
        <v>-1.2687058331588713E-3</v>
      </c>
      <c r="BF198" s="65">
        <f>BD198/AW198</f>
        <v>-5.4820293370073587</v>
      </c>
      <c r="BH198" s="54">
        <v>60586.903679999996</v>
      </c>
      <c r="BI198" s="55">
        <v>162863.11920000002</v>
      </c>
      <c r="BJ198" s="56">
        <f>BI198-BH198</f>
        <v>102276.21552000003</v>
      </c>
      <c r="BL198" s="74">
        <f>BB198+BJ198</f>
        <v>20057054.297809597</v>
      </c>
      <c r="BN198" s="6">
        <v>595</v>
      </c>
      <c r="BO198" s="6" t="s">
        <v>182</v>
      </c>
      <c r="BP198" s="7">
        <v>4624</v>
      </c>
      <c r="BQ198" s="7">
        <v>19960448.544518203</v>
      </c>
      <c r="BR198" s="7">
        <v>4924506.7553097457</v>
      </c>
      <c r="BS198" s="57">
        <v>-9372</v>
      </c>
      <c r="BU198" s="39">
        <f>BQ198+BS198</f>
        <v>19951076.544518203</v>
      </c>
      <c r="BW198" s="71">
        <f>BU198-CM198</f>
        <v>-29050.441425718367</v>
      </c>
      <c r="BX198" s="35">
        <f>BW198/CM198</f>
        <v>-1.4539668064249762E-3</v>
      </c>
      <c r="BY198" s="65">
        <f>BW198/BP198</f>
        <v>-6.2825349104062216</v>
      </c>
      <c r="CA198" s="54">
        <v>60586.903679999996</v>
      </c>
      <c r="CB198" s="55">
        <v>162863.11920000002</v>
      </c>
      <c r="CC198" s="56">
        <f>CB198-CA198</f>
        <v>102276.21552000003</v>
      </c>
      <c r="CE198" s="74">
        <f>BU198+CC198</f>
        <v>20053352.760038201</v>
      </c>
      <c r="CF198" s="55"/>
      <c r="CG198" s="112" t="s">
        <v>182</v>
      </c>
      <c r="CH198" s="93">
        <v>4697</v>
      </c>
      <c r="CI198" s="93">
        <v>19989498.985943921</v>
      </c>
      <c r="CJ198" s="93">
        <v>4913831.6164318072</v>
      </c>
      <c r="CK198" s="93">
        <v>-9372</v>
      </c>
      <c r="CM198" s="103">
        <v>19980126.985943921</v>
      </c>
      <c r="CO198" s="93">
        <v>60586.903679999996</v>
      </c>
      <c r="CP198" s="93">
        <v>162863.11920000002</v>
      </c>
      <c r="CQ198" s="93">
        <v>102276.21552000003</v>
      </c>
      <c r="CS198" s="103">
        <v>20082403.201463919</v>
      </c>
      <c r="CU198" s="116">
        <v>595</v>
      </c>
      <c r="CV198" s="57"/>
    </row>
    <row r="199" spans="1:100" x14ac:dyDescent="0.25">
      <c r="A199" s="6">
        <v>598</v>
      </c>
      <c r="B199" s="6" t="s">
        <v>183</v>
      </c>
      <c r="C199" s="7">
        <v>19379</v>
      </c>
      <c r="D199" s="7">
        <v>38693194.039560139</v>
      </c>
      <c r="E199" s="7">
        <v>3672006.1784875328</v>
      </c>
      <c r="F199" s="57">
        <v>902190</v>
      </c>
      <c r="H199" s="39">
        <f>D199+F199</f>
        <v>39595384.039560139</v>
      </c>
      <c r="J199" s="71">
        <f t="shared" si="7"/>
        <v>127431.89239285886</v>
      </c>
      <c r="K199" s="35">
        <f t="shared" si="8"/>
        <v>3.2287434604585884E-3</v>
      </c>
      <c r="L199" s="65">
        <f t="shared" si="9"/>
        <v>6.5757723511460275</v>
      </c>
      <c r="N199" s="54">
        <v>191035.32047999999</v>
      </c>
      <c r="O199" s="55">
        <v>1194762.7734000001</v>
      </c>
      <c r="P199" s="56">
        <f>O199-N199</f>
        <v>1003727.4529200001</v>
      </c>
      <c r="R199" s="74">
        <f>H199+P199</f>
        <v>40599111.492480136</v>
      </c>
      <c r="S199" s="55"/>
      <c r="T199" s="6">
        <v>598</v>
      </c>
      <c r="U199" s="6" t="s">
        <v>183</v>
      </c>
      <c r="V199" s="7">
        <v>19379</v>
      </c>
      <c r="W199" s="7">
        <v>38714823.011638999</v>
      </c>
      <c r="X199" s="7">
        <v>3723724.4924043976</v>
      </c>
      <c r="Y199" s="57">
        <v>902190</v>
      </c>
      <c r="AA199" s="39">
        <f>W199+Y199</f>
        <v>39617013.011638999</v>
      </c>
      <c r="AC199" s="71">
        <f>AA199-CM199</f>
        <v>149060.86447171867</v>
      </c>
      <c r="AD199" s="35">
        <f>AC199/CM199</f>
        <v>3.7767569980804582E-3</v>
      </c>
      <c r="AE199" s="65">
        <f>AC199/V199</f>
        <v>7.6918759725330856</v>
      </c>
      <c r="AG199" s="54">
        <v>191035.32047999999</v>
      </c>
      <c r="AH199" s="55">
        <v>1194762.7734000001</v>
      </c>
      <c r="AI199" s="56">
        <f>AH199-AG199</f>
        <v>1003727.4529200001</v>
      </c>
      <c r="AK199" s="74">
        <f>AA199+AI199</f>
        <v>40620740.464558996</v>
      </c>
      <c r="AL199" s="55"/>
      <c r="AM199" s="65" t="e">
        <f>#REF!/#REF!</f>
        <v>#REF!</v>
      </c>
      <c r="AO199" s="54">
        <v>218422.82063999996</v>
      </c>
      <c r="AP199" s="55">
        <v>1043795.6568</v>
      </c>
      <c r="AQ199" s="56">
        <f>AP199-AO199</f>
        <v>825372.83616000006</v>
      </c>
      <c r="AS199" s="74" t="e">
        <f>#REF!+AQ199</f>
        <v>#REF!</v>
      </c>
      <c r="AU199" s="6">
        <v>598</v>
      </c>
      <c r="AV199" s="6" t="s">
        <v>183</v>
      </c>
      <c r="AW199" s="7">
        <v>19379</v>
      </c>
      <c r="AX199" s="7">
        <v>38130088.831270285</v>
      </c>
      <c r="AY199" s="7">
        <v>3393205.2260298003</v>
      </c>
      <c r="AZ199" s="57">
        <v>902190</v>
      </c>
      <c r="BB199" s="39">
        <f>AX199+AZ199</f>
        <v>39032278.831270285</v>
      </c>
      <c r="BD199" s="71">
        <f>BB199-CM199</f>
        <v>-435673.31589699537</v>
      </c>
      <c r="BE199" s="35">
        <f>BD199/CM199</f>
        <v>-1.1038660284994412E-2</v>
      </c>
      <c r="BF199" s="65">
        <f>BD199/AW199</f>
        <v>-22.481723303420988</v>
      </c>
      <c r="BH199" s="54">
        <v>218422.82063999996</v>
      </c>
      <c r="BI199" s="55">
        <v>1043795.6568</v>
      </c>
      <c r="BJ199" s="56">
        <f>BI199-BH199</f>
        <v>825372.83616000006</v>
      </c>
      <c r="BL199" s="74">
        <f>BB199+BJ199</f>
        <v>39857651.667430282</v>
      </c>
      <c r="BN199" s="6">
        <v>598</v>
      </c>
      <c r="BO199" s="6" t="s">
        <v>183</v>
      </c>
      <c r="BP199" s="7">
        <v>19379</v>
      </c>
      <c r="BQ199" s="7">
        <v>38028405.014873222</v>
      </c>
      <c r="BR199" s="7">
        <v>3393205.2260298003</v>
      </c>
      <c r="BS199" s="57">
        <v>902190</v>
      </c>
      <c r="BU199" s="39">
        <f>BQ199+BS199</f>
        <v>38930595.014873222</v>
      </c>
      <c r="BW199" s="71">
        <f>BU199-CM199</f>
        <v>-537357.1322940588</v>
      </c>
      <c r="BX199" s="35">
        <f>BW199/CM199</f>
        <v>-1.3615024420075627E-2</v>
      </c>
      <c r="BY199" s="65">
        <f>BW199/BP199</f>
        <v>-27.728837003666793</v>
      </c>
      <c r="CA199" s="54">
        <v>218422.82063999996</v>
      </c>
      <c r="CB199" s="55">
        <v>1043795.6568</v>
      </c>
      <c r="CC199" s="56">
        <f>CB199-CA199</f>
        <v>825372.83616000006</v>
      </c>
      <c r="CE199" s="74">
        <f>BU199+CC199</f>
        <v>39755967.851033218</v>
      </c>
      <c r="CF199" s="55"/>
      <c r="CG199" s="112" t="s">
        <v>183</v>
      </c>
      <c r="CH199" s="93">
        <v>19377</v>
      </c>
      <c r="CI199" s="93">
        <v>38565762.14716728</v>
      </c>
      <c r="CJ199" s="93">
        <v>3267696.0343491724</v>
      </c>
      <c r="CK199" s="93">
        <v>902190</v>
      </c>
      <c r="CM199" s="103">
        <v>39467952.14716728</v>
      </c>
      <c r="CO199" s="93">
        <v>218422.82063999996</v>
      </c>
      <c r="CP199" s="93">
        <v>1043795.6568</v>
      </c>
      <c r="CQ199" s="93">
        <v>825372.83616000006</v>
      </c>
      <c r="CS199" s="103">
        <v>40293324.983327277</v>
      </c>
      <c r="CU199" s="116">
        <v>598</v>
      </c>
      <c r="CV199" s="57"/>
    </row>
    <row r="200" spans="1:100" x14ac:dyDescent="0.25">
      <c r="A200" s="6">
        <v>601</v>
      </c>
      <c r="B200" s="6" t="s">
        <v>185</v>
      </c>
      <c r="C200" s="7">
        <v>4127</v>
      </c>
      <c r="D200" s="7">
        <v>16224323.447495602</v>
      </c>
      <c r="E200" s="7">
        <v>4032833.5184605303</v>
      </c>
      <c r="F200" s="57">
        <v>644090</v>
      </c>
      <c r="H200" s="39">
        <f>D200+F200</f>
        <v>16868413.447495602</v>
      </c>
      <c r="J200" s="71">
        <f t="shared" si="7"/>
        <v>226574.62591813132</v>
      </c>
      <c r="K200" s="35">
        <f t="shared" si="8"/>
        <v>1.3614759062824191E-2</v>
      </c>
      <c r="L200" s="65">
        <f t="shared" si="9"/>
        <v>54.900563585687259</v>
      </c>
      <c r="N200" s="54">
        <v>75241.937999999995</v>
      </c>
      <c r="O200" s="55">
        <v>21186.545700000002</v>
      </c>
      <c r="P200" s="56">
        <f>O200-N200</f>
        <v>-54055.392299999992</v>
      </c>
      <c r="R200" s="74">
        <f>H200+P200</f>
        <v>16814358.055195604</v>
      </c>
      <c r="S200" s="55"/>
      <c r="T200" s="6">
        <v>601</v>
      </c>
      <c r="U200" s="6" t="s">
        <v>185</v>
      </c>
      <c r="V200" s="7">
        <v>4127</v>
      </c>
      <c r="W200" s="7">
        <v>16222789.182128666</v>
      </c>
      <c r="X200" s="7">
        <v>4043448.8814115822</v>
      </c>
      <c r="Y200" s="57">
        <v>644090</v>
      </c>
      <c r="AA200" s="39">
        <f>W200+Y200</f>
        <v>16866879.182128668</v>
      </c>
      <c r="AC200" s="71">
        <f>AA200-CM200</f>
        <v>225040.36055119708</v>
      </c>
      <c r="AD200" s="35">
        <f>AC200/CM200</f>
        <v>1.3522565803210058E-2</v>
      </c>
      <c r="AE200" s="65">
        <f>AC200/V200</f>
        <v>54.528800715095002</v>
      </c>
      <c r="AG200" s="54">
        <v>75241.937999999995</v>
      </c>
      <c r="AH200" s="55">
        <v>21186.545700000002</v>
      </c>
      <c r="AI200" s="56">
        <f>AH200-AG200</f>
        <v>-54055.392299999992</v>
      </c>
      <c r="AK200" s="74">
        <f>AA200+AI200</f>
        <v>16812823.789828669</v>
      </c>
      <c r="AL200" s="55"/>
      <c r="AM200" s="65" t="e">
        <f>#REF!/#REF!</f>
        <v>#REF!</v>
      </c>
      <c r="AO200" s="54">
        <v>46950.943200000002</v>
      </c>
      <c r="AP200" s="55">
        <v>4393722.6623999998</v>
      </c>
      <c r="AQ200" s="56">
        <f>AP200-AO200</f>
        <v>4346771.7192000002</v>
      </c>
      <c r="AS200" s="74" t="e">
        <f>#REF!+AQ200</f>
        <v>#REF!</v>
      </c>
      <c r="AU200" s="6">
        <v>601</v>
      </c>
      <c r="AV200" s="6" t="s">
        <v>185</v>
      </c>
      <c r="AW200" s="7">
        <v>4127</v>
      </c>
      <c r="AX200" s="7">
        <v>16169593.517575618</v>
      </c>
      <c r="AY200" s="7">
        <v>4009682.4666616069</v>
      </c>
      <c r="AZ200" s="57">
        <v>644090</v>
      </c>
      <c r="BB200" s="39">
        <f>AX200+AZ200</f>
        <v>16813683.517575618</v>
      </c>
      <c r="BD200" s="71">
        <f>BB200-CM200</f>
        <v>171844.69599814713</v>
      </c>
      <c r="BE200" s="35">
        <f>BD200/CM200</f>
        <v>1.0326064195222032E-2</v>
      </c>
      <c r="BF200" s="65">
        <f>BD200/AW200</f>
        <v>41.639131572121912</v>
      </c>
      <c r="BH200" s="54">
        <v>46950.943200000002</v>
      </c>
      <c r="BI200" s="55">
        <v>4393722.6623999998</v>
      </c>
      <c r="BJ200" s="56">
        <f>BI200-BH200</f>
        <v>4346771.7192000002</v>
      </c>
      <c r="BL200" s="74">
        <f>BB200+BJ200</f>
        <v>21160455.236775618</v>
      </c>
      <c r="BN200" s="6">
        <v>601</v>
      </c>
      <c r="BO200" s="6" t="s">
        <v>185</v>
      </c>
      <c r="BP200" s="7">
        <v>4127</v>
      </c>
      <c r="BQ200" s="7">
        <v>16164382.529804174</v>
      </c>
      <c r="BR200" s="7">
        <v>4009682.4666616069</v>
      </c>
      <c r="BS200" s="57">
        <v>644090</v>
      </c>
      <c r="BU200" s="39">
        <f>BQ200+BS200</f>
        <v>16808472.529804174</v>
      </c>
      <c r="BW200" s="71">
        <f>BU200-CM200</f>
        <v>166633.70822670311</v>
      </c>
      <c r="BX200" s="35">
        <f>BW200/CM200</f>
        <v>1.001293847472247E-2</v>
      </c>
      <c r="BY200" s="65">
        <f>BW200/BP200</f>
        <v>40.376474006954957</v>
      </c>
      <c r="CA200" s="54">
        <v>46950.943200000002</v>
      </c>
      <c r="CB200" s="55">
        <v>4393722.6623999998</v>
      </c>
      <c r="CC200" s="56">
        <f>CB200-CA200</f>
        <v>4346771.7192000002</v>
      </c>
      <c r="CE200" s="74">
        <f>BU200+CC200</f>
        <v>21155244.249004174</v>
      </c>
      <c r="CF200" s="55"/>
      <c r="CG200" s="112" t="s">
        <v>185</v>
      </c>
      <c r="CH200" s="93">
        <v>4202</v>
      </c>
      <c r="CI200" s="93">
        <v>15997748.821577471</v>
      </c>
      <c r="CJ200" s="93">
        <v>3967760.8819809528</v>
      </c>
      <c r="CK200" s="93">
        <v>644090</v>
      </c>
      <c r="CM200" s="103">
        <v>16641838.821577471</v>
      </c>
      <c r="CO200" s="93">
        <v>46950.943200000002</v>
      </c>
      <c r="CP200" s="93">
        <v>4393722.6623999998</v>
      </c>
      <c r="CQ200" s="93">
        <v>4346771.7192000002</v>
      </c>
      <c r="CS200" s="103">
        <v>20988610.540777471</v>
      </c>
      <c r="CU200" s="116">
        <v>601</v>
      </c>
      <c r="CV200" s="57"/>
    </row>
    <row r="201" spans="1:100" x14ac:dyDescent="0.25">
      <c r="A201" s="6">
        <v>604</v>
      </c>
      <c r="B201" s="6" t="s">
        <v>186</v>
      </c>
      <c r="C201" s="7">
        <v>19237</v>
      </c>
      <c r="D201" s="7">
        <v>13899394.311029077</v>
      </c>
      <c r="E201" s="7">
        <v>-2910245.7119211098</v>
      </c>
      <c r="F201" s="57">
        <v>-2230793</v>
      </c>
      <c r="H201" s="39">
        <f>D201+F201</f>
        <v>11668601.311029077</v>
      </c>
      <c r="J201" s="71">
        <f t="shared" si="7"/>
        <v>317000.51061772369</v>
      </c>
      <c r="K201" s="35">
        <f t="shared" si="8"/>
        <v>2.792562178598074E-2</v>
      </c>
      <c r="L201" s="65">
        <f t="shared" si="9"/>
        <v>16.47868745738544</v>
      </c>
      <c r="N201" s="54">
        <v>1464241.1143300002</v>
      </c>
      <c r="O201" s="55">
        <v>178402.59510000001</v>
      </c>
      <c r="P201" s="56">
        <f>O201-N201</f>
        <v>-1285838.5192300002</v>
      </c>
      <c r="R201" s="74">
        <f>H201+P201</f>
        <v>10382762.791799076</v>
      </c>
      <c r="S201" s="55"/>
      <c r="T201" s="6">
        <v>604</v>
      </c>
      <c r="U201" s="6" t="s">
        <v>186</v>
      </c>
      <c r="V201" s="7">
        <v>19237</v>
      </c>
      <c r="W201" s="7">
        <v>13915352.929627644</v>
      </c>
      <c r="X201" s="7">
        <v>-2889297.2766048885</v>
      </c>
      <c r="Y201" s="57">
        <v>-2230793</v>
      </c>
      <c r="AA201" s="39">
        <f>W201+Y201</f>
        <v>11684559.929627644</v>
      </c>
      <c r="AC201" s="71">
        <f>AA201-CM201</f>
        <v>332959.12921629101</v>
      </c>
      <c r="AD201" s="35">
        <f>AC201/CM201</f>
        <v>2.9331469197210091E-2</v>
      </c>
      <c r="AE201" s="65">
        <f>AC201/V201</f>
        <v>17.308266840790715</v>
      </c>
      <c r="AG201" s="54">
        <v>1464241.1143300002</v>
      </c>
      <c r="AH201" s="55">
        <v>178402.59510000001</v>
      </c>
      <c r="AI201" s="56">
        <f>AH201-AG201</f>
        <v>-1285838.5192300002</v>
      </c>
      <c r="AK201" s="74">
        <f>AA201+AI201</f>
        <v>10398721.410397643</v>
      </c>
      <c r="AL201" s="55"/>
      <c r="AM201" s="65" t="e">
        <f>#REF!/#REF!</f>
        <v>#REF!</v>
      </c>
      <c r="AO201" s="54">
        <v>1366370.1259199998</v>
      </c>
      <c r="AP201" s="55">
        <v>169309.92</v>
      </c>
      <c r="AQ201" s="56">
        <f>AP201-AO201</f>
        <v>-1197060.2059199999</v>
      </c>
      <c r="AS201" s="74" t="e">
        <f>#REF!+AQ201</f>
        <v>#REF!</v>
      </c>
      <c r="AU201" s="6">
        <v>604</v>
      </c>
      <c r="AV201" s="6" t="s">
        <v>186</v>
      </c>
      <c r="AW201" s="7">
        <v>19237</v>
      </c>
      <c r="AX201" s="7">
        <v>13554277.28823971</v>
      </c>
      <c r="AY201" s="7">
        <v>-2864745.8048809557</v>
      </c>
      <c r="AZ201" s="57">
        <v>-2230793</v>
      </c>
      <c r="BB201" s="39">
        <f>AX201+AZ201</f>
        <v>11323484.28823971</v>
      </c>
      <c r="BD201" s="71">
        <f>BB201-CM201</f>
        <v>-28116.512171642855</v>
      </c>
      <c r="BE201" s="35">
        <f>BD201/CM201</f>
        <v>-2.4768764041300665E-3</v>
      </c>
      <c r="BF201" s="65">
        <f>BD201/AW201</f>
        <v>-1.4615850793597158</v>
      </c>
      <c r="BH201" s="54">
        <v>1366370.1259199998</v>
      </c>
      <c r="BI201" s="55">
        <v>169309.92</v>
      </c>
      <c r="BJ201" s="56">
        <f>BI201-BH201</f>
        <v>-1197060.2059199999</v>
      </c>
      <c r="BL201" s="74">
        <f>BB201+BJ201</f>
        <v>10126424.08231971</v>
      </c>
      <c r="BN201" s="6">
        <v>604</v>
      </c>
      <c r="BO201" s="6" t="s">
        <v>186</v>
      </c>
      <c r="BP201" s="7">
        <v>19237</v>
      </c>
      <c r="BQ201" s="7">
        <v>13530710.339300143</v>
      </c>
      <c r="BR201" s="7">
        <v>-2864745.8048809557</v>
      </c>
      <c r="BS201" s="57">
        <v>-2230793</v>
      </c>
      <c r="BU201" s="39">
        <f>BQ201+BS201</f>
        <v>11299917.339300143</v>
      </c>
      <c r="BW201" s="71">
        <f>BU201-CM201</f>
        <v>-51683.461111210287</v>
      </c>
      <c r="BX201" s="35">
        <f>BW201/CM201</f>
        <v>-4.5529667594844782E-3</v>
      </c>
      <c r="BY201" s="65">
        <f>BW201/BP201</f>
        <v>-2.6866694968659504</v>
      </c>
      <c r="CA201" s="54">
        <v>1366370.1259199998</v>
      </c>
      <c r="CB201" s="55">
        <v>169309.92</v>
      </c>
      <c r="CC201" s="56">
        <f>CB201-CA201</f>
        <v>-1197060.2059199999</v>
      </c>
      <c r="CE201" s="74">
        <f>BU201+CC201</f>
        <v>10102857.133380143</v>
      </c>
      <c r="CF201" s="55"/>
      <c r="CG201" s="112" t="s">
        <v>186</v>
      </c>
      <c r="CH201" s="93">
        <v>19163</v>
      </c>
      <c r="CI201" s="93">
        <v>13582393.800411353</v>
      </c>
      <c r="CJ201" s="93">
        <v>-2925456.844153374</v>
      </c>
      <c r="CK201" s="93">
        <v>-2230793</v>
      </c>
      <c r="CM201" s="103">
        <v>11351600.800411353</v>
      </c>
      <c r="CO201" s="93">
        <v>1366370.1259199998</v>
      </c>
      <c r="CP201" s="93">
        <v>169309.92</v>
      </c>
      <c r="CQ201" s="93">
        <v>-1197060.2059199999</v>
      </c>
      <c r="CS201" s="103">
        <v>10154540.594491353</v>
      </c>
      <c r="CU201" s="116">
        <v>604</v>
      </c>
      <c r="CV201" s="57"/>
    </row>
    <row r="202" spans="1:100" x14ac:dyDescent="0.25">
      <c r="A202" s="6">
        <v>607</v>
      </c>
      <c r="B202" s="6" t="s">
        <v>187</v>
      </c>
      <c r="C202" s="7">
        <v>4414</v>
      </c>
      <c r="D202" s="7">
        <v>14915681.059684061</v>
      </c>
      <c r="E202" s="7">
        <v>4922563.1838516323</v>
      </c>
      <c r="F202" s="57">
        <v>-354774</v>
      </c>
      <c r="H202" s="39">
        <f>D202+F202</f>
        <v>14560907.059684061</v>
      </c>
      <c r="J202" s="71">
        <f t="shared" si="7"/>
        <v>23326.327156988904</v>
      </c>
      <c r="K202" s="35">
        <f t="shared" si="8"/>
        <v>1.6045535764281243E-3</v>
      </c>
      <c r="L202" s="65">
        <f t="shared" si="9"/>
        <v>5.2846232797890584</v>
      </c>
      <c r="N202" s="54">
        <v>38861.80096</v>
      </c>
      <c r="O202" s="55">
        <v>23760.612000000001</v>
      </c>
      <c r="P202" s="56">
        <f>O202-N202</f>
        <v>-15101.188959999999</v>
      </c>
      <c r="R202" s="74">
        <f>H202+P202</f>
        <v>14545805.87072406</v>
      </c>
      <c r="S202" s="55"/>
      <c r="T202" s="6">
        <v>607</v>
      </c>
      <c r="U202" s="6" t="s">
        <v>187</v>
      </c>
      <c r="V202" s="7">
        <v>4414</v>
      </c>
      <c r="W202" s="7">
        <v>14937501.547399219</v>
      </c>
      <c r="X202" s="7">
        <v>4938110.1367418682</v>
      </c>
      <c r="Y202" s="57">
        <v>-354774</v>
      </c>
      <c r="AA202" s="39">
        <f>W202+Y202</f>
        <v>14582727.547399219</v>
      </c>
      <c r="AC202" s="71">
        <f>AA202-CM202</f>
        <v>45146.814872147515</v>
      </c>
      <c r="AD202" s="35">
        <f>AC202/CM202</f>
        <v>3.1055246194529392E-3</v>
      </c>
      <c r="AE202" s="65">
        <f>AC202/V202</f>
        <v>10.22809580248018</v>
      </c>
      <c r="AG202" s="54">
        <v>38861.80096</v>
      </c>
      <c r="AH202" s="55">
        <v>23760.612000000001</v>
      </c>
      <c r="AI202" s="56">
        <f>AH202-AG202</f>
        <v>-15101.188959999999</v>
      </c>
      <c r="AK202" s="74">
        <f>AA202+AI202</f>
        <v>14567626.358439218</v>
      </c>
      <c r="AL202" s="55"/>
      <c r="AM202" s="65" t="e">
        <f>#REF!/#REF!</f>
        <v>#REF!</v>
      </c>
      <c r="AO202" s="54">
        <v>68349.11232</v>
      </c>
      <c r="AP202" s="55">
        <v>20903.263200000001</v>
      </c>
      <c r="AQ202" s="56">
        <f>AP202-AO202</f>
        <v>-47445.849119999999</v>
      </c>
      <c r="AS202" s="74" t="e">
        <f>#REF!+AQ202</f>
        <v>#REF!</v>
      </c>
      <c r="AU202" s="6">
        <v>607</v>
      </c>
      <c r="AV202" s="6" t="s">
        <v>187</v>
      </c>
      <c r="AW202" s="7">
        <v>4414</v>
      </c>
      <c r="AX202" s="7">
        <v>14727086.060022112</v>
      </c>
      <c r="AY202" s="7">
        <v>4792470.5881139422</v>
      </c>
      <c r="AZ202" s="57">
        <v>-354774</v>
      </c>
      <c r="BB202" s="39">
        <f>AX202+AZ202</f>
        <v>14372312.060022112</v>
      </c>
      <c r="BD202" s="71">
        <f>BB202-CM202</f>
        <v>-165268.67250495963</v>
      </c>
      <c r="BE202" s="35">
        <f>BD202/CM202</f>
        <v>-1.1368375216323282E-2</v>
      </c>
      <c r="BF202" s="65">
        <f>BD202/AW202</f>
        <v>-37.441928524005355</v>
      </c>
      <c r="BH202" s="54">
        <v>68349.11232</v>
      </c>
      <c r="BI202" s="55">
        <v>20903.263200000001</v>
      </c>
      <c r="BJ202" s="56">
        <f>BI202-BH202</f>
        <v>-47445.849119999999</v>
      </c>
      <c r="BL202" s="74">
        <f>BB202+BJ202</f>
        <v>14324866.210902112</v>
      </c>
      <c r="BN202" s="6">
        <v>607</v>
      </c>
      <c r="BO202" s="6" t="s">
        <v>187</v>
      </c>
      <c r="BP202" s="7">
        <v>4414</v>
      </c>
      <c r="BQ202" s="7">
        <v>14711648.192664742</v>
      </c>
      <c r="BR202" s="7">
        <v>4792470.5881139422</v>
      </c>
      <c r="BS202" s="57">
        <v>-354774</v>
      </c>
      <c r="BU202" s="39">
        <f>BQ202+BS202</f>
        <v>14356874.192664742</v>
      </c>
      <c r="BW202" s="71">
        <f>BU202-CM202</f>
        <v>-180706.53986232914</v>
      </c>
      <c r="BX202" s="35">
        <f>BW202/CM202</f>
        <v>-1.2430303445057248E-2</v>
      </c>
      <c r="BY202" s="65">
        <f>BW202/BP202</f>
        <v>-40.939406402883812</v>
      </c>
      <c r="CA202" s="54">
        <v>68349.11232</v>
      </c>
      <c r="CB202" s="55">
        <v>20903.263200000001</v>
      </c>
      <c r="CC202" s="56">
        <f>CB202-CA202</f>
        <v>-47445.849119999999</v>
      </c>
      <c r="CE202" s="74">
        <f>BU202+CC202</f>
        <v>14309428.343544742</v>
      </c>
      <c r="CF202" s="55"/>
      <c r="CG202" s="112" t="s">
        <v>187</v>
      </c>
      <c r="CH202" s="93">
        <v>4514</v>
      </c>
      <c r="CI202" s="93">
        <v>14892354.732527072</v>
      </c>
      <c r="CJ202" s="93">
        <v>4871361.7109254319</v>
      </c>
      <c r="CK202" s="93">
        <v>-354774</v>
      </c>
      <c r="CM202" s="103">
        <v>14537580.732527072</v>
      </c>
      <c r="CO202" s="93">
        <v>68349.11232</v>
      </c>
      <c r="CP202" s="93">
        <v>20903.263200000001</v>
      </c>
      <c r="CQ202" s="93">
        <v>-47445.849119999999</v>
      </c>
      <c r="CS202" s="103">
        <v>14490134.883407071</v>
      </c>
      <c r="CU202" s="116">
        <v>607</v>
      </c>
      <c r="CV202" s="57"/>
    </row>
    <row r="203" spans="1:100" x14ac:dyDescent="0.25">
      <c r="A203" s="6">
        <v>608</v>
      </c>
      <c r="B203" s="6" t="s">
        <v>188</v>
      </c>
      <c r="C203" s="7">
        <v>2166</v>
      </c>
      <c r="D203" s="7">
        <v>6806043.2887376212</v>
      </c>
      <c r="E203" s="7">
        <v>2079474.8781379987</v>
      </c>
      <c r="F203" s="57">
        <v>298604</v>
      </c>
      <c r="H203" s="39">
        <f>D203+F203</f>
        <v>7104647.2887376212</v>
      </c>
      <c r="J203" s="71">
        <f t="shared" si="7"/>
        <v>-584377.72087058332</v>
      </c>
      <c r="K203" s="35">
        <f t="shared" si="8"/>
        <v>-7.6001537274276651E-2</v>
      </c>
      <c r="L203" s="65">
        <f t="shared" si="9"/>
        <v>-269.79580834283627</v>
      </c>
      <c r="N203" s="54">
        <v>105602.72</v>
      </c>
      <c r="O203" s="55">
        <v>60721.564000000006</v>
      </c>
      <c r="P203" s="56">
        <f>O203-N203</f>
        <v>-44881.155999999995</v>
      </c>
      <c r="R203" s="74">
        <f>H203+P203</f>
        <v>7059766.1327376207</v>
      </c>
      <c r="S203" s="55"/>
      <c r="T203" s="6">
        <v>608</v>
      </c>
      <c r="U203" s="6" t="s">
        <v>188</v>
      </c>
      <c r="V203" s="7">
        <v>2166</v>
      </c>
      <c r="W203" s="7">
        <v>6826793.8609756017</v>
      </c>
      <c r="X203" s="7">
        <v>2090957.7492161049</v>
      </c>
      <c r="Y203" s="57">
        <v>298604</v>
      </c>
      <c r="AA203" s="39">
        <f>W203+Y203</f>
        <v>7125397.8609756017</v>
      </c>
      <c r="AC203" s="71">
        <f>AA203-CM203</f>
        <v>-563627.14863260277</v>
      </c>
      <c r="AD203" s="35">
        <f>AC203/CM203</f>
        <v>-7.3302811205360155E-2</v>
      </c>
      <c r="AE203" s="65">
        <f>AC203/V203</f>
        <v>-260.21567342225427</v>
      </c>
      <c r="AG203" s="54">
        <v>105602.72</v>
      </c>
      <c r="AH203" s="55">
        <v>60721.564000000006</v>
      </c>
      <c r="AI203" s="56">
        <f>AH203-AG203</f>
        <v>-44881.155999999995</v>
      </c>
      <c r="AK203" s="74">
        <f>AA203+AI203</f>
        <v>7080516.7049756013</v>
      </c>
      <c r="AL203" s="55"/>
      <c r="AM203" s="65" t="e">
        <f>#REF!/#REF!</f>
        <v>#REF!</v>
      </c>
      <c r="AO203" s="54">
        <v>121798.95168</v>
      </c>
      <c r="AP203" s="55">
        <v>87259.728000000003</v>
      </c>
      <c r="AQ203" s="56">
        <f>AP203-AO203</f>
        <v>-34539.223679999996</v>
      </c>
      <c r="AS203" s="74" t="e">
        <f>#REF!+AQ203</f>
        <v>#REF!</v>
      </c>
      <c r="AU203" s="6">
        <v>608</v>
      </c>
      <c r="AV203" s="6" t="s">
        <v>188</v>
      </c>
      <c r="AW203" s="7">
        <v>2166</v>
      </c>
      <c r="AX203" s="7">
        <v>6712666.8877179548</v>
      </c>
      <c r="AY203" s="7">
        <v>2002779.2369669857</v>
      </c>
      <c r="AZ203" s="57">
        <v>298604</v>
      </c>
      <c r="BB203" s="39">
        <f>AX203+AZ203</f>
        <v>7011270.8877179548</v>
      </c>
      <c r="BD203" s="71">
        <f>BB203-CM203</f>
        <v>-677754.12189024966</v>
      </c>
      <c r="BE203" s="35">
        <f>BD203/CM203</f>
        <v>-8.8145651892577823E-2</v>
      </c>
      <c r="BF203" s="65">
        <f>BD203/AW203</f>
        <v>-312.9058734488687</v>
      </c>
      <c r="BH203" s="54">
        <v>121798.95168</v>
      </c>
      <c r="BI203" s="55">
        <v>87259.728000000003</v>
      </c>
      <c r="BJ203" s="56">
        <f>BI203-BH203</f>
        <v>-34539.223679999996</v>
      </c>
      <c r="BL203" s="74">
        <f>BB203+BJ203</f>
        <v>6976731.664037955</v>
      </c>
      <c r="BN203" s="6">
        <v>608</v>
      </c>
      <c r="BO203" s="6" t="s">
        <v>188</v>
      </c>
      <c r="BP203" s="7">
        <v>2166</v>
      </c>
      <c r="BQ203" s="7">
        <v>6712994.1722956598</v>
      </c>
      <c r="BR203" s="7">
        <v>2002779.2369669857</v>
      </c>
      <c r="BS203" s="57">
        <v>298604</v>
      </c>
      <c r="BU203" s="39">
        <f>BQ203+BS203</f>
        <v>7011598.1722956598</v>
      </c>
      <c r="BW203" s="71">
        <f>BU203-CM203</f>
        <v>-677426.8373125447</v>
      </c>
      <c r="BX203" s="35">
        <f>BW203/CM203</f>
        <v>-8.8103086732847433E-2</v>
      </c>
      <c r="BY203" s="65">
        <f>BW203/BP203</f>
        <v>-312.7547725358009</v>
      </c>
      <c r="CA203" s="54">
        <v>121798.95168</v>
      </c>
      <c r="CB203" s="55">
        <v>87259.728000000003</v>
      </c>
      <c r="CC203" s="56">
        <f>CB203-CA203</f>
        <v>-34539.223679999996</v>
      </c>
      <c r="CE203" s="74">
        <f>BU203+CC203</f>
        <v>6977058.94861566</v>
      </c>
      <c r="CF203" s="55"/>
      <c r="CG203" s="112" t="s">
        <v>188</v>
      </c>
      <c r="CH203" s="93">
        <v>2233</v>
      </c>
      <c r="CI203" s="93">
        <v>7390421.0096082045</v>
      </c>
      <c r="CJ203" s="93">
        <v>2010376.6460526837</v>
      </c>
      <c r="CK203" s="93">
        <v>298604</v>
      </c>
      <c r="CM203" s="103">
        <v>7689025.0096082045</v>
      </c>
      <c r="CO203" s="93">
        <v>121798.95168</v>
      </c>
      <c r="CP203" s="93">
        <v>87259.728000000003</v>
      </c>
      <c r="CQ203" s="93">
        <v>-34539.223679999996</v>
      </c>
      <c r="CS203" s="103">
        <v>7654485.7859282047</v>
      </c>
      <c r="CU203" s="116">
        <v>608</v>
      </c>
      <c r="CV203" s="57"/>
    </row>
    <row r="204" spans="1:100" x14ac:dyDescent="0.25">
      <c r="A204" s="6">
        <v>609</v>
      </c>
      <c r="B204" s="6" t="s">
        <v>189</v>
      </c>
      <c r="C204" s="7">
        <v>84587</v>
      </c>
      <c r="D204" s="7">
        <v>144720163.69301611</v>
      </c>
      <c r="E204" s="7">
        <v>26405853.241240758</v>
      </c>
      <c r="F204" s="57">
        <v>-5655972</v>
      </c>
      <c r="H204" s="39">
        <f>D204+F204</f>
        <v>139064191.69301611</v>
      </c>
      <c r="J204" s="71">
        <f t="shared" si="7"/>
        <v>-2987495.0925033987</v>
      </c>
      <c r="K204" s="35">
        <f t="shared" si="8"/>
        <v>-2.1031042714854536E-2</v>
      </c>
      <c r="L204" s="65">
        <f t="shared" si="9"/>
        <v>-35.318607971714314</v>
      </c>
      <c r="N204" s="54">
        <v>4146118.5512119997</v>
      </c>
      <c r="O204" s="55">
        <v>1230403.6913999999</v>
      </c>
      <c r="P204" s="56">
        <f>O204-N204</f>
        <v>-2915714.8598119998</v>
      </c>
      <c r="R204" s="74">
        <f>H204+P204</f>
        <v>136148476.83320412</v>
      </c>
      <c r="S204" s="55"/>
      <c r="T204" s="6">
        <v>609</v>
      </c>
      <c r="U204" s="6" t="s">
        <v>189</v>
      </c>
      <c r="V204" s="7">
        <v>84587</v>
      </c>
      <c r="W204" s="7">
        <v>145012090.30585042</v>
      </c>
      <c r="X204" s="7">
        <v>26753876.825494837</v>
      </c>
      <c r="Y204" s="57">
        <v>-5655972</v>
      </c>
      <c r="AA204" s="39">
        <f>W204+Y204</f>
        <v>139356118.30585042</v>
      </c>
      <c r="AC204" s="71">
        <f>AA204-CM204</f>
        <v>-2695568.4796690941</v>
      </c>
      <c r="AD204" s="35">
        <f>AC204/CM204</f>
        <v>-1.8975969526775625E-2</v>
      </c>
      <c r="AE204" s="65">
        <f>AC204/V204</f>
        <v>-31.867408463110102</v>
      </c>
      <c r="AG204" s="54">
        <v>4146118.5512119997</v>
      </c>
      <c r="AH204" s="55">
        <v>1230403.6913999999</v>
      </c>
      <c r="AI204" s="56">
        <f>AH204-AG204</f>
        <v>-2915714.8598119998</v>
      </c>
      <c r="AK204" s="74">
        <f>AA204+AI204</f>
        <v>136440403.44603842</v>
      </c>
      <c r="AL204" s="55"/>
      <c r="AM204" s="65" t="e">
        <f>#REF!/#REF!</f>
        <v>#REF!</v>
      </c>
      <c r="AO204" s="54">
        <v>4089916.8491039989</v>
      </c>
      <c r="AP204" s="55">
        <v>1206072.7031999999</v>
      </c>
      <c r="AQ204" s="56">
        <f>AP204-AO204</f>
        <v>-2883844.145903999</v>
      </c>
      <c r="AS204" s="74" t="e">
        <f>#REF!+AQ204</f>
        <v>#REF!</v>
      </c>
      <c r="AU204" s="6">
        <v>609</v>
      </c>
      <c r="AV204" s="6" t="s">
        <v>189</v>
      </c>
      <c r="AW204" s="7">
        <v>84587</v>
      </c>
      <c r="AX204" s="7">
        <v>143594534.56534183</v>
      </c>
      <c r="AY204" s="7">
        <v>26880926.659304015</v>
      </c>
      <c r="AZ204" s="57">
        <v>-5655972</v>
      </c>
      <c r="BB204" s="39">
        <f>AX204+AZ204</f>
        <v>137938562.56534183</v>
      </c>
      <c r="BD204" s="71">
        <f>BB204-CM204</f>
        <v>-4113124.2201776803</v>
      </c>
      <c r="BE204" s="35">
        <f>BD204/CM204</f>
        <v>-2.8955124104847761E-2</v>
      </c>
      <c r="BF204" s="65">
        <f>BD204/AW204</f>
        <v>-48.625961674698004</v>
      </c>
      <c r="BH204" s="54">
        <v>4089916.8491039989</v>
      </c>
      <c r="BI204" s="55">
        <v>1206072.7031999999</v>
      </c>
      <c r="BJ204" s="56">
        <f>BI204-BH204</f>
        <v>-2883844.145903999</v>
      </c>
      <c r="BL204" s="74">
        <f>BB204+BJ204</f>
        <v>135054718.41943783</v>
      </c>
      <c r="BN204" s="6">
        <v>609</v>
      </c>
      <c r="BO204" s="6" t="s">
        <v>189</v>
      </c>
      <c r="BP204" s="7">
        <v>84587</v>
      </c>
      <c r="BQ204" s="7">
        <v>143134898.85827452</v>
      </c>
      <c r="BR204" s="7">
        <v>26880926.659304015</v>
      </c>
      <c r="BS204" s="57">
        <v>-5655972</v>
      </c>
      <c r="BU204" s="39">
        <f>BQ204+BS204</f>
        <v>137478926.85827452</v>
      </c>
      <c r="BW204" s="71">
        <f>BU204-CM204</f>
        <v>-4572759.9272449911</v>
      </c>
      <c r="BX204" s="35">
        <f>BW204/CM204</f>
        <v>-3.2190817516650073E-2</v>
      </c>
      <c r="BY204" s="65">
        <f>BW204/BP204</f>
        <v>-54.059842851088121</v>
      </c>
      <c r="CA204" s="54">
        <v>4089916.8491039989</v>
      </c>
      <c r="CB204" s="55">
        <v>1206072.7031999999</v>
      </c>
      <c r="CC204" s="56">
        <f>CB204-CA204</f>
        <v>-2883844.145903999</v>
      </c>
      <c r="CE204" s="74">
        <f>BU204+CC204</f>
        <v>134595082.71237051</v>
      </c>
      <c r="CF204" s="55"/>
      <c r="CG204" s="112" t="s">
        <v>189</v>
      </c>
      <c r="CH204" s="93">
        <v>85059</v>
      </c>
      <c r="CI204" s="93">
        <v>147707658.78551951</v>
      </c>
      <c r="CJ204" s="93">
        <v>27892317.921608061</v>
      </c>
      <c r="CK204" s="93">
        <v>-5655972</v>
      </c>
      <c r="CM204" s="103">
        <v>142051686.78551951</v>
      </c>
      <c r="CO204" s="93">
        <v>4089916.8491039989</v>
      </c>
      <c r="CP204" s="93">
        <v>1206072.7031999999</v>
      </c>
      <c r="CQ204" s="93">
        <v>-2883844.145903999</v>
      </c>
      <c r="CS204" s="103">
        <v>139167842.63961551</v>
      </c>
      <c r="CU204" s="116">
        <v>609</v>
      </c>
      <c r="CV204" s="57"/>
    </row>
    <row r="205" spans="1:100" x14ac:dyDescent="0.25">
      <c r="A205" s="6">
        <v>611</v>
      </c>
      <c r="B205" s="6" t="s">
        <v>190</v>
      </c>
      <c r="C205" s="7">
        <v>5121</v>
      </c>
      <c r="D205" s="7">
        <v>6562882.8732138937</v>
      </c>
      <c r="E205" s="7">
        <v>951777.13695128693</v>
      </c>
      <c r="F205" s="57">
        <v>-1149589</v>
      </c>
      <c r="H205" s="39">
        <f>D205+F205</f>
        <v>5413293.8732138937</v>
      </c>
      <c r="J205" s="71">
        <f t="shared" si="7"/>
        <v>-307224.63252888341</v>
      </c>
      <c r="K205" s="35">
        <f t="shared" si="8"/>
        <v>-5.3705731782960474E-2</v>
      </c>
      <c r="L205" s="65">
        <f t="shared" si="9"/>
        <v>-59.993093639696035</v>
      </c>
      <c r="N205" s="54">
        <v>204037.65538000001</v>
      </c>
      <c r="O205" s="55">
        <v>92402.38</v>
      </c>
      <c r="P205" s="56">
        <f>O205-N205</f>
        <v>-111635.27538000001</v>
      </c>
      <c r="R205" s="74">
        <f>H205+P205</f>
        <v>5301658.5978338942</v>
      </c>
      <c r="S205" s="55"/>
      <c r="T205" s="6">
        <v>611</v>
      </c>
      <c r="U205" s="6" t="s">
        <v>190</v>
      </c>
      <c r="V205" s="7">
        <v>5121</v>
      </c>
      <c r="W205" s="7">
        <v>6585919.4996058419</v>
      </c>
      <c r="X205" s="7">
        <v>972912.0033505715</v>
      </c>
      <c r="Y205" s="57">
        <v>-1149589</v>
      </c>
      <c r="AA205" s="39">
        <f>W205+Y205</f>
        <v>5436330.4996058419</v>
      </c>
      <c r="AC205" s="71">
        <f>AA205-CM205</f>
        <v>-284188.0061369352</v>
      </c>
      <c r="AD205" s="35">
        <f>AC205/CM205</f>
        <v>-4.9678714587085317E-2</v>
      </c>
      <c r="AE205" s="65">
        <f>AC205/V205</f>
        <v>-55.494631153472994</v>
      </c>
      <c r="AG205" s="54">
        <v>204037.65538000001</v>
      </c>
      <c r="AH205" s="55">
        <v>92402.38</v>
      </c>
      <c r="AI205" s="56">
        <f>AH205-AG205</f>
        <v>-111635.27538000001</v>
      </c>
      <c r="AK205" s="74">
        <f>AA205+AI205</f>
        <v>5324695.2242258415</v>
      </c>
      <c r="AL205" s="55"/>
      <c r="AM205" s="65" t="e">
        <f>#REF!/#REF!</f>
        <v>#REF!</v>
      </c>
      <c r="AO205" s="54">
        <v>249484.67903999996</v>
      </c>
      <c r="AP205" s="55">
        <v>121121.71199999998</v>
      </c>
      <c r="AQ205" s="56">
        <f>AP205-AO205</f>
        <v>-128362.96703999997</v>
      </c>
      <c r="AS205" s="74" t="e">
        <f>#REF!+AQ205</f>
        <v>#REF!</v>
      </c>
      <c r="AU205" s="6">
        <v>611</v>
      </c>
      <c r="AV205" s="6" t="s">
        <v>190</v>
      </c>
      <c r="AW205" s="7">
        <v>5121</v>
      </c>
      <c r="AX205" s="7">
        <v>6442619.7182277758</v>
      </c>
      <c r="AY205" s="7">
        <v>921209.7564687148</v>
      </c>
      <c r="AZ205" s="57">
        <v>-1149589</v>
      </c>
      <c r="BB205" s="39">
        <f>AX205+AZ205</f>
        <v>5293030.7182277758</v>
      </c>
      <c r="BD205" s="71">
        <f>BB205-CM205</f>
        <v>-427487.78751500137</v>
      </c>
      <c r="BE205" s="35">
        <f>BD205/CM205</f>
        <v>-7.4728853177531057E-2</v>
      </c>
      <c r="BF205" s="65">
        <f>BD205/AW205</f>
        <v>-83.477404318492745</v>
      </c>
      <c r="BH205" s="54">
        <v>249484.67903999996</v>
      </c>
      <c r="BI205" s="55">
        <v>121121.71199999998</v>
      </c>
      <c r="BJ205" s="56">
        <f>BI205-BH205</f>
        <v>-128362.96703999997</v>
      </c>
      <c r="BL205" s="74">
        <f>BB205+BJ205</f>
        <v>5164667.7511877762</v>
      </c>
      <c r="BN205" s="6">
        <v>611</v>
      </c>
      <c r="BO205" s="6" t="s">
        <v>190</v>
      </c>
      <c r="BP205" s="7">
        <v>5121</v>
      </c>
      <c r="BQ205" s="7">
        <v>6449906.3506706469</v>
      </c>
      <c r="BR205" s="7">
        <v>921209.7564687148</v>
      </c>
      <c r="BS205" s="57">
        <v>-1149589</v>
      </c>
      <c r="BU205" s="39">
        <f>BQ205+BS205</f>
        <v>5300317.3506706469</v>
      </c>
      <c r="BW205" s="71">
        <f>BU205-CM205</f>
        <v>-420201.15507213026</v>
      </c>
      <c r="BX205" s="35">
        <f>BW205/CM205</f>
        <v>-7.3455081851460505E-2</v>
      </c>
      <c r="BY205" s="65">
        <f>BW205/BP205</f>
        <v>-82.054511828184005</v>
      </c>
      <c r="CA205" s="54">
        <v>249484.67903999996</v>
      </c>
      <c r="CB205" s="55">
        <v>121121.71199999998</v>
      </c>
      <c r="CC205" s="56">
        <f>CB205-CA205</f>
        <v>-128362.96703999997</v>
      </c>
      <c r="CE205" s="74">
        <f>BU205+CC205</f>
        <v>5171954.3836306473</v>
      </c>
      <c r="CF205" s="55"/>
      <c r="CG205" s="112" t="s">
        <v>190</v>
      </c>
      <c r="CH205" s="93">
        <v>5108</v>
      </c>
      <c r="CI205" s="93">
        <v>6870107.5057427771</v>
      </c>
      <c r="CJ205" s="93">
        <v>1148815.8857756082</v>
      </c>
      <c r="CK205" s="93">
        <v>-1149589</v>
      </c>
      <c r="CM205" s="103">
        <v>5720518.5057427771</v>
      </c>
      <c r="CO205" s="93">
        <v>249484.67903999996</v>
      </c>
      <c r="CP205" s="93">
        <v>121121.71199999998</v>
      </c>
      <c r="CQ205" s="93">
        <v>-128362.96703999997</v>
      </c>
      <c r="CS205" s="103">
        <v>5592155.5387027776</v>
      </c>
      <c r="CU205" s="116">
        <v>611</v>
      </c>
      <c r="CV205" s="57"/>
    </row>
    <row r="206" spans="1:100" x14ac:dyDescent="0.25">
      <c r="A206" s="6">
        <v>638</v>
      </c>
      <c r="B206" s="6" t="s">
        <v>204</v>
      </c>
      <c r="C206" s="7">
        <v>50159</v>
      </c>
      <c r="D206" s="7">
        <v>54772314.438882403</v>
      </c>
      <c r="E206" s="7">
        <v>-6294858.3143770816</v>
      </c>
      <c r="F206" s="57">
        <v>-2473781</v>
      </c>
      <c r="H206" s="39">
        <f>D206+F206</f>
        <v>52298533.438882403</v>
      </c>
      <c r="J206" s="71">
        <f t="shared" si="7"/>
        <v>1873619.823863633</v>
      </c>
      <c r="K206" s="35">
        <f t="shared" si="8"/>
        <v>3.7156629323517293E-2</v>
      </c>
      <c r="L206" s="65">
        <f t="shared" si="9"/>
        <v>37.353611991140831</v>
      </c>
      <c r="N206" s="54">
        <v>1148614.38476</v>
      </c>
      <c r="O206" s="55">
        <v>701070.05740000005</v>
      </c>
      <c r="P206" s="56">
        <f>O206-N206</f>
        <v>-447544.32736</v>
      </c>
      <c r="R206" s="74">
        <f>H206+P206</f>
        <v>51850989.111522406</v>
      </c>
      <c r="S206" s="55"/>
      <c r="T206" s="6">
        <v>638</v>
      </c>
      <c r="U206" s="6" t="s">
        <v>204</v>
      </c>
      <c r="V206" s="7">
        <v>50159</v>
      </c>
      <c r="W206" s="7">
        <v>54804232.133816615</v>
      </c>
      <c r="X206" s="7">
        <v>-6263813.1908106906</v>
      </c>
      <c r="Y206" s="57">
        <v>-2473781</v>
      </c>
      <c r="AA206" s="39">
        <f>W206+Y206</f>
        <v>52330451.133816615</v>
      </c>
      <c r="AC206" s="71">
        <f>AA206-CM206</f>
        <v>1905537.5187978446</v>
      </c>
      <c r="AD206" s="35">
        <f>AC206/CM206</f>
        <v>3.7789604030779959E-2</v>
      </c>
      <c r="AE206" s="65">
        <f>AC206/V206</f>
        <v>37.989942359254464</v>
      </c>
      <c r="AG206" s="54">
        <v>1148614.38476</v>
      </c>
      <c r="AH206" s="55">
        <v>701070.05740000005</v>
      </c>
      <c r="AI206" s="56">
        <f>AH206-AG206</f>
        <v>-447544.32736</v>
      </c>
      <c r="AK206" s="74">
        <f>AA206+AI206</f>
        <v>51882906.806456618</v>
      </c>
      <c r="AL206" s="55"/>
      <c r="AM206" s="65" t="e">
        <f>#REF!/#REF!</f>
        <v>#REF!</v>
      </c>
      <c r="AO206" s="54">
        <v>997938.71616000007</v>
      </c>
      <c r="AP206" s="55">
        <v>786705.05520000006</v>
      </c>
      <c r="AQ206" s="56">
        <f>AP206-AO206</f>
        <v>-211233.66096000001</v>
      </c>
      <c r="AS206" s="74" t="e">
        <f>#REF!+AQ206</f>
        <v>#REF!</v>
      </c>
      <c r="AU206" s="6">
        <v>638</v>
      </c>
      <c r="AV206" s="6" t="s">
        <v>204</v>
      </c>
      <c r="AW206" s="7">
        <v>50159</v>
      </c>
      <c r="AX206" s="7">
        <v>54104475.114088111</v>
      </c>
      <c r="AY206" s="7">
        <v>-6063982.917720085</v>
      </c>
      <c r="AZ206" s="57">
        <v>-2473781</v>
      </c>
      <c r="BB206" s="39">
        <f>AX206+AZ206</f>
        <v>51630694.114088111</v>
      </c>
      <c r="BD206" s="71">
        <f>BB206-CM206</f>
        <v>1205780.4990693405</v>
      </c>
      <c r="BE206" s="35">
        <f>BD206/CM206</f>
        <v>2.3912395929424176E-2</v>
      </c>
      <c r="BF206" s="65">
        <f>BD206/AW206</f>
        <v>24.03916543530255</v>
      </c>
      <c r="BH206" s="54">
        <v>997938.71616000007</v>
      </c>
      <c r="BI206" s="55">
        <v>786705.05520000006</v>
      </c>
      <c r="BJ206" s="56">
        <f>BI206-BH206</f>
        <v>-211233.66096000001</v>
      </c>
      <c r="BL206" s="74">
        <f>BB206+BJ206</f>
        <v>51419460.453128114</v>
      </c>
      <c r="BN206" s="6">
        <v>638</v>
      </c>
      <c r="BO206" s="6" t="s">
        <v>204</v>
      </c>
      <c r="BP206" s="7">
        <v>50159</v>
      </c>
      <c r="BQ206" s="7">
        <v>53823697.158089094</v>
      </c>
      <c r="BR206" s="7">
        <v>-6063982.917720085</v>
      </c>
      <c r="BS206" s="57">
        <v>-2473781</v>
      </c>
      <c r="BU206" s="39">
        <f>BQ206+BS206</f>
        <v>51349916.158089094</v>
      </c>
      <c r="BW206" s="71">
        <f>BU206-CM206</f>
        <v>925002.54307032377</v>
      </c>
      <c r="BX206" s="35">
        <f>BW206/CM206</f>
        <v>1.8344157218244932E-2</v>
      </c>
      <c r="BY206" s="65">
        <f>BW206/BP206</f>
        <v>18.441407186553235</v>
      </c>
      <c r="CA206" s="54">
        <v>997938.71616000007</v>
      </c>
      <c r="CB206" s="55">
        <v>786705.05520000006</v>
      </c>
      <c r="CC206" s="56">
        <f>CB206-CA206</f>
        <v>-211233.66096000001</v>
      </c>
      <c r="CE206" s="74">
        <f>BU206+CC206</f>
        <v>51138682.497129098</v>
      </c>
      <c r="CF206" s="55"/>
      <c r="CG206" s="112" t="s">
        <v>204</v>
      </c>
      <c r="CH206" s="93">
        <v>50144</v>
      </c>
      <c r="CI206" s="93">
        <v>52898694.61501877</v>
      </c>
      <c r="CJ206" s="93">
        <v>-7894583.4840382272</v>
      </c>
      <c r="CK206" s="93">
        <v>-2473781</v>
      </c>
      <c r="CM206" s="103">
        <v>50424913.61501877</v>
      </c>
      <c r="CO206" s="93">
        <v>997938.71616000007</v>
      </c>
      <c r="CP206" s="93">
        <v>786705.05520000006</v>
      </c>
      <c r="CQ206" s="93">
        <v>-211233.66096000001</v>
      </c>
      <c r="CS206" s="103">
        <v>50213679.954058766</v>
      </c>
      <c r="CU206" s="116">
        <v>638</v>
      </c>
      <c r="CV206" s="57"/>
    </row>
    <row r="207" spans="1:100" x14ac:dyDescent="0.25">
      <c r="A207" s="6">
        <v>614</v>
      </c>
      <c r="B207" s="6" t="s">
        <v>191</v>
      </c>
      <c r="C207" s="7">
        <v>3310</v>
      </c>
      <c r="D207" s="7">
        <v>16599158.792713188</v>
      </c>
      <c r="E207" s="7">
        <v>3671398.2815566324</v>
      </c>
      <c r="F207" s="57">
        <v>920</v>
      </c>
      <c r="H207" s="39">
        <f>D207+F207</f>
        <v>16600078.792713188</v>
      </c>
      <c r="J207" s="71">
        <f t="shared" si="7"/>
        <v>-366354.31677201763</v>
      </c>
      <c r="K207" s="35">
        <f t="shared" si="8"/>
        <v>-2.1592889584270053E-2</v>
      </c>
      <c r="L207" s="65">
        <f t="shared" si="9"/>
        <v>-110.6810624688875</v>
      </c>
      <c r="N207" s="54">
        <v>143949.7077</v>
      </c>
      <c r="O207" s="55">
        <v>36960.952000000005</v>
      </c>
      <c r="P207" s="56">
        <f>O207-N207</f>
        <v>-106988.75569999999</v>
      </c>
      <c r="R207" s="74">
        <f>H207+P207</f>
        <v>16493090.037013188</v>
      </c>
      <c r="S207" s="55"/>
      <c r="T207" s="6">
        <v>614</v>
      </c>
      <c r="U207" s="6" t="s">
        <v>191</v>
      </c>
      <c r="V207" s="7">
        <v>3310</v>
      </c>
      <c r="W207" s="7">
        <v>16639227.90043751</v>
      </c>
      <c r="X207" s="7">
        <v>3694183.6836820957</v>
      </c>
      <c r="Y207" s="57">
        <v>920</v>
      </c>
      <c r="AA207" s="39">
        <f>W207+Y207</f>
        <v>16640147.90043751</v>
      </c>
      <c r="AC207" s="71">
        <f>AA207-CM207</f>
        <v>-326285.20904769562</v>
      </c>
      <c r="AD207" s="35">
        <f>AC207/CM207</f>
        <v>-1.9231220076851838E-2</v>
      </c>
      <c r="AE207" s="65">
        <f>AC207/V207</f>
        <v>-98.57559185730986</v>
      </c>
      <c r="AG207" s="54">
        <v>143949.7077</v>
      </c>
      <c r="AH207" s="55">
        <v>36960.952000000005</v>
      </c>
      <c r="AI207" s="56">
        <f>AH207-AG207</f>
        <v>-106988.75569999999</v>
      </c>
      <c r="AK207" s="74">
        <f>AA207+AI207</f>
        <v>16533159.14473751</v>
      </c>
      <c r="AL207" s="55"/>
      <c r="AM207" s="65" t="e">
        <f>#REF!/#REF!</f>
        <v>#REF!</v>
      </c>
      <c r="AO207" s="54">
        <v>114609.792</v>
      </c>
      <c r="AP207" s="55">
        <v>40373.903999999995</v>
      </c>
      <c r="AQ207" s="56">
        <f>AP207-AO207</f>
        <v>-74235.888000000006</v>
      </c>
      <c r="AS207" s="74" t="e">
        <f>#REF!+AQ207</f>
        <v>#REF!</v>
      </c>
      <c r="AU207" s="6">
        <v>614</v>
      </c>
      <c r="AV207" s="6" t="s">
        <v>191</v>
      </c>
      <c r="AW207" s="7">
        <v>3310</v>
      </c>
      <c r="AX207" s="7">
        <v>16442876.565448381</v>
      </c>
      <c r="AY207" s="7">
        <v>3485024.9006717121</v>
      </c>
      <c r="AZ207" s="57">
        <v>920</v>
      </c>
      <c r="BB207" s="39">
        <f>AX207+AZ207</f>
        <v>16443796.565448381</v>
      </c>
      <c r="BD207" s="71">
        <f>BB207-CM207</f>
        <v>-522636.54403682426</v>
      </c>
      <c r="BE207" s="35">
        <f>BD207/CM207</f>
        <v>-3.0804149620855818E-2</v>
      </c>
      <c r="BF207" s="65">
        <f>BD207/AW207</f>
        <v>-157.8962368691312</v>
      </c>
      <c r="BH207" s="54">
        <v>114609.792</v>
      </c>
      <c r="BI207" s="55">
        <v>40373.903999999995</v>
      </c>
      <c r="BJ207" s="56">
        <f>BI207-BH207</f>
        <v>-74235.888000000006</v>
      </c>
      <c r="BL207" s="74">
        <f>BB207+BJ207</f>
        <v>16369560.677448381</v>
      </c>
      <c r="BN207" s="6">
        <v>614</v>
      </c>
      <c r="BO207" s="6" t="s">
        <v>191</v>
      </c>
      <c r="BP207" s="7">
        <v>3310</v>
      </c>
      <c r="BQ207" s="7">
        <v>16437282.561219245</v>
      </c>
      <c r="BR207" s="7">
        <v>3485024.9006717121</v>
      </c>
      <c r="BS207" s="57">
        <v>920</v>
      </c>
      <c r="BU207" s="39">
        <f>BQ207+BS207</f>
        <v>16438202.561219245</v>
      </c>
      <c r="BW207" s="71">
        <f>BU207-CM207</f>
        <v>-528230.54826596007</v>
      </c>
      <c r="BX207" s="35">
        <f>BW207/CM207</f>
        <v>-3.1133859713309394E-2</v>
      </c>
      <c r="BY207" s="65">
        <f>BW207/BP207</f>
        <v>-159.58626835829608</v>
      </c>
      <c r="CA207" s="54">
        <v>114609.792</v>
      </c>
      <c r="CB207" s="55">
        <v>40373.903999999995</v>
      </c>
      <c r="CC207" s="56">
        <f>CB207-CA207</f>
        <v>-74235.888000000006</v>
      </c>
      <c r="CE207" s="74">
        <f>BU207+CC207</f>
        <v>16363966.673219245</v>
      </c>
      <c r="CF207" s="55"/>
      <c r="CG207" s="112" t="s">
        <v>191</v>
      </c>
      <c r="CH207" s="93">
        <v>3424</v>
      </c>
      <c r="CI207" s="93">
        <v>16965513.109485205</v>
      </c>
      <c r="CJ207" s="93">
        <v>3521513.3759190803</v>
      </c>
      <c r="CK207" s="93">
        <v>920</v>
      </c>
      <c r="CM207" s="103">
        <v>16966433.109485205</v>
      </c>
      <c r="CO207" s="93">
        <v>114609.792</v>
      </c>
      <c r="CP207" s="93">
        <v>40373.903999999995</v>
      </c>
      <c r="CQ207" s="93">
        <v>-74235.888000000006</v>
      </c>
      <c r="CS207" s="103">
        <v>16892197.221485205</v>
      </c>
      <c r="CU207" s="116">
        <v>614</v>
      </c>
      <c r="CV207" s="57"/>
    </row>
    <row r="208" spans="1:100" x14ac:dyDescent="0.25">
      <c r="A208" s="6">
        <v>615</v>
      </c>
      <c r="B208" s="6" t="s">
        <v>192</v>
      </c>
      <c r="C208" s="7">
        <v>8103</v>
      </c>
      <c r="D208" s="7">
        <v>36077526.364666998</v>
      </c>
      <c r="E208" s="7">
        <v>8320311.0834298236</v>
      </c>
      <c r="F208" s="57">
        <v>-220783</v>
      </c>
      <c r="H208" s="39">
        <f>D208+F208</f>
        <v>35856743.364666998</v>
      </c>
      <c r="J208" s="71">
        <f t="shared" ref="J208:J271" si="10">H208-CM208</f>
        <v>-4361.6649123653769</v>
      </c>
      <c r="K208" s="35">
        <f t="shared" ref="K208:K271" si="11">J208/CM208</f>
        <v>-1.2162661771765646E-4</v>
      </c>
      <c r="L208" s="65">
        <f t="shared" ref="L208:L271" si="12">J208/C208</f>
        <v>-0.53827778753120781</v>
      </c>
      <c r="N208" s="54">
        <v>23760.612000000001</v>
      </c>
      <c r="O208" s="55">
        <v>39601.020000000004</v>
      </c>
      <c r="P208" s="56">
        <f>O208-N208</f>
        <v>15840.408000000003</v>
      </c>
      <c r="R208" s="74">
        <f>H208+P208</f>
        <v>35872583.772666998</v>
      </c>
      <c r="S208" s="55"/>
      <c r="T208" s="6">
        <v>615</v>
      </c>
      <c r="U208" s="6" t="s">
        <v>192</v>
      </c>
      <c r="V208" s="7">
        <v>8103</v>
      </c>
      <c r="W208" s="7">
        <v>36077860.458926946</v>
      </c>
      <c r="X208" s="7">
        <v>8324023.1485630022</v>
      </c>
      <c r="Y208" s="57">
        <v>-220783</v>
      </c>
      <c r="AA208" s="39">
        <f>W208+Y208</f>
        <v>35857077.458926946</v>
      </c>
      <c r="AC208" s="71">
        <f>AA208-CM208</f>
        <v>-4027.5706524178386</v>
      </c>
      <c r="AD208" s="35">
        <f>AC208/CM208</f>
        <v>-1.1231027736305872E-4</v>
      </c>
      <c r="AE208" s="65">
        <f>AC208/V208</f>
        <v>-0.49704685331578902</v>
      </c>
      <c r="AG208" s="54">
        <v>23760.612000000001</v>
      </c>
      <c r="AH208" s="55">
        <v>39601.020000000004</v>
      </c>
      <c r="AI208" s="56">
        <f>AH208-AG208</f>
        <v>15840.408000000003</v>
      </c>
      <c r="AK208" s="74">
        <f>AA208+AI208</f>
        <v>35872917.866926946</v>
      </c>
      <c r="AL208" s="55"/>
      <c r="AM208" s="65" t="e">
        <f>#REF!/#REF!</f>
        <v>#REF!</v>
      </c>
      <c r="AO208" s="54">
        <v>31322.335200000001</v>
      </c>
      <c r="AP208" s="55">
        <v>44411.294399999999</v>
      </c>
      <c r="AQ208" s="56">
        <f>AP208-AO208</f>
        <v>13088.959199999998</v>
      </c>
      <c r="AS208" s="74" t="e">
        <f>#REF!+AQ208</f>
        <v>#REF!</v>
      </c>
      <c r="AU208" s="6">
        <v>615</v>
      </c>
      <c r="AV208" s="6" t="s">
        <v>192</v>
      </c>
      <c r="AW208" s="7">
        <v>8103</v>
      </c>
      <c r="AX208" s="7">
        <v>36038514.006084062</v>
      </c>
      <c r="AY208" s="7">
        <v>8257695.4075164022</v>
      </c>
      <c r="AZ208" s="57">
        <v>-220783</v>
      </c>
      <c r="BB208" s="39">
        <f>AX208+AZ208</f>
        <v>35817731.006084062</v>
      </c>
      <c r="BD208" s="71">
        <f>BB208-CM208</f>
        <v>-43374.023495301604</v>
      </c>
      <c r="BE208" s="35">
        <f>BD208/CM208</f>
        <v>-1.209500472992267E-3</v>
      </c>
      <c r="BF208" s="65">
        <f>BD208/AW208</f>
        <v>-5.3528351839197343</v>
      </c>
      <c r="BH208" s="54">
        <v>31322.335200000001</v>
      </c>
      <c r="BI208" s="55">
        <v>44411.294399999999</v>
      </c>
      <c r="BJ208" s="56">
        <f>BI208-BH208</f>
        <v>13088.959199999998</v>
      </c>
      <c r="BL208" s="74">
        <f>BB208+BJ208</f>
        <v>35830819.965284064</v>
      </c>
      <c r="BN208" s="6">
        <v>615</v>
      </c>
      <c r="BO208" s="6" t="s">
        <v>192</v>
      </c>
      <c r="BP208" s="7">
        <v>8103</v>
      </c>
      <c r="BQ208" s="7">
        <v>36027159.153630376</v>
      </c>
      <c r="BR208" s="7">
        <v>8257695.4075164022</v>
      </c>
      <c r="BS208" s="57">
        <v>-220783</v>
      </c>
      <c r="BU208" s="39">
        <f>BQ208+BS208</f>
        <v>35806376.153630376</v>
      </c>
      <c r="BW208" s="71">
        <f>BU208-CM208</f>
        <v>-54728.875948987901</v>
      </c>
      <c r="BX208" s="35">
        <f>BW208/CM208</f>
        <v>-1.5261346772177213E-3</v>
      </c>
      <c r="BY208" s="65">
        <f>BW208/BP208</f>
        <v>-6.7541498147584722</v>
      </c>
      <c r="CA208" s="54">
        <v>31322.335200000001</v>
      </c>
      <c r="CB208" s="55">
        <v>44411.294399999999</v>
      </c>
      <c r="CC208" s="56">
        <f>CB208-CA208</f>
        <v>13088.959199999998</v>
      </c>
      <c r="CE208" s="74">
        <f>BU208+CC208</f>
        <v>35819465.112830378</v>
      </c>
      <c r="CF208" s="55"/>
      <c r="CG208" s="112" t="s">
        <v>192</v>
      </c>
      <c r="CH208" s="93">
        <v>8187</v>
      </c>
      <c r="CI208" s="93">
        <v>36081888.029579364</v>
      </c>
      <c r="CJ208" s="93">
        <v>8295912.7142478051</v>
      </c>
      <c r="CK208" s="93">
        <v>-220783</v>
      </c>
      <c r="CM208" s="103">
        <v>35861105.029579364</v>
      </c>
      <c r="CO208" s="93">
        <v>31322.335200000001</v>
      </c>
      <c r="CP208" s="93">
        <v>44411.294399999999</v>
      </c>
      <c r="CQ208" s="93">
        <v>13088.959199999998</v>
      </c>
      <c r="CS208" s="103">
        <v>35874193.988779366</v>
      </c>
      <c r="CU208" s="116">
        <v>615</v>
      </c>
      <c r="CV208" s="57"/>
    </row>
    <row r="209" spans="1:100" x14ac:dyDescent="0.25">
      <c r="A209" s="6">
        <v>616</v>
      </c>
      <c r="B209" s="6" t="s">
        <v>193</v>
      </c>
      <c r="C209" s="7">
        <v>1940</v>
      </c>
      <c r="D209" s="7">
        <v>3798649.0636832579</v>
      </c>
      <c r="E209" s="7">
        <v>1041326.4902688243</v>
      </c>
      <c r="F209" s="57">
        <v>-446084</v>
      </c>
      <c r="H209" s="39">
        <f>D209+F209</f>
        <v>3352565.0636832579</v>
      </c>
      <c r="J209" s="71">
        <f t="shared" si="10"/>
        <v>-20114.960942406207</v>
      </c>
      <c r="K209" s="35">
        <f t="shared" si="11"/>
        <v>-5.964088142230089E-3</v>
      </c>
      <c r="L209" s="65">
        <f t="shared" si="12"/>
        <v>-10.368536568250622</v>
      </c>
      <c r="N209" s="54">
        <v>777566.02770000009</v>
      </c>
      <c r="O209" s="55">
        <v>23826.613700000002</v>
      </c>
      <c r="P209" s="56">
        <f>O209-N209</f>
        <v>-753739.41400000011</v>
      </c>
      <c r="R209" s="74">
        <f>H209+P209</f>
        <v>2598825.6496832576</v>
      </c>
      <c r="S209" s="55"/>
      <c r="T209" s="6">
        <v>616</v>
      </c>
      <c r="U209" s="6" t="s">
        <v>193</v>
      </c>
      <c r="V209" s="7">
        <v>1940</v>
      </c>
      <c r="W209" s="7">
        <v>3810172.5099808038</v>
      </c>
      <c r="X209" s="7">
        <v>1047499.2396460531</v>
      </c>
      <c r="Y209" s="57">
        <v>-446084</v>
      </c>
      <c r="AA209" s="39">
        <f>W209+Y209</f>
        <v>3364088.5099808038</v>
      </c>
      <c r="AC209" s="71">
        <f>AA209-CM209</f>
        <v>-8591.51464486029</v>
      </c>
      <c r="AD209" s="35">
        <f>AC209/CM209</f>
        <v>-2.5473850416076358E-3</v>
      </c>
      <c r="AE209" s="65">
        <f>AC209/V209</f>
        <v>-4.428615796319737</v>
      </c>
      <c r="AG209" s="54">
        <v>777566.02770000009</v>
      </c>
      <c r="AH209" s="55">
        <v>23826.613700000002</v>
      </c>
      <c r="AI209" s="56">
        <f>AH209-AG209</f>
        <v>-753739.41400000011</v>
      </c>
      <c r="AK209" s="74">
        <f>AA209+AI209</f>
        <v>2610349.0959808035</v>
      </c>
      <c r="AL209" s="55"/>
      <c r="AM209" s="65" t="e">
        <f>#REF!/#REF!</f>
        <v>#REF!</v>
      </c>
      <c r="AO209" s="54">
        <v>867387.74400000006</v>
      </c>
      <c r="AP209" s="55">
        <v>16996.111199999999</v>
      </c>
      <c r="AQ209" s="56">
        <f>AP209-AO209</f>
        <v>-850391.63280000002</v>
      </c>
      <c r="AS209" s="74" t="e">
        <f>#REF!+AQ209</f>
        <v>#REF!</v>
      </c>
      <c r="AU209" s="6">
        <v>616</v>
      </c>
      <c r="AV209" s="6" t="s">
        <v>193</v>
      </c>
      <c r="AW209" s="7">
        <v>1940</v>
      </c>
      <c r="AX209" s="7">
        <v>3730440.7596757738</v>
      </c>
      <c r="AY209" s="7">
        <v>1004357.1752530846</v>
      </c>
      <c r="AZ209" s="57">
        <v>-446084</v>
      </c>
      <c r="BB209" s="39">
        <f>AX209+AZ209</f>
        <v>3284356.7596757738</v>
      </c>
      <c r="BD209" s="71">
        <f>BB209-CM209</f>
        <v>-88323.264949890319</v>
      </c>
      <c r="BE209" s="35">
        <f>BD209/CM209</f>
        <v>-2.6187857817817559E-2</v>
      </c>
      <c r="BF209" s="65">
        <f>BD209/AW209</f>
        <v>-45.527456159737277</v>
      </c>
      <c r="BH209" s="54">
        <v>867387.74400000006</v>
      </c>
      <c r="BI209" s="55">
        <v>16996.111199999999</v>
      </c>
      <c r="BJ209" s="56">
        <f>BI209-BH209</f>
        <v>-850391.63280000002</v>
      </c>
      <c r="BL209" s="74">
        <f>BB209+BJ209</f>
        <v>2433965.126875774</v>
      </c>
      <c r="BN209" s="6">
        <v>616</v>
      </c>
      <c r="BO209" s="6" t="s">
        <v>193</v>
      </c>
      <c r="BP209" s="7">
        <v>1940</v>
      </c>
      <c r="BQ209" s="7">
        <v>3728747.1846239008</v>
      </c>
      <c r="BR209" s="7">
        <v>1004357.1752530846</v>
      </c>
      <c r="BS209" s="57">
        <v>-446084</v>
      </c>
      <c r="BU209" s="39">
        <f>BQ209+BS209</f>
        <v>3282663.1846239008</v>
      </c>
      <c r="BW209" s="71">
        <f>BU209-CM209</f>
        <v>-90016.84000176331</v>
      </c>
      <c r="BX209" s="35">
        <f>BW209/CM209</f>
        <v>-2.6690003007846658E-2</v>
      </c>
      <c r="BY209" s="65">
        <f>BW209/BP209</f>
        <v>-46.400432990599647</v>
      </c>
      <c r="CA209" s="54">
        <v>867387.74400000006</v>
      </c>
      <c r="CB209" s="55">
        <v>16996.111199999999</v>
      </c>
      <c r="CC209" s="56">
        <f>CB209-CA209</f>
        <v>-850391.63280000002</v>
      </c>
      <c r="CE209" s="74">
        <f>BU209+CC209</f>
        <v>2432271.551823901</v>
      </c>
      <c r="CF209" s="55"/>
      <c r="CG209" s="112" t="s">
        <v>193</v>
      </c>
      <c r="CH209" s="93">
        <v>1988</v>
      </c>
      <c r="CI209" s="93">
        <v>3818764.0246256641</v>
      </c>
      <c r="CJ209" s="93">
        <v>850559.59758181858</v>
      </c>
      <c r="CK209" s="93">
        <v>-446084</v>
      </c>
      <c r="CM209" s="103">
        <v>3372680.0246256641</v>
      </c>
      <c r="CO209" s="93">
        <v>867387.74400000006</v>
      </c>
      <c r="CP209" s="93">
        <v>16996.111199999999</v>
      </c>
      <c r="CQ209" s="93">
        <v>-850391.63280000002</v>
      </c>
      <c r="CS209" s="103">
        <v>2522288.3918256639</v>
      </c>
      <c r="CU209" s="116">
        <v>616</v>
      </c>
      <c r="CV209" s="57"/>
    </row>
    <row r="210" spans="1:100" x14ac:dyDescent="0.25">
      <c r="A210" s="6">
        <v>619</v>
      </c>
      <c r="B210" s="6" t="s">
        <v>194</v>
      </c>
      <c r="C210" s="7">
        <v>2949</v>
      </c>
      <c r="D210" s="7">
        <v>10010359.330690611</v>
      </c>
      <c r="E210" s="7">
        <v>2816999.333125832</v>
      </c>
      <c r="F210" s="57">
        <v>-50726</v>
      </c>
      <c r="H210" s="39">
        <f>D210+F210</f>
        <v>9959633.3306906112</v>
      </c>
      <c r="J210" s="71">
        <f t="shared" si="10"/>
        <v>-204807.09779167175</v>
      </c>
      <c r="K210" s="35">
        <f t="shared" si="11"/>
        <v>-2.014937263223774E-2</v>
      </c>
      <c r="L210" s="65">
        <f t="shared" si="12"/>
        <v>-69.449677108060953</v>
      </c>
      <c r="N210" s="54">
        <v>66001.700000000012</v>
      </c>
      <c r="O210" s="55">
        <v>243018.25940000001</v>
      </c>
      <c r="P210" s="56">
        <f>O210-N210</f>
        <v>177016.5594</v>
      </c>
      <c r="R210" s="74">
        <f>H210+P210</f>
        <v>10136649.890090611</v>
      </c>
      <c r="S210" s="55"/>
      <c r="T210" s="6">
        <v>619</v>
      </c>
      <c r="U210" s="6" t="s">
        <v>194</v>
      </c>
      <c r="V210" s="7">
        <v>2949</v>
      </c>
      <c r="W210" s="7">
        <v>10014291.913540866</v>
      </c>
      <c r="X210" s="7">
        <v>2828667.0325376438</v>
      </c>
      <c r="Y210" s="57">
        <v>-50726</v>
      </c>
      <c r="AA210" s="39">
        <f>W210+Y210</f>
        <v>9963565.9135408662</v>
      </c>
      <c r="AC210" s="71">
        <f>AA210-CM210</f>
        <v>-200874.51494141668</v>
      </c>
      <c r="AD210" s="35">
        <f>AC210/CM210</f>
        <v>-1.9762476484050832E-2</v>
      </c>
      <c r="AE210" s="65">
        <f>AC210/V210</f>
        <v>-68.116146131372219</v>
      </c>
      <c r="AG210" s="54">
        <v>66001.700000000012</v>
      </c>
      <c r="AH210" s="55">
        <v>243018.25940000001</v>
      </c>
      <c r="AI210" s="56">
        <f>AH210-AG210</f>
        <v>177016.5594</v>
      </c>
      <c r="AK210" s="74">
        <f>AA210+AI210</f>
        <v>10140582.472940866</v>
      </c>
      <c r="AL210" s="55"/>
      <c r="AM210" s="65" t="e">
        <f>#REF!/#REF!</f>
        <v>#REF!</v>
      </c>
      <c r="AO210" s="54">
        <v>85332.199679999991</v>
      </c>
      <c r="AP210" s="55">
        <v>300915.82320000004</v>
      </c>
      <c r="AQ210" s="56">
        <f>AP210-AO210</f>
        <v>215583.62352000005</v>
      </c>
      <c r="AS210" s="74" t="e">
        <f>#REF!+AQ210</f>
        <v>#REF!</v>
      </c>
      <c r="AU210" s="6">
        <v>619</v>
      </c>
      <c r="AV210" s="6" t="s">
        <v>194</v>
      </c>
      <c r="AW210" s="7">
        <v>2949</v>
      </c>
      <c r="AX210" s="7">
        <v>10043858.101315485</v>
      </c>
      <c r="AY210" s="7">
        <v>2898555.8913868419</v>
      </c>
      <c r="AZ210" s="57">
        <v>-50726</v>
      </c>
      <c r="BB210" s="39">
        <f>AX210+AZ210</f>
        <v>9993132.1013154853</v>
      </c>
      <c r="BD210" s="71">
        <f>BB210-CM210</f>
        <v>-171308.32716679759</v>
      </c>
      <c r="BE210" s="35">
        <f>BD210/CM210</f>
        <v>-1.6853689917525221E-2</v>
      </c>
      <c r="BF210" s="65">
        <f>BD210/AW210</f>
        <v>-58.090311009426109</v>
      </c>
      <c r="BH210" s="54">
        <v>85332.199679999991</v>
      </c>
      <c r="BI210" s="55">
        <v>300915.82320000004</v>
      </c>
      <c r="BJ210" s="56">
        <f>BI210-BH210</f>
        <v>215583.62352000005</v>
      </c>
      <c r="BL210" s="74">
        <f>BB210+BJ210</f>
        <v>10208715.724835485</v>
      </c>
      <c r="BN210" s="6">
        <v>619</v>
      </c>
      <c r="BO210" s="6" t="s">
        <v>194</v>
      </c>
      <c r="BP210" s="7">
        <v>2949</v>
      </c>
      <c r="BQ210" s="7">
        <v>10037706.305657282</v>
      </c>
      <c r="BR210" s="7">
        <v>2898555.8913868419</v>
      </c>
      <c r="BS210" s="57">
        <v>-50726</v>
      </c>
      <c r="BU210" s="39">
        <f>BQ210+BS210</f>
        <v>9986980.3056572825</v>
      </c>
      <c r="BW210" s="71">
        <f>BU210-CM210</f>
        <v>-177460.12282500044</v>
      </c>
      <c r="BX210" s="35">
        <f>BW210/CM210</f>
        <v>-1.7458917101597707E-2</v>
      </c>
      <c r="BY210" s="65">
        <f>BW210/BP210</f>
        <v>-60.176372609359255</v>
      </c>
      <c r="CA210" s="54">
        <v>85332.199679999991</v>
      </c>
      <c r="CB210" s="55">
        <v>300915.82320000004</v>
      </c>
      <c r="CC210" s="56">
        <f>CB210-CA210</f>
        <v>215583.62352000005</v>
      </c>
      <c r="CE210" s="74">
        <f>BU210+CC210</f>
        <v>10202563.929177282</v>
      </c>
      <c r="CF210" s="55"/>
      <c r="CG210" s="112" t="s">
        <v>194</v>
      </c>
      <c r="CH210" s="93">
        <v>3003</v>
      </c>
      <c r="CI210" s="93">
        <v>10215166.428482283</v>
      </c>
      <c r="CJ210" s="93">
        <v>2909247.7029469772</v>
      </c>
      <c r="CK210" s="93">
        <v>-50726</v>
      </c>
      <c r="CM210" s="103">
        <v>10164440.428482283</v>
      </c>
      <c r="CO210" s="93">
        <v>85332.199679999991</v>
      </c>
      <c r="CP210" s="93">
        <v>300915.82320000004</v>
      </c>
      <c r="CQ210" s="93">
        <v>215583.62352000005</v>
      </c>
      <c r="CS210" s="103">
        <v>10380024.052002283</v>
      </c>
      <c r="CU210" s="116">
        <v>619</v>
      </c>
      <c r="CV210" s="57"/>
    </row>
    <row r="211" spans="1:100" x14ac:dyDescent="0.25">
      <c r="A211" s="6">
        <v>620</v>
      </c>
      <c r="B211" s="6" t="s">
        <v>195</v>
      </c>
      <c r="C211" s="7">
        <v>2669</v>
      </c>
      <c r="D211" s="7">
        <v>14105596.122115506</v>
      </c>
      <c r="E211" s="7">
        <v>2354090.7161937612</v>
      </c>
      <c r="F211" s="57">
        <v>72064</v>
      </c>
      <c r="H211" s="39">
        <f>D211+F211</f>
        <v>14177660.122115506</v>
      </c>
      <c r="J211" s="71">
        <f t="shared" si="10"/>
        <v>254892.93522192724</v>
      </c>
      <c r="K211" s="35">
        <f t="shared" si="11"/>
        <v>1.8307634667760215E-2</v>
      </c>
      <c r="L211" s="65">
        <f t="shared" si="12"/>
        <v>95.501287082025939</v>
      </c>
      <c r="N211" s="54">
        <v>19800.510000000002</v>
      </c>
      <c r="O211" s="55">
        <v>30360.782000000003</v>
      </c>
      <c r="P211" s="56">
        <f>O211-N211</f>
        <v>10560.272000000001</v>
      </c>
      <c r="R211" s="74">
        <f>H211+P211</f>
        <v>14188220.394115506</v>
      </c>
      <c r="S211" s="55"/>
      <c r="T211" s="6">
        <v>620</v>
      </c>
      <c r="U211" s="6" t="s">
        <v>195</v>
      </c>
      <c r="V211" s="7">
        <v>2669</v>
      </c>
      <c r="W211" s="7">
        <v>14090716.009787912</v>
      </c>
      <c r="X211" s="7">
        <v>2347622.6067918749</v>
      </c>
      <c r="Y211" s="57">
        <v>72064</v>
      </c>
      <c r="AA211" s="39">
        <f>W211+Y211</f>
        <v>14162780.009787912</v>
      </c>
      <c r="AC211" s="71">
        <f>AA211-CM211</f>
        <v>240012.82289433293</v>
      </c>
      <c r="AD211" s="35">
        <f>AC211/CM211</f>
        <v>1.7238873542342423E-2</v>
      </c>
      <c r="AE211" s="65">
        <f>AC211/V211</f>
        <v>89.926123227550747</v>
      </c>
      <c r="AG211" s="54">
        <v>19800.510000000002</v>
      </c>
      <c r="AH211" s="55">
        <v>30360.782000000003</v>
      </c>
      <c r="AI211" s="56">
        <f>AH211-AG211</f>
        <v>10560.272000000001</v>
      </c>
      <c r="AK211" s="74">
        <f>AA211+AI211</f>
        <v>14173340.281787911</v>
      </c>
      <c r="AL211" s="55"/>
      <c r="AM211" s="65" t="e">
        <f>#REF!/#REF!</f>
        <v>#REF!</v>
      </c>
      <c r="AO211" s="54">
        <v>16996.111199999999</v>
      </c>
      <c r="AP211" s="55">
        <v>26047.68</v>
      </c>
      <c r="AQ211" s="56">
        <f>AP211-AO211</f>
        <v>9051.5688000000009</v>
      </c>
      <c r="AS211" s="74" t="e">
        <f>#REF!+AQ211</f>
        <v>#REF!</v>
      </c>
      <c r="AU211" s="6">
        <v>620</v>
      </c>
      <c r="AV211" s="6" t="s">
        <v>195</v>
      </c>
      <c r="AW211" s="7">
        <v>2669</v>
      </c>
      <c r="AX211" s="7">
        <v>14023289.954069922</v>
      </c>
      <c r="AY211" s="7">
        <v>2251369.3557371888</v>
      </c>
      <c r="AZ211" s="57">
        <v>72064</v>
      </c>
      <c r="BB211" s="39">
        <f>AX211+AZ211</f>
        <v>14095353.954069922</v>
      </c>
      <c r="BD211" s="71">
        <f>BB211-CM211</f>
        <v>172586.76717634313</v>
      </c>
      <c r="BE211" s="35">
        <f>BD211/CM211</f>
        <v>1.2396010423761913E-2</v>
      </c>
      <c r="BF211" s="65">
        <f>BD211/AW211</f>
        <v>64.66345716610833</v>
      </c>
      <c r="BH211" s="54">
        <v>16996.111199999999</v>
      </c>
      <c r="BI211" s="55">
        <v>26047.68</v>
      </c>
      <c r="BJ211" s="56">
        <f>BI211-BH211</f>
        <v>9051.5688000000009</v>
      </c>
      <c r="BL211" s="74">
        <f>BB211+BJ211</f>
        <v>14104405.522869922</v>
      </c>
      <c r="BN211" s="6">
        <v>620</v>
      </c>
      <c r="BO211" s="6" t="s">
        <v>195</v>
      </c>
      <c r="BP211" s="7">
        <v>2669</v>
      </c>
      <c r="BQ211" s="7">
        <v>14023706.960076919</v>
      </c>
      <c r="BR211" s="7">
        <v>2251369.3557371888</v>
      </c>
      <c r="BS211" s="57">
        <v>72064</v>
      </c>
      <c r="BU211" s="39">
        <f>BQ211+BS211</f>
        <v>14095770.960076919</v>
      </c>
      <c r="BW211" s="71">
        <f>BU211-CM211</f>
        <v>173003.77318334021</v>
      </c>
      <c r="BX211" s="35">
        <f>BW211/CM211</f>
        <v>1.2425961797752396E-2</v>
      </c>
      <c r="BY211" s="65">
        <f>BW211/BP211</f>
        <v>64.819697708257848</v>
      </c>
      <c r="CA211" s="54">
        <v>16996.111199999999</v>
      </c>
      <c r="CB211" s="55">
        <v>26047.68</v>
      </c>
      <c r="CC211" s="56">
        <f>CB211-CA211</f>
        <v>9051.5688000000009</v>
      </c>
      <c r="CE211" s="74">
        <f>BU211+CC211</f>
        <v>14104822.528876919</v>
      </c>
      <c r="CF211" s="55"/>
      <c r="CG211" s="112" t="s">
        <v>195</v>
      </c>
      <c r="CH211" s="93">
        <v>2735</v>
      </c>
      <c r="CI211" s="93">
        <v>13850703.186893579</v>
      </c>
      <c r="CJ211" s="93">
        <v>2191463.1212465125</v>
      </c>
      <c r="CK211" s="93">
        <v>72064</v>
      </c>
      <c r="CM211" s="103">
        <v>13922767.186893579</v>
      </c>
      <c r="CO211" s="93">
        <v>16996.111199999999</v>
      </c>
      <c r="CP211" s="93">
        <v>26047.68</v>
      </c>
      <c r="CQ211" s="93">
        <v>9051.5688000000009</v>
      </c>
      <c r="CS211" s="103">
        <v>13931818.755693579</v>
      </c>
      <c r="CU211" s="116">
        <v>620</v>
      </c>
      <c r="CV211" s="57"/>
    </row>
    <row r="212" spans="1:100" x14ac:dyDescent="0.25">
      <c r="A212" s="6">
        <v>623</v>
      </c>
      <c r="B212" s="6" t="s">
        <v>196</v>
      </c>
      <c r="C212" s="7">
        <v>2208</v>
      </c>
      <c r="D212" s="7">
        <v>8312434.5775244609</v>
      </c>
      <c r="E212" s="7">
        <v>963421.88169594493</v>
      </c>
      <c r="F212" s="57">
        <v>-356137</v>
      </c>
      <c r="H212" s="39">
        <f>D212+F212</f>
        <v>7956297.5775244609</v>
      </c>
      <c r="J212" s="71">
        <f t="shared" si="10"/>
        <v>-300629.87835060991</v>
      </c>
      <c r="K212" s="35">
        <f t="shared" si="11"/>
        <v>-3.6409412575945793E-2</v>
      </c>
      <c r="L212" s="65">
        <f t="shared" si="12"/>
        <v>-136.15483620951537</v>
      </c>
      <c r="N212" s="54">
        <v>124083.196</v>
      </c>
      <c r="O212" s="55">
        <v>10560.272000000001</v>
      </c>
      <c r="P212" s="56">
        <f>O212-N212</f>
        <v>-113522.924</v>
      </c>
      <c r="R212" s="74">
        <f>H212+P212</f>
        <v>7842774.6535244612</v>
      </c>
      <c r="S212" s="55"/>
      <c r="T212" s="6">
        <v>623</v>
      </c>
      <c r="U212" s="6" t="s">
        <v>196</v>
      </c>
      <c r="V212" s="7">
        <v>2208</v>
      </c>
      <c r="W212" s="7">
        <v>8302749.2751976158</v>
      </c>
      <c r="X212" s="7">
        <v>951033.40029601613</v>
      </c>
      <c r="Y212" s="57">
        <v>-356137</v>
      </c>
      <c r="AA212" s="39">
        <f>W212+Y212</f>
        <v>7946612.2751976158</v>
      </c>
      <c r="AC212" s="71">
        <f>AA212-CM212</f>
        <v>-310315.18067745492</v>
      </c>
      <c r="AD212" s="35">
        <f>AC212/CM212</f>
        <v>-3.7582403664774312E-2</v>
      </c>
      <c r="AE212" s="65">
        <f>AC212/V212</f>
        <v>-140.54129559667342</v>
      </c>
      <c r="AG212" s="54">
        <v>124083.196</v>
      </c>
      <c r="AH212" s="55">
        <v>10560.272000000001</v>
      </c>
      <c r="AI212" s="56">
        <f>AH212-AG212</f>
        <v>-113522.924</v>
      </c>
      <c r="AK212" s="74">
        <f>AA212+AI212</f>
        <v>7833089.3511976162</v>
      </c>
      <c r="AL212" s="55"/>
      <c r="AM212" s="65" t="e">
        <f>#REF!/#REF!</f>
        <v>#REF!</v>
      </c>
      <c r="AO212" s="54">
        <v>149774.16</v>
      </c>
      <c r="AP212" s="55">
        <v>20838.144</v>
      </c>
      <c r="AQ212" s="56">
        <f>AP212-AO212</f>
        <v>-128936.016</v>
      </c>
      <c r="AS212" s="74" t="e">
        <f>#REF!+AQ212</f>
        <v>#REF!</v>
      </c>
      <c r="AU212" s="6">
        <v>623</v>
      </c>
      <c r="AV212" s="6" t="s">
        <v>196</v>
      </c>
      <c r="AW212" s="7">
        <v>2208</v>
      </c>
      <c r="AX212" s="7">
        <v>8397886.1914292574</v>
      </c>
      <c r="AY212" s="7">
        <v>1048367.5331079953</v>
      </c>
      <c r="AZ212" s="57">
        <v>-356137</v>
      </c>
      <c r="BB212" s="39">
        <f>AX212+AZ212</f>
        <v>8041749.1914292574</v>
      </c>
      <c r="BD212" s="71">
        <f>BB212-CM212</f>
        <v>-215178.26444581337</v>
      </c>
      <c r="BE212" s="35">
        <f>BD212/CM212</f>
        <v>-2.6060331230439368E-2</v>
      </c>
      <c r="BF212" s="65">
        <f>BD212/AW212</f>
        <v>-97.453924114951704</v>
      </c>
      <c r="BH212" s="54">
        <v>149774.16</v>
      </c>
      <c r="BI212" s="55">
        <v>20838.144</v>
      </c>
      <c r="BJ212" s="56">
        <f>BI212-BH212</f>
        <v>-128936.016</v>
      </c>
      <c r="BL212" s="74">
        <f>BB212+BJ212</f>
        <v>7912813.1754292576</v>
      </c>
      <c r="BN212" s="6">
        <v>623</v>
      </c>
      <c r="BO212" s="6" t="s">
        <v>196</v>
      </c>
      <c r="BP212" s="7">
        <v>2208</v>
      </c>
      <c r="BQ212" s="7">
        <v>8401915.532981975</v>
      </c>
      <c r="BR212" s="7">
        <v>1048367.5331079953</v>
      </c>
      <c r="BS212" s="57">
        <v>-356137</v>
      </c>
      <c r="BU212" s="39">
        <f>BQ212+BS212</f>
        <v>8045778.532981975</v>
      </c>
      <c r="BW212" s="71">
        <f>BU212-CM212</f>
        <v>-211148.92289309576</v>
      </c>
      <c r="BX212" s="35">
        <f>BW212/CM212</f>
        <v>-2.5572335959286704E-2</v>
      </c>
      <c r="BY212" s="65">
        <f>BW212/BP212</f>
        <v>-95.629041165351339</v>
      </c>
      <c r="CA212" s="54">
        <v>149774.16</v>
      </c>
      <c r="CB212" s="55">
        <v>20838.144</v>
      </c>
      <c r="CC212" s="56">
        <f>CB212-CA212</f>
        <v>-128936.016</v>
      </c>
      <c r="CE212" s="74">
        <f>BU212+CC212</f>
        <v>7916842.5169819752</v>
      </c>
      <c r="CF212" s="55"/>
      <c r="CG212" s="112" t="s">
        <v>196</v>
      </c>
      <c r="CH212" s="93">
        <v>2234</v>
      </c>
      <c r="CI212" s="93">
        <v>8613064.4558750708</v>
      </c>
      <c r="CJ212" s="93">
        <v>1041538.6346614636</v>
      </c>
      <c r="CK212" s="93">
        <v>-356137</v>
      </c>
      <c r="CM212" s="103">
        <v>8256927.4558750708</v>
      </c>
      <c r="CO212" s="93">
        <v>149774.16</v>
      </c>
      <c r="CP212" s="93">
        <v>20838.144</v>
      </c>
      <c r="CQ212" s="93">
        <v>-128936.016</v>
      </c>
      <c r="CS212" s="103">
        <v>8127991.4398750709</v>
      </c>
      <c r="CU212" s="116">
        <v>623</v>
      </c>
      <c r="CV212" s="57"/>
    </row>
    <row r="213" spans="1:100" x14ac:dyDescent="0.25">
      <c r="A213" s="6">
        <v>624</v>
      </c>
      <c r="B213" s="6" t="s">
        <v>197</v>
      </c>
      <c r="C213" s="7">
        <v>5264</v>
      </c>
      <c r="D213" s="7">
        <v>9390593.5469860379</v>
      </c>
      <c r="E213" s="7">
        <v>1245223.5275272741</v>
      </c>
      <c r="F213" s="57">
        <v>-806668</v>
      </c>
      <c r="H213" s="39">
        <f>D213+F213</f>
        <v>8583925.5469860379</v>
      </c>
      <c r="J213" s="71">
        <f t="shared" si="10"/>
        <v>-301562.96871751361</v>
      </c>
      <c r="K213" s="35">
        <f t="shared" si="11"/>
        <v>-3.3938817003089213E-2</v>
      </c>
      <c r="L213" s="65">
        <f t="shared" si="12"/>
        <v>-57.287798008646199</v>
      </c>
      <c r="N213" s="54">
        <v>135092.27956</v>
      </c>
      <c r="O213" s="55">
        <v>120255.0974</v>
      </c>
      <c r="P213" s="56">
        <f>O213-N213</f>
        <v>-14837.182159999997</v>
      </c>
      <c r="R213" s="74">
        <f>H213+P213</f>
        <v>8569088.3648260385</v>
      </c>
      <c r="S213" s="55"/>
      <c r="T213" s="6">
        <v>624</v>
      </c>
      <c r="U213" s="6" t="s">
        <v>197</v>
      </c>
      <c r="V213" s="7">
        <v>5264</v>
      </c>
      <c r="W213" s="7">
        <v>9430776.0382444449</v>
      </c>
      <c r="X213" s="7">
        <v>1282733.4125666532</v>
      </c>
      <c r="Y213" s="57">
        <v>-806668</v>
      </c>
      <c r="AA213" s="39">
        <f>W213+Y213</f>
        <v>8624108.0382444449</v>
      </c>
      <c r="AC213" s="71">
        <f>AA213-CM213</f>
        <v>-261380.47745910659</v>
      </c>
      <c r="AD213" s="35">
        <f>AC213/CM213</f>
        <v>-2.9416556782124268E-2</v>
      </c>
      <c r="AE213" s="65">
        <f>AC213/V213</f>
        <v>-49.654346021866758</v>
      </c>
      <c r="AG213" s="54">
        <v>135092.27956</v>
      </c>
      <c r="AH213" s="55">
        <v>120255.0974</v>
      </c>
      <c r="AI213" s="56">
        <f>AH213-AG213</f>
        <v>-14837.182159999997</v>
      </c>
      <c r="AK213" s="74">
        <f>AA213+AI213</f>
        <v>8609270.8560844455</v>
      </c>
      <c r="AL213" s="55"/>
      <c r="AM213" s="65" t="e">
        <f>#REF!/#REF!</f>
        <v>#REF!</v>
      </c>
      <c r="AO213" s="54">
        <v>225963.62399999995</v>
      </c>
      <c r="AP213" s="55">
        <v>115977.29519999999</v>
      </c>
      <c r="AQ213" s="56">
        <f>AP213-AO213</f>
        <v>-109986.32879999996</v>
      </c>
      <c r="AS213" s="74" t="e">
        <f>#REF!+AQ213</f>
        <v>#REF!</v>
      </c>
      <c r="AU213" s="6">
        <v>624</v>
      </c>
      <c r="AV213" s="6" t="s">
        <v>197</v>
      </c>
      <c r="AW213" s="7">
        <v>5264</v>
      </c>
      <c r="AX213" s="7">
        <v>9358210.7318331525</v>
      </c>
      <c r="AY213" s="7">
        <v>1290320.7334159084</v>
      </c>
      <c r="AZ213" s="57">
        <v>-806668</v>
      </c>
      <c r="BB213" s="39">
        <f>AX213+AZ213</f>
        <v>8551542.7318331525</v>
      </c>
      <c r="BD213" s="71">
        <f>BB213-CM213</f>
        <v>-333945.783870399</v>
      </c>
      <c r="BE213" s="35">
        <f>BD213/CM213</f>
        <v>-3.7583277867075972E-2</v>
      </c>
      <c r="BF213" s="65">
        <f>BD213/AW213</f>
        <v>-63.439548607598596</v>
      </c>
      <c r="BH213" s="54">
        <v>225963.62399999995</v>
      </c>
      <c r="BI213" s="55">
        <v>115977.29519999999</v>
      </c>
      <c r="BJ213" s="56">
        <f>BI213-BH213</f>
        <v>-109986.32879999996</v>
      </c>
      <c r="BL213" s="74">
        <f>BB213+BJ213</f>
        <v>8441556.4030331522</v>
      </c>
      <c r="BN213" s="6">
        <v>624</v>
      </c>
      <c r="BO213" s="6" t="s">
        <v>197</v>
      </c>
      <c r="BP213" s="7">
        <v>5264</v>
      </c>
      <c r="BQ213" s="7">
        <v>9351442.8554185536</v>
      </c>
      <c r="BR213" s="7">
        <v>1290320.7334159084</v>
      </c>
      <c r="BS213" s="57">
        <v>-806668</v>
      </c>
      <c r="BU213" s="39">
        <f>BQ213+BS213</f>
        <v>8544774.8554185536</v>
      </c>
      <c r="BW213" s="71">
        <f>BU213-CM213</f>
        <v>-340713.6602849979</v>
      </c>
      <c r="BX213" s="35">
        <f>BW213/CM213</f>
        <v>-3.8344955337328492E-2</v>
      </c>
      <c r="BY213" s="65">
        <f>BW213/BP213</f>
        <v>-64.725239415843063</v>
      </c>
      <c r="CA213" s="54">
        <v>225963.62399999995</v>
      </c>
      <c r="CB213" s="55">
        <v>115977.29519999999</v>
      </c>
      <c r="CC213" s="56">
        <f>CB213-CA213</f>
        <v>-109986.32879999996</v>
      </c>
      <c r="CE213" s="74">
        <f>BU213+CC213</f>
        <v>8434788.5266185533</v>
      </c>
      <c r="CF213" s="55"/>
      <c r="CG213" s="112" t="s">
        <v>197</v>
      </c>
      <c r="CH213" s="93">
        <v>5340</v>
      </c>
      <c r="CI213" s="93">
        <v>9692156.5157035515</v>
      </c>
      <c r="CJ213" s="93">
        <v>1300376.254206416</v>
      </c>
      <c r="CK213" s="93">
        <v>-806668</v>
      </c>
      <c r="CM213" s="103">
        <v>8885488.5157035515</v>
      </c>
      <c r="CO213" s="93">
        <v>225963.62399999995</v>
      </c>
      <c r="CP213" s="93">
        <v>115977.29519999999</v>
      </c>
      <c r="CQ213" s="93">
        <v>-109986.32879999996</v>
      </c>
      <c r="CS213" s="103">
        <v>8775502.1869035512</v>
      </c>
      <c r="CU213" s="116">
        <v>624</v>
      </c>
      <c r="CV213" s="57"/>
    </row>
    <row r="214" spans="1:100" x14ac:dyDescent="0.25">
      <c r="A214" s="6">
        <v>625</v>
      </c>
      <c r="B214" s="6" t="s">
        <v>198</v>
      </c>
      <c r="C214" s="7">
        <v>3189</v>
      </c>
      <c r="D214" s="7">
        <v>9743028.4267102163</v>
      </c>
      <c r="E214" s="7">
        <v>2008319.0633423871</v>
      </c>
      <c r="F214" s="57">
        <v>198002</v>
      </c>
      <c r="H214" s="39">
        <f>D214+F214</f>
        <v>9941030.4267102163</v>
      </c>
      <c r="J214" s="71">
        <f t="shared" si="10"/>
        <v>-78197.699848286808</v>
      </c>
      <c r="K214" s="35">
        <f t="shared" si="11"/>
        <v>-7.8047628879717775E-3</v>
      </c>
      <c r="L214" s="65">
        <f t="shared" si="12"/>
        <v>-24.521072388926562</v>
      </c>
      <c r="N214" s="54">
        <v>44947.157699999996</v>
      </c>
      <c r="O214" s="55">
        <v>149229.8437</v>
      </c>
      <c r="P214" s="56">
        <f>O214-N214</f>
        <v>104282.686</v>
      </c>
      <c r="R214" s="74">
        <f>H214+P214</f>
        <v>10045313.112710217</v>
      </c>
      <c r="S214" s="55"/>
      <c r="T214" s="6">
        <v>625</v>
      </c>
      <c r="U214" s="6" t="s">
        <v>198</v>
      </c>
      <c r="V214" s="7">
        <v>3189</v>
      </c>
      <c r="W214" s="7">
        <v>9737726.5235471204</v>
      </c>
      <c r="X214" s="7">
        <v>2016929.3752903359</v>
      </c>
      <c r="Y214" s="57">
        <v>198002</v>
      </c>
      <c r="AA214" s="39">
        <f>W214+Y214</f>
        <v>9935728.5235471204</v>
      </c>
      <c r="AC214" s="71">
        <f>AA214-CM214</f>
        <v>-83499.603011382744</v>
      </c>
      <c r="AD214" s="35">
        <f>AC214/CM214</f>
        <v>-8.3339357040934006E-3</v>
      </c>
      <c r="AE214" s="65">
        <f>AC214/V214</f>
        <v>-26.183632176664393</v>
      </c>
      <c r="AG214" s="54">
        <v>44947.157699999996</v>
      </c>
      <c r="AH214" s="55">
        <v>149229.8437</v>
      </c>
      <c r="AI214" s="56">
        <f>AH214-AG214</f>
        <v>104282.686</v>
      </c>
      <c r="AK214" s="74">
        <f>AA214+AI214</f>
        <v>10040011.209547121</v>
      </c>
      <c r="AL214" s="55"/>
      <c r="AM214" s="65" t="e">
        <f>#REF!/#REF!</f>
        <v>#REF!</v>
      </c>
      <c r="AO214" s="54">
        <v>33861.983999999997</v>
      </c>
      <c r="AP214" s="55">
        <v>160193.23199999999</v>
      </c>
      <c r="AQ214" s="56">
        <f>AP214-AO214</f>
        <v>126331.24799999999</v>
      </c>
      <c r="AS214" s="74" t="e">
        <f>#REF!+AQ214</f>
        <v>#REF!</v>
      </c>
      <c r="AU214" s="6">
        <v>625</v>
      </c>
      <c r="AV214" s="6" t="s">
        <v>198</v>
      </c>
      <c r="AW214" s="7">
        <v>3189</v>
      </c>
      <c r="AX214" s="7">
        <v>9765233.9873429891</v>
      </c>
      <c r="AY214" s="7">
        <v>2062382.5567237632</v>
      </c>
      <c r="AZ214" s="57">
        <v>198002</v>
      </c>
      <c r="BB214" s="39">
        <f>AX214+AZ214</f>
        <v>9963235.9873429891</v>
      </c>
      <c r="BD214" s="71">
        <f>BB214-CM214</f>
        <v>-55992.139215514064</v>
      </c>
      <c r="BE214" s="35">
        <f>BD214/CM214</f>
        <v>-5.5884683438929498E-3</v>
      </c>
      <c r="BF214" s="65">
        <f>BD214/AW214</f>
        <v>-17.557898781910964</v>
      </c>
      <c r="BH214" s="54">
        <v>33861.983999999997</v>
      </c>
      <c r="BI214" s="55">
        <v>160193.23199999999</v>
      </c>
      <c r="BJ214" s="56">
        <f>BI214-BH214</f>
        <v>126331.24799999999</v>
      </c>
      <c r="BL214" s="74">
        <f>BB214+BJ214</f>
        <v>10089567.235342989</v>
      </c>
      <c r="BN214" s="6">
        <v>625</v>
      </c>
      <c r="BO214" s="6" t="s">
        <v>198</v>
      </c>
      <c r="BP214" s="7">
        <v>3189</v>
      </c>
      <c r="BQ214" s="7">
        <v>9770995.0289057605</v>
      </c>
      <c r="BR214" s="7">
        <v>2062382.5567237632</v>
      </c>
      <c r="BS214" s="57">
        <v>198002</v>
      </c>
      <c r="BU214" s="39">
        <f>BQ214+BS214</f>
        <v>9968997.0289057605</v>
      </c>
      <c r="BW214" s="71">
        <f>BU214-CM214</f>
        <v>-50231.097652742639</v>
      </c>
      <c r="BX214" s="35">
        <f>BW214/CM214</f>
        <v>-5.013469802089084E-3</v>
      </c>
      <c r="BY214" s="65">
        <f>BW214/BP214</f>
        <v>-15.751363327921807</v>
      </c>
      <c r="CA214" s="54">
        <v>33861.983999999997</v>
      </c>
      <c r="CB214" s="55">
        <v>160193.23199999999</v>
      </c>
      <c r="CC214" s="56">
        <f>CB214-CA214</f>
        <v>126331.24799999999</v>
      </c>
      <c r="CE214" s="74">
        <f>BU214+CC214</f>
        <v>10095328.27690576</v>
      </c>
      <c r="CF214" s="55"/>
      <c r="CG214" s="112" t="s">
        <v>198</v>
      </c>
      <c r="CH214" s="93">
        <v>3188</v>
      </c>
      <c r="CI214" s="93">
        <v>9821226.1265585031</v>
      </c>
      <c r="CJ214" s="93">
        <v>2074273.2563358026</v>
      </c>
      <c r="CK214" s="93">
        <v>198002</v>
      </c>
      <c r="CM214" s="103">
        <v>10019228.126558503</v>
      </c>
      <c r="CO214" s="93">
        <v>33861.983999999997</v>
      </c>
      <c r="CP214" s="93">
        <v>160193.23199999999</v>
      </c>
      <c r="CQ214" s="93">
        <v>126331.24799999999</v>
      </c>
      <c r="CS214" s="103">
        <v>10145559.374558503</v>
      </c>
      <c r="CU214" s="116">
        <v>625</v>
      </c>
      <c r="CV214" s="57"/>
    </row>
    <row r="215" spans="1:100" x14ac:dyDescent="0.25">
      <c r="A215" s="6">
        <v>626</v>
      </c>
      <c r="B215" s="6" t="s">
        <v>199</v>
      </c>
      <c r="C215" s="7">
        <v>5337</v>
      </c>
      <c r="D215" s="7">
        <v>16716860.560399249</v>
      </c>
      <c r="E215" s="7">
        <v>507255.55959016777</v>
      </c>
      <c r="F215" s="57">
        <v>-475715</v>
      </c>
      <c r="H215" s="39">
        <f>D215+F215</f>
        <v>16241145.560399249</v>
      </c>
      <c r="J215" s="71">
        <f t="shared" si="10"/>
        <v>57515.154979774728</v>
      </c>
      <c r="K215" s="35">
        <f t="shared" si="11"/>
        <v>3.5539093231216159E-3</v>
      </c>
      <c r="L215" s="65">
        <f t="shared" si="12"/>
        <v>10.77668258942753</v>
      </c>
      <c r="N215" s="54">
        <v>110948.85770000001</v>
      </c>
      <c r="O215" s="55">
        <v>33000.85</v>
      </c>
      <c r="P215" s="56">
        <f>O215-N215</f>
        <v>-77948.007700000016</v>
      </c>
      <c r="R215" s="74">
        <f>H215+P215</f>
        <v>16163197.552699249</v>
      </c>
      <c r="S215" s="55"/>
      <c r="T215" s="6">
        <v>626</v>
      </c>
      <c r="U215" s="6" t="s">
        <v>199</v>
      </c>
      <c r="V215" s="7">
        <v>5337</v>
      </c>
      <c r="W215" s="7">
        <v>16657833.006428201</v>
      </c>
      <c r="X215" s="7">
        <v>440404.86525544291</v>
      </c>
      <c r="Y215" s="57">
        <v>-475715</v>
      </c>
      <c r="AA215" s="39">
        <f>W215+Y215</f>
        <v>16182118.006428201</v>
      </c>
      <c r="AC215" s="71">
        <f>AA215-CM215</f>
        <v>-1512.3989912737161</v>
      </c>
      <c r="AD215" s="35">
        <f>AC215/CM215</f>
        <v>-9.3452393151987283E-5</v>
      </c>
      <c r="AE215" s="65">
        <f>AC215/V215</f>
        <v>-0.28337998712267493</v>
      </c>
      <c r="AG215" s="54">
        <v>110948.85770000001</v>
      </c>
      <c r="AH215" s="55">
        <v>33000.85</v>
      </c>
      <c r="AI215" s="56">
        <f>AH215-AG215</f>
        <v>-77948.007700000016</v>
      </c>
      <c r="AK215" s="74">
        <f>AA215+AI215</f>
        <v>16104169.998728201</v>
      </c>
      <c r="AL215" s="55"/>
      <c r="AM215" s="65" t="e">
        <f>#REF!/#REF!</f>
        <v>#REF!</v>
      </c>
      <c r="AO215" s="54">
        <v>114674.91119999999</v>
      </c>
      <c r="AP215" s="55">
        <v>43043.791199999992</v>
      </c>
      <c r="AQ215" s="56">
        <f>AP215-AO215</f>
        <v>-71631.12</v>
      </c>
      <c r="AS215" s="74" t="e">
        <f>#REF!+AQ215</f>
        <v>#REF!</v>
      </c>
      <c r="AU215" s="6">
        <v>626</v>
      </c>
      <c r="AV215" s="6" t="s">
        <v>199</v>
      </c>
      <c r="AW215" s="7">
        <v>5337</v>
      </c>
      <c r="AX215" s="7">
        <v>16767749.190002656</v>
      </c>
      <c r="AY215" s="7">
        <v>556687.89532044192</v>
      </c>
      <c r="AZ215" s="57">
        <v>-475715</v>
      </c>
      <c r="BB215" s="39">
        <f>AX215+AZ215</f>
        <v>16292034.190002656</v>
      </c>
      <c r="BD215" s="71">
        <f>BB215-CM215</f>
        <v>108403.78458318114</v>
      </c>
      <c r="BE215" s="35">
        <f>BD215/CM215</f>
        <v>6.6983601248629329E-3</v>
      </c>
      <c r="BF215" s="65">
        <f>BD215/AW215</f>
        <v>20.311745284463395</v>
      </c>
      <c r="BH215" s="54">
        <v>114674.91119999999</v>
      </c>
      <c r="BI215" s="55">
        <v>43043.791199999992</v>
      </c>
      <c r="BJ215" s="56">
        <f>BI215-BH215</f>
        <v>-71631.12</v>
      </c>
      <c r="BL215" s="74">
        <f>BB215+BJ215</f>
        <v>16220403.070002656</v>
      </c>
      <c r="BN215" s="6">
        <v>626</v>
      </c>
      <c r="BO215" s="6" t="s">
        <v>199</v>
      </c>
      <c r="BP215" s="7">
        <v>5337</v>
      </c>
      <c r="BQ215" s="7">
        <v>16763933.460944194</v>
      </c>
      <c r="BR215" s="7">
        <v>556687.89532044192</v>
      </c>
      <c r="BS215" s="57">
        <v>-475715</v>
      </c>
      <c r="BU215" s="39">
        <f>BQ215+BS215</f>
        <v>16288218.460944194</v>
      </c>
      <c r="BW215" s="71">
        <f>BU215-CM215</f>
        <v>104588.05552471988</v>
      </c>
      <c r="BX215" s="35">
        <f>BW215/CM215</f>
        <v>6.4625830487142167E-3</v>
      </c>
      <c r="BY215" s="65">
        <f>BW215/BP215</f>
        <v>19.596787619396643</v>
      </c>
      <c r="CA215" s="54">
        <v>114674.91119999999</v>
      </c>
      <c r="CB215" s="55">
        <v>43043.791199999992</v>
      </c>
      <c r="CC215" s="56">
        <f>CB215-CA215</f>
        <v>-71631.12</v>
      </c>
      <c r="CE215" s="74">
        <f>BU215+CC215</f>
        <v>16216587.340944195</v>
      </c>
      <c r="CF215" s="55"/>
      <c r="CG215" s="112" t="s">
        <v>199</v>
      </c>
      <c r="CH215" s="93">
        <v>5446</v>
      </c>
      <c r="CI215" s="93">
        <v>16659345.405419474</v>
      </c>
      <c r="CJ215" s="93">
        <v>369868.75603443244</v>
      </c>
      <c r="CK215" s="93">
        <v>-475715</v>
      </c>
      <c r="CM215" s="103">
        <v>16183630.405419474</v>
      </c>
      <c r="CO215" s="93">
        <v>114674.91119999999</v>
      </c>
      <c r="CP215" s="93">
        <v>43043.791199999992</v>
      </c>
      <c r="CQ215" s="93">
        <v>-71631.12</v>
      </c>
      <c r="CS215" s="103">
        <v>16111999.285419475</v>
      </c>
      <c r="CU215" s="116">
        <v>626</v>
      </c>
      <c r="CV215" s="57"/>
    </row>
    <row r="216" spans="1:100" x14ac:dyDescent="0.25">
      <c r="A216" s="6">
        <v>630</v>
      </c>
      <c r="B216" s="6" t="s">
        <v>200</v>
      </c>
      <c r="C216" s="7">
        <v>1579</v>
      </c>
      <c r="D216" s="7">
        <v>5625281.284496774</v>
      </c>
      <c r="E216" s="7">
        <v>1307405.8296362292</v>
      </c>
      <c r="F216" s="57">
        <v>-104374</v>
      </c>
      <c r="H216" s="39">
        <f>D216+F216</f>
        <v>5520907.284496774</v>
      </c>
      <c r="J216" s="71">
        <f t="shared" si="10"/>
        <v>-96067.438900272362</v>
      </c>
      <c r="K216" s="35">
        <f t="shared" si="11"/>
        <v>-1.7103057006845935E-2</v>
      </c>
      <c r="L216" s="65">
        <f t="shared" si="12"/>
        <v>-60.840683280729806</v>
      </c>
      <c r="N216" s="54">
        <v>10560.272000000001</v>
      </c>
      <c r="O216" s="55">
        <v>149229.84370000003</v>
      </c>
      <c r="P216" s="56">
        <f>O216-N216</f>
        <v>138669.57170000003</v>
      </c>
      <c r="R216" s="74">
        <f>H216+P216</f>
        <v>5659576.8561967742</v>
      </c>
      <c r="S216" s="55"/>
      <c r="T216" s="6">
        <v>630</v>
      </c>
      <c r="U216" s="6" t="s">
        <v>200</v>
      </c>
      <c r="V216" s="7">
        <v>1579</v>
      </c>
      <c r="W216" s="7">
        <v>5625726.7468219344</v>
      </c>
      <c r="X216" s="7">
        <v>1307476.2648555851</v>
      </c>
      <c r="Y216" s="57">
        <v>-104374</v>
      </c>
      <c r="AA216" s="39">
        <f>W216+Y216</f>
        <v>5521352.7468219344</v>
      </c>
      <c r="AC216" s="71">
        <f>AA216-CM216</f>
        <v>-95621.97657511197</v>
      </c>
      <c r="AD216" s="35">
        <f>AC216/CM216</f>
        <v>-1.70237505568267E-2</v>
      </c>
      <c r="AE216" s="65">
        <f>AC216/V216</f>
        <v>-60.558566545352733</v>
      </c>
      <c r="AG216" s="54">
        <v>10560.272000000001</v>
      </c>
      <c r="AH216" s="55">
        <v>149229.84370000003</v>
      </c>
      <c r="AI216" s="56">
        <f>AH216-AG216</f>
        <v>138669.57170000003</v>
      </c>
      <c r="AK216" s="74">
        <f>AA216+AI216</f>
        <v>5660022.3185219346</v>
      </c>
      <c r="AL216" s="55"/>
      <c r="AM216" s="65" t="e">
        <f>#REF!/#REF!</f>
        <v>#REF!</v>
      </c>
      <c r="AO216" s="54">
        <v>0</v>
      </c>
      <c r="AP216" s="55">
        <v>136815.43920000002</v>
      </c>
      <c r="AQ216" s="56">
        <f>AP216-AO216</f>
        <v>136815.43920000002</v>
      </c>
      <c r="AS216" s="74" t="e">
        <f>#REF!+AQ216</f>
        <v>#REF!</v>
      </c>
      <c r="AU216" s="6">
        <v>630</v>
      </c>
      <c r="AV216" s="6" t="s">
        <v>200</v>
      </c>
      <c r="AW216" s="7">
        <v>1579</v>
      </c>
      <c r="AX216" s="7">
        <v>5580948.4296602281</v>
      </c>
      <c r="AY216" s="7">
        <v>1270567.0245506654</v>
      </c>
      <c r="AZ216" s="57">
        <v>-104374</v>
      </c>
      <c r="BB216" s="39">
        <f>AX216+AZ216</f>
        <v>5476574.4296602281</v>
      </c>
      <c r="BD216" s="71">
        <f>BB216-CM216</f>
        <v>-140400.29373681825</v>
      </c>
      <c r="BE216" s="35">
        <f>BD216/CM216</f>
        <v>-2.4995714000989246E-2</v>
      </c>
      <c r="BF216" s="65">
        <f>BD216/AW216</f>
        <v>-88.917222125914023</v>
      </c>
      <c r="BH216" s="54">
        <v>0</v>
      </c>
      <c r="BI216" s="55">
        <v>136815.43920000002</v>
      </c>
      <c r="BJ216" s="56">
        <f>BI216-BH216</f>
        <v>136815.43920000002</v>
      </c>
      <c r="BL216" s="74">
        <f>BB216+BJ216</f>
        <v>5613389.868860228</v>
      </c>
      <c r="BN216" s="6">
        <v>630</v>
      </c>
      <c r="BO216" s="6" t="s">
        <v>200</v>
      </c>
      <c r="BP216" s="7">
        <v>1579</v>
      </c>
      <c r="BQ216" s="7">
        <v>5584608.360056906</v>
      </c>
      <c r="BR216" s="7">
        <v>1270567.0245506654</v>
      </c>
      <c r="BS216" s="57">
        <v>-104374</v>
      </c>
      <c r="BU216" s="39">
        <f>BQ216+BS216</f>
        <v>5480234.360056906</v>
      </c>
      <c r="BW216" s="71">
        <f>BU216-CM216</f>
        <v>-136740.36334014032</v>
      </c>
      <c r="BX216" s="35">
        <f>BW216/CM216</f>
        <v>-2.4344130083149489E-2</v>
      </c>
      <c r="BY216" s="65">
        <f>BW216/BP216</f>
        <v>-86.599343470639852</v>
      </c>
      <c r="CA216" s="54">
        <v>0</v>
      </c>
      <c r="CB216" s="55">
        <v>136815.43920000002</v>
      </c>
      <c r="CC216" s="56">
        <f>CB216-CA216</f>
        <v>136815.43920000002</v>
      </c>
      <c r="CE216" s="74">
        <f>BU216+CC216</f>
        <v>5617049.7992569059</v>
      </c>
      <c r="CF216" s="55"/>
      <c r="CG216" s="112" t="s">
        <v>200</v>
      </c>
      <c r="CH216" s="93">
        <v>1579</v>
      </c>
      <c r="CI216" s="93">
        <v>5721348.7233970463</v>
      </c>
      <c r="CJ216" s="93">
        <v>1273753.3073660762</v>
      </c>
      <c r="CK216" s="93">
        <v>-104374</v>
      </c>
      <c r="CM216" s="103">
        <v>5616974.7233970463</v>
      </c>
      <c r="CO216" s="93">
        <v>0</v>
      </c>
      <c r="CP216" s="93">
        <v>136815.43920000002</v>
      </c>
      <c r="CQ216" s="93">
        <v>136815.43920000002</v>
      </c>
      <c r="CS216" s="103">
        <v>5753790.1625970462</v>
      </c>
      <c r="CU216" s="116">
        <v>630</v>
      </c>
      <c r="CV216" s="57"/>
    </row>
    <row r="217" spans="1:100" x14ac:dyDescent="0.25">
      <c r="A217" s="6">
        <v>631</v>
      </c>
      <c r="B217" s="6" t="s">
        <v>201</v>
      </c>
      <c r="C217" s="7">
        <v>2077</v>
      </c>
      <c r="D217" s="7">
        <v>3792797.5228419434</v>
      </c>
      <c r="E217" s="7">
        <v>758062.08602049912</v>
      </c>
      <c r="F217" s="57">
        <v>-396853</v>
      </c>
      <c r="H217" s="39">
        <f>D217+F217</f>
        <v>3395944.5228419434</v>
      </c>
      <c r="J217" s="71">
        <f t="shared" si="10"/>
        <v>-235124.70898652263</v>
      </c>
      <c r="K217" s="35">
        <f t="shared" si="11"/>
        <v>-6.4753573665166098E-2</v>
      </c>
      <c r="L217" s="65">
        <f t="shared" si="12"/>
        <v>-113.20400047497479</v>
      </c>
      <c r="N217" s="54">
        <v>782146.5456800001</v>
      </c>
      <c r="O217" s="55">
        <v>17226.4437</v>
      </c>
      <c r="P217" s="56">
        <f>O217-N217</f>
        <v>-764920.10198000015</v>
      </c>
      <c r="R217" s="74">
        <f>H217+P217</f>
        <v>2631024.4208619432</v>
      </c>
      <c r="S217" s="55"/>
      <c r="T217" s="6">
        <v>631</v>
      </c>
      <c r="U217" s="6" t="s">
        <v>201</v>
      </c>
      <c r="V217" s="7">
        <v>2077</v>
      </c>
      <c r="W217" s="7">
        <v>3799180.0207397267</v>
      </c>
      <c r="X217" s="7">
        <v>763111.76068720722</v>
      </c>
      <c r="Y217" s="57">
        <v>-396853</v>
      </c>
      <c r="AA217" s="39">
        <f>W217+Y217</f>
        <v>3402327.0207397267</v>
      </c>
      <c r="AC217" s="71">
        <f>AA217-CM217</f>
        <v>-228742.21108873934</v>
      </c>
      <c r="AD217" s="35">
        <f>AC217/CM217</f>
        <v>-6.299582753302492E-2</v>
      </c>
      <c r="AE217" s="65">
        <f>AC217/V217</f>
        <v>-110.1310597442173</v>
      </c>
      <c r="AG217" s="54">
        <v>782146.5456800001</v>
      </c>
      <c r="AH217" s="55">
        <v>17226.4437</v>
      </c>
      <c r="AI217" s="56">
        <f>AH217-AG217</f>
        <v>-764920.10198000015</v>
      </c>
      <c r="AK217" s="74">
        <f>AA217+AI217</f>
        <v>2637406.9187597265</v>
      </c>
      <c r="AL217" s="55"/>
      <c r="AM217" s="65" t="e">
        <f>#REF!/#REF!</f>
        <v>#REF!</v>
      </c>
      <c r="AO217" s="54">
        <v>794740.76448000001</v>
      </c>
      <c r="AP217" s="55">
        <v>26047.68</v>
      </c>
      <c r="AQ217" s="56">
        <f>AP217-AO217</f>
        <v>-768693.08447999996</v>
      </c>
      <c r="AS217" s="74" t="e">
        <f>#REF!+AQ217</f>
        <v>#REF!</v>
      </c>
      <c r="AU217" s="6">
        <v>631</v>
      </c>
      <c r="AV217" s="6" t="s">
        <v>201</v>
      </c>
      <c r="AW217" s="7">
        <v>2077</v>
      </c>
      <c r="AX217" s="7">
        <v>3724336.4768567947</v>
      </c>
      <c r="AY217" s="7">
        <v>730002.80377357418</v>
      </c>
      <c r="AZ217" s="57">
        <v>-396853</v>
      </c>
      <c r="BB217" s="39">
        <f>AX217+AZ217</f>
        <v>3327483.4768567947</v>
      </c>
      <c r="BD217" s="71">
        <f>BB217-CM217</f>
        <v>-303585.75497167138</v>
      </c>
      <c r="BE217" s="35">
        <f>BD217/CM217</f>
        <v>-8.3607812351954885E-2</v>
      </c>
      <c r="BF217" s="65">
        <f>BD217/AW217</f>
        <v>-146.16550552319276</v>
      </c>
      <c r="BH217" s="54">
        <v>794740.76448000001</v>
      </c>
      <c r="BI217" s="55">
        <v>26047.68</v>
      </c>
      <c r="BJ217" s="56">
        <f>BI217-BH217</f>
        <v>-768693.08447999996</v>
      </c>
      <c r="BL217" s="74">
        <f>BB217+BJ217</f>
        <v>2558790.3923767945</v>
      </c>
      <c r="BN217" s="6">
        <v>631</v>
      </c>
      <c r="BO217" s="6" t="s">
        <v>201</v>
      </c>
      <c r="BP217" s="7">
        <v>2077</v>
      </c>
      <c r="BQ217" s="7">
        <v>3729806.0935273371</v>
      </c>
      <c r="BR217" s="7">
        <v>730002.80377357418</v>
      </c>
      <c r="BS217" s="57">
        <v>-396853</v>
      </c>
      <c r="BU217" s="39">
        <f>BQ217+BS217</f>
        <v>3332953.0935273371</v>
      </c>
      <c r="BW217" s="71">
        <f>BU217-CM217</f>
        <v>-298116.13830112899</v>
      </c>
      <c r="BX217" s="35">
        <f>BW217/CM217</f>
        <v>-8.2101474598161056E-2</v>
      </c>
      <c r="BY217" s="65">
        <f>BW217/BP217</f>
        <v>-143.53208391965768</v>
      </c>
      <c r="CA217" s="54">
        <v>794740.76448000001</v>
      </c>
      <c r="CB217" s="55">
        <v>26047.68</v>
      </c>
      <c r="CC217" s="56">
        <f>CB217-CA217</f>
        <v>-768693.08447999996</v>
      </c>
      <c r="CE217" s="74">
        <f>BU217+CC217</f>
        <v>2564260.0090473369</v>
      </c>
      <c r="CF217" s="55"/>
      <c r="CG217" s="112" t="s">
        <v>201</v>
      </c>
      <c r="CH217" s="93">
        <v>2075</v>
      </c>
      <c r="CI217" s="93">
        <v>4027922.2318284661</v>
      </c>
      <c r="CJ217" s="93">
        <v>851770.67161904811</v>
      </c>
      <c r="CK217" s="93">
        <v>-396853</v>
      </c>
      <c r="CM217" s="103">
        <v>3631069.2318284661</v>
      </c>
      <c r="CO217" s="93">
        <v>794740.76448000001</v>
      </c>
      <c r="CP217" s="93">
        <v>26047.68</v>
      </c>
      <c r="CQ217" s="93">
        <v>-768693.08447999996</v>
      </c>
      <c r="CS217" s="103">
        <v>2862376.1473484663</v>
      </c>
      <c r="CU217" s="116">
        <v>631</v>
      </c>
      <c r="CV217" s="57"/>
    </row>
    <row r="218" spans="1:100" x14ac:dyDescent="0.25">
      <c r="A218" s="6">
        <v>635</v>
      </c>
      <c r="B218" s="6" t="s">
        <v>202</v>
      </c>
      <c r="C218" s="7">
        <v>6567</v>
      </c>
      <c r="D218" s="7">
        <v>16700177.020977277</v>
      </c>
      <c r="E218" s="7">
        <v>4243436.1701204628</v>
      </c>
      <c r="F218" s="57">
        <v>-703937</v>
      </c>
      <c r="H218" s="39">
        <f>D218+F218</f>
        <v>15996240.020977277</v>
      </c>
      <c r="J218" s="71">
        <f t="shared" si="10"/>
        <v>-542873.60621795431</v>
      </c>
      <c r="K218" s="35">
        <f t="shared" si="11"/>
        <v>-3.2823621534669688E-2</v>
      </c>
      <c r="L218" s="65">
        <f t="shared" si="12"/>
        <v>-82.666911255969893</v>
      </c>
      <c r="N218" s="54">
        <v>811394.53901800001</v>
      </c>
      <c r="O218" s="55">
        <v>166390.28570000001</v>
      </c>
      <c r="P218" s="56">
        <f>O218-N218</f>
        <v>-645004.253318</v>
      </c>
      <c r="R218" s="74">
        <f>H218+P218</f>
        <v>15351235.767659277</v>
      </c>
      <c r="S218" s="55"/>
      <c r="T218" s="6">
        <v>635</v>
      </c>
      <c r="U218" s="6" t="s">
        <v>202</v>
      </c>
      <c r="V218" s="7">
        <v>6567</v>
      </c>
      <c r="W218" s="7">
        <v>16674364.835902531</v>
      </c>
      <c r="X218" s="7">
        <v>4241582.8400510261</v>
      </c>
      <c r="Y218" s="57">
        <v>-703937</v>
      </c>
      <c r="AA218" s="39">
        <f>W218+Y218</f>
        <v>15970427.835902531</v>
      </c>
      <c r="AC218" s="71">
        <f>AA218-CM218</f>
        <v>-568685.79129270092</v>
      </c>
      <c r="AD218" s="35">
        <f>AC218/CM218</f>
        <v>-3.4384296771358534E-2</v>
      </c>
      <c r="AE218" s="65">
        <f>AC218/V218</f>
        <v>-86.597501338922015</v>
      </c>
      <c r="AG218" s="54">
        <v>811394.53901800001</v>
      </c>
      <c r="AH218" s="55">
        <v>166390.28570000001</v>
      </c>
      <c r="AI218" s="56">
        <f>AH218-AG218</f>
        <v>-645004.253318</v>
      </c>
      <c r="AK218" s="74">
        <f>AA218+AI218</f>
        <v>15325423.58258453</v>
      </c>
      <c r="AL218" s="55"/>
      <c r="AM218" s="65" t="e">
        <f>#REF!/#REF!</f>
        <v>#REF!</v>
      </c>
      <c r="AO218" s="54">
        <v>878900.81855999981</v>
      </c>
      <c r="AP218" s="55">
        <v>187543.29599999997</v>
      </c>
      <c r="AQ218" s="56">
        <f>AP218-AO218</f>
        <v>-691357.52255999984</v>
      </c>
      <c r="AS218" s="74" t="e">
        <f>#REF!+AQ218</f>
        <v>#REF!</v>
      </c>
      <c r="AU218" s="6">
        <v>635</v>
      </c>
      <c r="AV218" s="6" t="s">
        <v>202</v>
      </c>
      <c r="AW218" s="7">
        <v>6567</v>
      </c>
      <c r="AX218" s="7">
        <v>16492547.031259868</v>
      </c>
      <c r="AY218" s="7">
        <v>4163764.4199981638</v>
      </c>
      <c r="AZ218" s="57">
        <v>-703937</v>
      </c>
      <c r="BB218" s="39">
        <f>AX218+AZ218</f>
        <v>15788610.031259868</v>
      </c>
      <c r="BD218" s="71">
        <f>BB218-CM218</f>
        <v>-750503.59593536332</v>
      </c>
      <c r="BE218" s="35">
        <f>BD218/CM218</f>
        <v>-4.5377498023915365E-2</v>
      </c>
      <c r="BF218" s="65">
        <f>BD218/AW218</f>
        <v>-114.28408648322876</v>
      </c>
      <c r="BH218" s="54">
        <v>878900.81855999981</v>
      </c>
      <c r="BI218" s="55">
        <v>187543.29599999997</v>
      </c>
      <c r="BJ218" s="56">
        <f>BI218-BH218</f>
        <v>-691357.52255999984</v>
      </c>
      <c r="BL218" s="74">
        <f>BB218+BJ218</f>
        <v>15097252.508699868</v>
      </c>
      <c r="BN218" s="6">
        <v>635</v>
      </c>
      <c r="BO218" s="6" t="s">
        <v>202</v>
      </c>
      <c r="BP218" s="7">
        <v>6567</v>
      </c>
      <c r="BQ218" s="7">
        <v>16498563.228419125</v>
      </c>
      <c r="BR218" s="7">
        <v>4163764.4199981638</v>
      </c>
      <c r="BS218" s="57">
        <v>-703937</v>
      </c>
      <c r="BU218" s="39">
        <f>BQ218+BS218</f>
        <v>15794626.228419125</v>
      </c>
      <c r="BW218" s="71">
        <f>BU218-CM218</f>
        <v>-744487.39877610654</v>
      </c>
      <c r="BX218" s="35">
        <f>BW218/CM218</f>
        <v>-4.5013742305509495E-2</v>
      </c>
      <c r="BY218" s="65">
        <f>BW218/BP218</f>
        <v>-113.36796083083699</v>
      </c>
      <c r="CA218" s="54">
        <v>878900.81855999981</v>
      </c>
      <c r="CB218" s="55">
        <v>187543.29599999997</v>
      </c>
      <c r="CC218" s="56">
        <f>CB218-CA218</f>
        <v>-691357.52255999984</v>
      </c>
      <c r="CE218" s="74">
        <f>BU218+CC218</f>
        <v>15103268.705859125</v>
      </c>
      <c r="CF218" s="55"/>
      <c r="CG218" s="112" t="s">
        <v>202</v>
      </c>
      <c r="CH218" s="93">
        <v>6627</v>
      </c>
      <c r="CI218" s="93">
        <v>17243050.627195232</v>
      </c>
      <c r="CJ218" s="93">
        <v>4143294.3972914293</v>
      </c>
      <c r="CK218" s="93">
        <v>-703937</v>
      </c>
      <c r="CM218" s="103">
        <v>16539113.627195232</v>
      </c>
      <c r="CO218" s="93">
        <v>878900.81855999981</v>
      </c>
      <c r="CP218" s="93">
        <v>187543.29599999997</v>
      </c>
      <c r="CQ218" s="93">
        <v>-691357.52255999984</v>
      </c>
      <c r="CS218" s="103">
        <v>15847756.104635231</v>
      </c>
      <c r="CU218" s="116">
        <v>635</v>
      </c>
      <c r="CV218" s="57"/>
    </row>
    <row r="219" spans="1:100" x14ac:dyDescent="0.25">
      <c r="A219" s="6">
        <v>636</v>
      </c>
      <c r="B219" s="6" t="s">
        <v>203</v>
      </c>
      <c r="C219" s="7">
        <v>8422</v>
      </c>
      <c r="D219" s="7">
        <v>21158035.799612246</v>
      </c>
      <c r="E219" s="7">
        <v>6049813.3211774779</v>
      </c>
      <c r="F219" s="57">
        <v>-333842</v>
      </c>
      <c r="H219" s="39">
        <f>D219+F219</f>
        <v>20824193.799612246</v>
      </c>
      <c r="J219" s="71">
        <f t="shared" si="10"/>
        <v>-1213675.3215607069</v>
      </c>
      <c r="K219" s="35">
        <f t="shared" si="11"/>
        <v>-5.5072262880201263E-2</v>
      </c>
      <c r="L219" s="65">
        <f t="shared" si="12"/>
        <v>-144.10773231544846</v>
      </c>
      <c r="N219" s="54">
        <v>205080.48223999998</v>
      </c>
      <c r="O219" s="55">
        <v>155896.01540000003</v>
      </c>
      <c r="P219" s="56">
        <f>O219-N219</f>
        <v>-49184.46683999995</v>
      </c>
      <c r="R219" s="74">
        <f>H219+P219</f>
        <v>20775009.332772247</v>
      </c>
      <c r="S219" s="55"/>
      <c r="T219" s="6">
        <v>636</v>
      </c>
      <c r="U219" s="6" t="s">
        <v>203</v>
      </c>
      <c r="V219" s="7">
        <v>8422</v>
      </c>
      <c r="W219" s="7">
        <v>21221757.944837112</v>
      </c>
      <c r="X219" s="7">
        <v>6125133.2530510863</v>
      </c>
      <c r="Y219" s="57">
        <v>-333842</v>
      </c>
      <c r="AA219" s="39">
        <f>W219+Y219</f>
        <v>20887915.944837112</v>
      </c>
      <c r="AC219" s="71">
        <f>AA219-CM219</f>
        <v>-1149953.1763358414</v>
      </c>
      <c r="AD219" s="35">
        <f>AC219/CM219</f>
        <v>-5.2180778913466737E-2</v>
      </c>
      <c r="AE219" s="65">
        <f>AC219/V219</f>
        <v>-136.5415787622704</v>
      </c>
      <c r="AG219" s="54">
        <v>205080.48223999998</v>
      </c>
      <c r="AH219" s="55">
        <v>155896.01540000003</v>
      </c>
      <c r="AI219" s="56">
        <f>AH219-AG219</f>
        <v>-49184.46683999995</v>
      </c>
      <c r="AK219" s="74">
        <f>AA219+AI219</f>
        <v>20838731.477997113</v>
      </c>
      <c r="AL219" s="55"/>
      <c r="AM219" s="65" t="e">
        <f>#REF!/#REF!</f>
        <v>#REF!</v>
      </c>
      <c r="AO219" s="54">
        <v>153798.52656</v>
      </c>
      <c r="AP219" s="55">
        <v>118516.94399999999</v>
      </c>
      <c r="AQ219" s="56">
        <f>AP219-AO219</f>
        <v>-35281.58256000001</v>
      </c>
      <c r="AS219" s="74" t="e">
        <f>#REF!+AQ219</f>
        <v>#REF!</v>
      </c>
      <c r="AU219" s="6">
        <v>636</v>
      </c>
      <c r="AV219" s="6" t="s">
        <v>203</v>
      </c>
      <c r="AW219" s="7">
        <v>8422</v>
      </c>
      <c r="AX219" s="7">
        <v>20995244.165603925</v>
      </c>
      <c r="AY219" s="7">
        <v>6023981.1220941339</v>
      </c>
      <c r="AZ219" s="57">
        <v>-333842</v>
      </c>
      <c r="BB219" s="39">
        <f>AX219+AZ219</f>
        <v>20661402.165603925</v>
      </c>
      <c r="BD219" s="71">
        <f>BB219-CM219</f>
        <v>-1376466.9555690289</v>
      </c>
      <c r="BE219" s="35">
        <f>BD219/CM219</f>
        <v>-6.2459167354187786E-2</v>
      </c>
      <c r="BF219" s="65">
        <f>BD219/AW219</f>
        <v>-163.43706430408795</v>
      </c>
      <c r="BH219" s="54">
        <v>153798.52656</v>
      </c>
      <c r="BI219" s="55">
        <v>118516.94399999999</v>
      </c>
      <c r="BJ219" s="56">
        <f>BI219-BH219</f>
        <v>-35281.58256000001</v>
      </c>
      <c r="BL219" s="74">
        <f>BB219+BJ219</f>
        <v>20626120.583043925</v>
      </c>
      <c r="BN219" s="6">
        <v>636</v>
      </c>
      <c r="BO219" s="6" t="s">
        <v>203</v>
      </c>
      <c r="BP219" s="7">
        <v>8422</v>
      </c>
      <c r="BQ219" s="7">
        <v>21003606.21907248</v>
      </c>
      <c r="BR219" s="7">
        <v>6023981.1220941339</v>
      </c>
      <c r="BS219" s="57">
        <v>-333842</v>
      </c>
      <c r="BU219" s="39">
        <f>BQ219+BS219</f>
        <v>20669764.21907248</v>
      </c>
      <c r="BW219" s="71">
        <f>BU219-CM219</f>
        <v>-1368104.9021004736</v>
      </c>
      <c r="BX219" s="35">
        <f>BW219/CM219</f>
        <v>-6.207972715411321E-2</v>
      </c>
      <c r="BY219" s="65">
        <f>BW219/BP219</f>
        <v>-162.44418215393893</v>
      </c>
      <c r="CA219" s="54">
        <v>153798.52656</v>
      </c>
      <c r="CB219" s="55">
        <v>118516.94399999999</v>
      </c>
      <c r="CC219" s="56">
        <f>CB219-CA219</f>
        <v>-35281.58256000001</v>
      </c>
      <c r="CE219" s="74">
        <f>BU219+CC219</f>
        <v>20634482.636512481</v>
      </c>
      <c r="CF219" s="55"/>
      <c r="CG219" s="112" t="s">
        <v>203</v>
      </c>
      <c r="CH219" s="93">
        <v>8503</v>
      </c>
      <c r="CI219" s="93">
        <v>22371711.121172953</v>
      </c>
      <c r="CJ219" s="93">
        <v>6202025.3391510556</v>
      </c>
      <c r="CK219" s="93">
        <v>-333842</v>
      </c>
      <c r="CM219" s="103">
        <v>22037869.121172953</v>
      </c>
      <c r="CO219" s="93">
        <v>153798.52656</v>
      </c>
      <c r="CP219" s="93">
        <v>118516.94399999999</v>
      </c>
      <c r="CQ219" s="93">
        <v>-35281.58256000001</v>
      </c>
      <c r="CS219" s="103">
        <v>22002587.538612954</v>
      </c>
      <c r="CU219" s="116">
        <v>636</v>
      </c>
      <c r="CV219" s="57"/>
    </row>
    <row r="220" spans="1:100" x14ac:dyDescent="0.25">
      <c r="A220" s="6">
        <v>678</v>
      </c>
      <c r="B220" s="6" t="s">
        <v>205</v>
      </c>
      <c r="C220" s="7">
        <v>25001</v>
      </c>
      <c r="D220" s="7">
        <v>59047399.628093109</v>
      </c>
      <c r="E220" s="7">
        <v>10125088.63146648</v>
      </c>
      <c r="F220" s="57">
        <v>-1745533</v>
      </c>
      <c r="H220" s="39">
        <f>D220+F220</f>
        <v>57301866.628093109</v>
      </c>
      <c r="J220" s="71">
        <f t="shared" si="10"/>
        <v>-394044.49981683493</v>
      </c>
      <c r="K220" s="35">
        <f t="shared" si="11"/>
        <v>-6.8296780848689813E-3</v>
      </c>
      <c r="L220" s="65">
        <f t="shared" si="12"/>
        <v>-15.761149546691529</v>
      </c>
      <c r="N220" s="54">
        <v>497481.21357999998</v>
      </c>
      <c r="O220" s="55">
        <v>347432.94880000001</v>
      </c>
      <c r="P220" s="56">
        <f>O220-N220</f>
        <v>-150048.26477999997</v>
      </c>
      <c r="R220" s="74">
        <f>H220+P220</f>
        <v>57151818.363313109</v>
      </c>
      <c r="S220" s="55"/>
      <c r="T220" s="6">
        <v>678</v>
      </c>
      <c r="U220" s="6" t="s">
        <v>205</v>
      </c>
      <c r="V220" s="7">
        <v>25001</v>
      </c>
      <c r="W220" s="7">
        <v>59093759.940019451</v>
      </c>
      <c r="X220" s="7">
        <v>10214082.424761953</v>
      </c>
      <c r="Y220" s="57">
        <v>-1745533</v>
      </c>
      <c r="AA220" s="39">
        <f>W220+Y220</f>
        <v>57348226.940019451</v>
      </c>
      <c r="AC220" s="71">
        <f>AA220-CM220</f>
        <v>-347684.18789049238</v>
      </c>
      <c r="AD220" s="35">
        <f>AC220/CM220</f>
        <v>-6.0261495328445018E-3</v>
      </c>
      <c r="AE220" s="65">
        <f>AC220/V220</f>
        <v>-13.906811243169969</v>
      </c>
      <c r="AG220" s="54">
        <v>497481.21357999998</v>
      </c>
      <c r="AH220" s="55">
        <v>347432.94880000001</v>
      </c>
      <c r="AI220" s="56">
        <f>AH220-AG220</f>
        <v>-150048.26477999997</v>
      </c>
      <c r="AK220" s="74">
        <f>AA220+AI220</f>
        <v>57198178.675239451</v>
      </c>
      <c r="AL220" s="55"/>
      <c r="AM220" s="65" t="e">
        <f>#REF!/#REF!</f>
        <v>#REF!</v>
      </c>
      <c r="AO220" s="54">
        <v>445766.97167999996</v>
      </c>
      <c r="AP220" s="55">
        <v>261974.5416</v>
      </c>
      <c r="AQ220" s="56">
        <f>AP220-AO220</f>
        <v>-183792.43007999996</v>
      </c>
      <c r="AS220" s="74" t="e">
        <f>#REF!+AQ220</f>
        <v>#REF!</v>
      </c>
      <c r="AU220" s="6">
        <v>678</v>
      </c>
      <c r="AV220" s="6" t="s">
        <v>205</v>
      </c>
      <c r="AW220" s="7">
        <v>25001</v>
      </c>
      <c r="AX220" s="7">
        <v>58831871.618686602</v>
      </c>
      <c r="AY220" s="7">
        <v>10194081.571620345</v>
      </c>
      <c r="AZ220" s="57">
        <v>-1745533</v>
      </c>
      <c r="BB220" s="39">
        <f>AX220+AZ220</f>
        <v>57086338.618686602</v>
      </c>
      <c r="BD220" s="71">
        <f>BB220-CM220</f>
        <v>-609572.50922334194</v>
      </c>
      <c r="BE220" s="35">
        <f>BD220/CM220</f>
        <v>-1.0565263591590393E-2</v>
      </c>
      <c r="BF220" s="65">
        <f>BD220/AW220</f>
        <v>-24.38192509193</v>
      </c>
      <c r="BH220" s="54">
        <v>445766.97167999996</v>
      </c>
      <c r="BI220" s="55">
        <v>261974.5416</v>
      </c>
      <c r="BJ220" s="56">
        <f>BI220-BH220</f>
        <v>-183792.43007999996</v>
      </c>
      <c r="BL220" s="74">
        <f>BB220+BJ220</f>
        <v>56902546.188606605</v>
      </c>
      <c r="BN220" s="6">
        <v>678</v>
      </c>
      <c r="BO220" s="6" t="s">
        <v>205</v>
      </c>
      <c r="BP220" s="7">
        <v>25001</v>
      </c>
      <c r="BQ220" s="7">
        <v>58742354.617900342</v>
      </c>
      <c r="BR220" s="7">
        <v>10194081.571620345</v>
      </c>
      <c r="BS220" s="57">
        <v>-1745533</v>
      </c>
      <c r="BU220" s="39">
        <f>BQ220+BS220</f>
        <v>56996821.617900342</v>
      </c>
      <c r="BW220" s="71">
        <f>BU220-CM220</f>
        <v>-699089.51000960171</v>
      </c>
      <c r="BX220" s="35">
        <f>BW220/CM220</f>
        <v>-1.2116794697283542E-2</v>
      </c>
      <c r="BY220" s="65">
        <f>BW220/BP220</f>
        <v>-27.962461901907993</v>
      </c>
      <c r="CA220" s="54">
        <v>445766.97167999996</v>
      </c>
      <c r="CB220" s="55">
        <v>261974.5416</v>
      </c>
      <c r="CC220" s="56">
        <f>CB220-CA220</f>
        <v>-183792.43007999996</v>
      </c>
      <c r="CE220" s="74">
        <f>BU220+CC220</f>
        <v>56813029.187820345</v>
      </c>
      <c r="CF220" s="55"/>
      <c r="CG220" s="112" t="s">
        <v>205</v>
      </c>
      <c r="CH220" s="93">
        <v>25010</v>
      </c>
      <c r="CI220" s="93">
        <v>59441444.127909943</v>
      </c>
      <c r="CJ220" s="93">
        <v>10636650.499241911</v>
      </c>
      <c r="CK220" s="93">
        <v>-1745533</v>
      </c>
      <c r="CM220" s="103">
        <v>57695911.127909943</v>
      </c>
      <c r="CO220" s="93">
        <v>445766.97167999996</v>
      </c>
      <c r="CP220" s="93">
        <v>261974.5416</v>
      </c>
      <c r="CQ220" s="93">
        <v>-183792.43007999996</v>
      </c>
      <c r="CS220" s="103">
        <v>57512118.697829947</v>
      </c>
      <c r="CU220" s="116">
        <v>678</v>
      </c>
      <c r="CV220" s="57"/>
    </row>
    <row r="221" spans="1:100" x14ac:dyDescent="0.25">
      <c r="A221" s="6">
        <v>710</v>
      </c>
      <c r="B221" s="6" t="s">
        <v>221</v>
      </c>
      <c r="C221" s="7">
        <v>27851</v>
      </c>
      <c r="D221" s="7">
        <v>54663553.378474697</v>
      </c>
      <c r="E221" s="7">
        <v>9306687.5136763025</v>
      </c>
      <c r="F221" s="57">
        <v>-1258069</v>
      </c>
      <c r="H221" s="39">
        <f>D221+F221</f>
        <v>53405484.378474697</v>
      </c>
      <c r="J221" s="71">
        <f t="shared" si="10"/>
        <v>-544732.18771012872</v>
      </c>
      <c r="K221" s="35">
        <f t="shared" si="11"/>
        <v>-1.009694163214089E-2</v>
      </c>
      <c r="L221" s="65">
        <f t="shared" si="12"/>
        <v>-19.558801756135463</v>
      </c>
      <c r="N221" s="54">
        <v>1238243.3733260003</v>
      </c>
      <c r="O221" s="55">
        <v>274633.07370000001</v>
      </c>
      <c r="P221" s="56">
        <f>O221-N221</f>
        <v>-963610.29962600023</v>
      </c>
      <c r="R221" s="74">
        <f>H221+P221</f>
        <v>52441874.078848697</v>
      </c>
      <c r="S221" s="55"/>
      <c r="T221" s="6">
        <v>710</v>
      </c>
      <c r="U221" s="6" t="s">
        <v>221</v>
      </c>
      <c r="V221" s="7">
        <v>27851</v>
      </c>
      <c r="W221" s="7">
        <v>54802767.387123287</v>
      </c>
      <c r="X221" s="7">
        <v>9410916.5432020221</v>
      </c>
      <c r="Y221" s="57">
        <v>-1258069</v>
      </c>
      <c r="AA221" s="39">
        <f>W221+Y221</f>
        <v>53544698.387123287</v>
      </c>
      <c r="AC221" s="71">
        <f>AA221-CM221</f>
        <v>-405518.17906153947</v>
      </c>
      <c r="AD221" s="35">
        <f>AC221/CM221</f>
        <v>-7.5165255094770478E-3</v>
      </c>
      <c r="AE221" s="65">
        <f>AC221/V221</f>
        <v>-14.560273565097823</v>
      </c>
      <c r="AG221" s="54">
        <v>1238243.3733260003</v>
      </c>
      <c r="AH221" s="55">
        <v>274633.07370000001</v>
      </c>
      <c r="AI221" s="56">
        <f>AH221-AG221</f>
        <v>-963610.29962600023</v>
      </c>
      <c r="AK221" s="74">
        <f>AA221+AI221</f>
        <v>52581088.087497286</v>
      </c>
      <c r="AL221" s="55"/>
      <c r="AM221" s="65" t="e">
        <f>#REF!/#REF!</f>
        <v>#REF!</v>
      </c>
      <c r="AO221" s="54">
        <v>1229417.9364</v>
      </c>
      <c r="AP221" s="55">
        <v>284180.1888</v>
      </c>
      <c r="AQ221" s="56">
        <f>AP221-AO221</f>
        <v>-945237.7476</v>
      </c>
      <c r="AS221" s="74" t="e">
        <f>#REF!+AQ221</f>
        <v>#REF!</v>
      </c>
      <c r="AU221" s="6">
        <v>710</v>
      </c>
      <c r="AV221" s="6" t="s">
        <v>221</v>
      </c>
      <c r="AW221" s="7">
        <v>27851</v>
      </c>
      <c r="AX221" s="7">
        <v>54030232.630411386</v>
      </c>
      <c r="AY221" s="7">
        <v>9143123.6789923869</v>
      </c>
      <c r="AZ221" s="57">
        <v>-1258069</v>
      </c>
      <c r="BB221" s="39">
        <f>AX221+AZ221</f>
        <v>52772163.630411386</v>
      </c>
      <c r="BD221" s="71">
        <f>BB221-CM221</f>
        <v>-1178052.9357734397</v>
      </c>
      <c r="BE221" s="35">
        <f>BD221/CM221</f>
        <v>-2.1835925984249438E-2</v>
      </c>
      <c r="BF221" s="65">
        <f>BD221/AW221</f>
        <v>-42.29840708676312</v>
      </c>
      <c r="BH221" s="54">
        <v>1229417.9364</v>
      </c>
      <c r="BI221" s="55">
        <v>284180.1888</v>
      </c>
      <c r="BJ221" s="56">
        <f>BI221-BH221</f>
        <v>-945237.7476</v>
      </c>
      <c r="BL221" s="74">
        <f>BB221+BJ221</f>
        <v>51826925.88281139</v>
      </c>
      <c r="BN221" s="6">
        <v>710</v>
      </c>
      <c r="BO221" s="6" t="s">
        <v>221</v>
      </c>
      <c r="BP221" s="7">
        <v>27851</v>
      </c>
      <c r="BQ221" s="7">
        <v>53917636.59507826</v>
      </c>
      <c r="BR221" s="7">
        <v>9143123.6789923869</v>
      </c>
      <c r="BS221" s="57">
        <v>-1258069</v>
      </c>
      <c r="BU221" s="39">
        <f>BQ221+BS221</f>
        <v>52659567.59507826</v>
      </c>
      <c r="BW221" s="71">
        <f>BU221-CM221</f>
        <v>-1290648.9711065665</v>
      </c>
      <c r="BX221" s="35">
        <f>BW221/CM221</f>
        <v>-2.3922961820240878E-2</v>
      </c>
      <c r="BY221" s="65">
        <f>BW221/BP221</f>
        <v>-46.341207536769467</v>
      </c>
      <c r="CA221" s="54">
        <v>1229417.9364</v>
      </c>
      <c r="CB221" s="55">
        <v>284180.1888</v>
      </c>
      <c r="CC221" s="56">
        <f>CB221-CA221</f>
        <v>-945237.7476</v>
      </c>
      <c r="CE221" s="74">
        <f>BU221+CC221</f>
        <v>51714329.847478263</v>
      </c>
      <c r="CF221" s="55"/>
      <c r="CG221" s="112" t="s">
        <v>221</v>
      </c>
      <c r="CH221" s="93">
        <v>28077</v>
      </c>
      <c r="CI221" s="93">
        <v>55208285.566184826</v>
      </c>
      <c r="CJ221" s="93">
        <v>9578464.7770981845</v>
      </c>
      <c r="CK221" s="93">
        <v>-1258069</v>
      </c>
      <c r="CM221" s="103">
        <v>53950216.566184826</v>
      </c>
      <c r="CO221" s="93">
        <v>1229417.9364</v>
      </c>
      <c r="CP221" s="93">
        <v>284180.1888</v>
      </c>
      <c r="CQ221" s="93">
        <v>-945237.7476</v>
      </c>
      <c r="CS221" s="103">
        <v>53004978.81858483</v>
      </c>
      <c r="CU221" s="116">
        <v>710</v>
      </c>
      <c r="CV221" s="57"/>
    </row>
    <row r="222" spans="1:100" x14ac:dyDescent="0.25">
      <c r="A222" s="6">
        <v>680</v>
      </c>
      <c r="B222" s="6" t="s">
        <v>206</v>
      </c>
      <c r="C222" s="7">
        <v>24234</v>
      </c>
      <c r="D222" s="7">
        <v>29497155.646854002</v>
      </c>
      <c r="E222" s="7">
        <v>-332500.59751855192</v>
      </c>
      <c r="F222" s="57">
        <v>-2417145</v>
      </c>
      <c r="H222" s="39">
        <f>D222+F222</f>
        <v>27080010.646854002</v>
      </c>
      <c r="J222" s="71">
        <f t="shared" si="10"/>
        <v>62473.176017094404</v>
      </c>
      <c r="K222" s="35">
        <f t="shared" si="11"/>
        <v>2.3123193993726775E-3</v>
      </c>
      <c r="L222" s="65">
        <f t="shared" si="12"/>
        <v>2.5779143359368821</v>
      </c>
      <c r="N222" s="54">
        <v>1618238.9208380005</v>
      </c>
      <c r="O222" s="55">
        <v>372315.58970000001</v>
      </c>
      <c r="P222" s="56">
        <f>O222-N222</f>
        <v>-1245923.3311380004</v>
      </c>
      <c r="R222" s="74">
        <f>H222+P222</f>
        <v>25834087.315716002</v>
      </c>
      <c r="S222" s="55"/>
      <c r="T222" s="6">
        <v>680</v>
      </c>
      <c r="U222" s="6" t="s">
        <v>206</v>
      </c>
      <c r="V222" s="7">
        <v>24234</v>
      </c>
      <c r="W222" s="7">
        <v>29444077.834701795</v>
      </c>
      <c r="X222" s="7">
        <v>-297789.16887148347</v>
      </c>
      <c r="Y222" s="57">
        <v>-2417145</v>
      </c>
      <c r="AA222" s="39">
        <f>W222+Y222</f>
        <v>27026932.834701795</v>
      </c>
      <c r="AC222" s="71">
        <f>AA222-CM222</f>
        <v>9395.3638648875058</v>
      </c>
      <c r="AD222" s="35">
        <f>AC222/CM222</f>
        <v>3.4775056294560476E-4</v>
      </c>
      <c r="AE222" s="65">
        <f>AC222/V222</f>
        <v>0.38769348291192152</v>
      </c>
      <c r="AG222" s="54">
        <v>1618238.9208380005</v>
      </c>
      <c r="AH222" s="55">
        <v>372315.58970000001</v>
      </c>
      <c r="AI222" s="56">
        <f>AH222-AG222</f>
        <v>-1245923.3311380004</v>
      </c>
      <c r="AK222" s="74">
        <f>AA222+AI222</f>
        <v>25781009.503563795</v>
      </c>
      <c r="AL222" s="55"/>
      <c r="AM222" s="65" t="e">
        <f>#REF!/#REF!</f>
        <v>#REF!</v>
      </c>
      <c r="AO222" s="54">
        <v>1536656.8339199999</v>
      </c>
      <c r="AP222" s="55">
        <v>322991.23200000002</v>
      </c>
      <c r="AQ222" s="56">
        <f>AP222-AO222</f>
        <v>-1213665.6019199998</v>
      </c>
      <c r="AS222" s="74" t="e">
        <f>#REF!+AQ222</f>
        <v>#REF!</v>
      </c>
      <c r="AU222" s="6">
        <v>680</v>
      </c>
      <c r="AV222" s="6" t="s">
        <v>206</v>
      </c>
      <c r="AW222" s="7">
        <v>24234</v>
      </c>
      <c r="AX222" s="7">
        <v>28884452.763881393</v>
      </c>
      <c r="AY222" s="7">
        <v>-416570.97009182797</v>
      </c>
      <c r="AZ222" s="57">
        <v>-2417145</v>
      </c>
      <c r="BB222" s="39">
        <f>AX222+AZ222</f>
        <v>26467307.763881393</v>
      </c>
      <c r="BD222" s="71">
        <f>BB222-CM222</f>
        <v>-550229.70695551485</v>
      </c>
      <c r="BE222" s="35">
        <f>BD222/CM222</f>
        <v>-2.0365649813549446E-2</v>
      </c>
      <c r="BF222" s="65">
        <f>BD222/AW222</f>
        <v>-22.704865352625024</v>
      </c>
      <c r="BH222" s="54">
        <v>1536656.8339199999</v>
      </c>
      <c r="BI222" s="55">
        <v>322991.23200000002</v>
      </c>
      <c r="BJ222" s="56">
        <f>BI222-BH222</f>
        <v>-1213665.6019199998</v>
      </c>
      <c r="BL222" s="74">
        <f>BB222+BJ222</f>
        <v>25253642.161961392</v>
      </c>
      <c r="BN222" s="6">
        <v>680</v>
      </c>
      <c r="BO222" s="6" t="s">
        <v>206</v>
      </c>
      <c r="BP222" s="7">
        <v>24234</v>
      </c>
      <c r="BQ222" s="7">
        <v>28660812.365366567</v>
      </c>
      <c r="BR222" s="7">
        <v>-416570.97009182797</v>
      </c>
      <c r="BS222" s="57">
        <v>-2417145</v>
      </c>
      <c r="BU222" s="39">
        <f>BQ222+BS222</f>
        <v>26243667.365366567</v>
      </c>
      <c r="BW222" s="71">
        <f>BU222-CM222</f>
        <v>-773870.1054703407</v>
      </c>
      <c r="BX222" s="35">
        <f>BW222/CM222</f>
        <v>-2.864325093675419E-2</v>
      </c>
      <c r="BY222" s="65">
        <f>BW222/BP222</f>
        <v>-31.933238651082807</v>
      </c>
      <c r="CA222" s="54">
        <v>1536656.8339199999</v>
      </c>
      <c r="CB222" s="55">
        <v>322991.23200000002</v>
      </c>
      <c r="CC222" s="56">
        <f>CB222-CA222</f>
        <v>-1213665.6019199998</v>
      </c>
      <c r="CE222" s="74">
        <f>BU222+CC222</f>
        <v>25030001.763446566</v>
      </c>
      <c r="CF222" s="55"/>
      <c r="CG222" s="112" t="s">
        <v>206</v>
      </c>
      <c r="CH222" s="93">
        <v>24283</v>
      </c>
      <c r="CI222" s="93">
        <v>29434682.470836908</v>
      </c>
      <c r="CJ222" s="93">
        <v>-233633.8279760752</v>
      </c>
      <c r="CK222" s="93">
        <v>-2417145</v>
      </c>
      <c r="CM222" s="103">
        <v>27017537.470836908</v>
      </c>
      <c r="CO222" s="93">
        <v>1536656.8339199999</v>
      </c>
      <c r="CP222" s="93">
        <v>322991.23200000002</v>
      </c>
      <c r="CQ222" s="93">
        <v>-1213665.6019199998</v>
      </c>
      <c r="CS222" s="103">
        <v>25803871.868916906</v>
      </c>
      <c r="CU222" s="116">
        <v>680</v>
      </c>
      <c r="CV222" s="57"/>
    </row>
    <row r="223" spans="1:100" x14ac:dyDescent="0.25">
      <c r="A223" s="6">
        <v>681</v>
      </c>
      <c r="B223" s="6" t="s">
        <v>207</v>
      </c>
      <c r="C223" s="7">
        <v>3553</v>
      </c>
      <c r="D223" s="7">
        <v>11546243.904670682</v>
      </c>
      <c r="E223" s="7">
        <v>3293178.4628432789</v>
      </c>
      <c r="F223" s="57">
        <v>-221360</v>
      </c>
      <c r="H223" s="39">
        <f>D223+F223</f>
        <v>11324883.904670682</v>
      </c>
      <c r="J223" s="71">
        <f t="shared" si="10"/>
        <v>-1078350.6722428538</v>
      </c>
      <c r="K223" s="35">
        <f t="shared" si="11"/>
        <v>-8.6941085049702771E-2</v>
      </c>
      <c r="L223" s="65">
        <f t="shared" si="12"/>
        <v>-303.50427026255386</v>
      </c>
      <c r="N223" s="54">
        <v>99820.971080000003</v>
      </c>
      <c r="O223" s="55">
        <v>6600.17</v>
      </c>
      <c r="P223" s="56">
        <f>O223-N223</f>
        <v>-93220.801080000005</v>
      </c>
      <c r="R223" s="74">
        <f>H223+P223</f>
        <v>11231663.103590682</v>
      </c>
      <c r="S223" s="55"/>
      <c r="T223" s="6">
        <v>681</v>
      </c>
      <c r="U223" s="6" t="s">
        <v>207</v>
      </c>
      <c r="V223" s="7">
        <v>3553</v>
      </c>
      <c r="W223" s="7">
        <v>11582785.951203093</v>
      </c>
      <c r="X223" s="7">
        <v>3302358.9849839499</v>
      </c>
      <c r="Y223" s="57">
        <v>-221360</v>
      </c>
      <c r="AA223" s="39">
        <f>W223+Y223</f>
        <v>11361425.951203093</v>
      </c>
      <c r="AC223" s="71">
        <f>AA223-CM223</f>
        <v>-1041808.6257104427</v>
      </c>
      <c r="AD223" s="35">
        <f>AC223/CM223</f>
        <v>-8.3994914330620521E-2</v>
      </c>
      <c r="AE223" s="65">
        <f>AC223/V223</f>
        <v>-293.21942744453776</v>
      </c>
      <c r="AG223" s="54">
        <v>99820.971080000003</v>
      </c>
      <c r="AH223" s="55">
        <v>6600.17</v>
      </c>
      <c r="AI223" s="56">
        <f>AH223-AG223</f>
        <v>-93220.801080000005</v>
      </c>
      <c r="AK223" s="74">
        <f>AA223+AI223</f>
        <v>11268205.150123093</v>
      </c>
      <c r="AL223" s="55"/>
      <c r="AM223" s="65" t="e">
        <f>#REF!/#REF!</f>
        <v>#REF!</v>
      </c>
      <c r="AO223" s="54">
        <v>99397.946880000003</v>
      </c>
      <c r="AP223" s="55">
        <v>6511.92</v>
      </c>
      <c r="AQ223" s="56">
        <f>AP223-AO223</f>
        <v>-92886.026880000005</v>
      </c>
      <c r="AS223" s="74" t="e">
        <f>#REF!+AQ223</f>
        <v>#REF!</v>
      </c>
      <c r="AU223" s="6">
        <v>681</v>
      </c>
      <c r="AV223" s="6" t="s">
        <v>207</v>
      </c>
      <c r="AW223" s="7">
        <v>3553</v>
      </c>
      <c r="AX223" s="7">
        <v>11477343.67028502</v>
      </c>
      <c r="AY223" s="7">
        <v>3242895.3093249556</v>
      </c>
      <c r="AZ223" s="57">
        <v>-221360</v>
      </c>
      <c r="BB223" s="39">
        <f>AX223+AZ223</f>
        <v>11255983.67028502</v>
      </c>
      <c r="BD223" s="71">
        <f>BB223-CM223</f>
        <v>-1147250.9066285156</v>
      </c>
      <c r="BE223" s="35">
        <f>BD223/CM223</f>
        <v>-9.2496106520788018E-2</v>
      </c>
      <c r="BF223" s="65">
        <f>BD223/AW223</f>
        <v>-322.89639927624978</v>
      </c>
      <c r="BH223" s="54">
        <v>99397.946880000003</v>
      </c>
      <c r="BI223" s="55">
        <v>6511.92</v>
      </c>
      <c r="BJ223" s="56">
        <f>BI223-BH223</f>
        <v>-92886.026880000005</v>
      </c>
      <c r="BL223" s="74">
        <f>BB223+BJ223</f>
        <v>11163097.64340502</v>
      </c>
      <c r="BN223" s="6">
        <v>681</v>
      </c>
      <c r="BO223" s="6" t="s">
        <v>207</v>
      </c>
      <c r="BP223" s="7">
        <v>3553</v>
      </c>
      <c r="BQ223" s="7">
        <v>11473215.866750475</v>
      </c>
      <c r="BR223" s="7">
        <v>3242895.3093249556</v>
      </c>
      <c r="BS223" s="57">
        <v>-221360</v>
      </c>
      <c r="BU223" s="39">
        <f>BQ223+BS223</f>
        <v>11251855.866750475</v>
      </c>
      <c r="BW223" s="71">
        <f>BU223-CM223</f>
        <v>-1151378.7101630606</v>
      </c>
      <c r="BX223" s="35">
        <f>BW223/CM223</f>
        <v>-9.2828907090586818E-2</v>
      </c>
      <c r="BY223" s="65">
        <f>BW223/BP223</f>
        <v>-324.05817904955268</v>
      </c>
      <c r="CA223" s="54">
        <v>99397.946880000003</v>
      </c>
      <c r="CB223" s="55">
        <v>6511.92</v>
      </c>
      <c r="CC223" s="56">
        <f>CB223-CA223</f>
        <v>-92886.026880000005</v>
      </c>
      <c r="CE223" s="74">
        <f>BU223+CC223</f>
        <v>11158969.839870475</v>
      </c>
      <c r="CF223" s="55"/>
      <c r="CG223" s="112" t="s">
        <v>207</v>
      </c>
      <c r="CH223" s="93">
        <v>3649</v>
      </c>
      <c r="CI223" s="93">
        <v>12624594.576913536</v>
      </c>
      <c r="CJ223" s="93">
        <v>3253635.390091707</v>
      </c>
      <c r="CK223" s="93">
        <v>-221360</v>
      </c>
      <c r="CM223" s="103">
        <v>12403234.576913536</v>
      </c>
      <c r="CO223" s="93">
        <v>99397.946880000003</v>
      </c>
      <c r="CP223" s="93">
        <v>6511.92</v>
      </c>
      <c r="CQ223" s="93">
        <v>-92886.026880000005</v>
      </c>
      <c r="CS223" s="103">
        <v>12310348.550033536</v>
      </c>
      <c r="CU223" s="116">
        <v>681</v>
      </c>
      <c r="CV223" s="57"/>
    </row>
    <row r="224" spans="1:100" x14ac:dyDescent="0.25">
      <c r="A224" s="6">
        <v>683</v>
      </c>
      <c r="B224" s="6" t="s">
        <v>208</v>
      </c>
      <c r="C224" s="7">
        <v>3972</v>
      </c>
      <c r="D224" s="7">
        <v>20263970.249684792</v>
      </c>
      <c r="E224" s="7">
        <v>4862116.7892584382</v>
      </c>
      <c r="F224" s="57">
        <v>97329</v>
      </c>
      <c r="H224" s="39">
        <f>D224+F224</f>
        <v>20361299.249684792</v>
      </c>
      <c r="J224" s="71">
        <f t="shared" si="10"/>
        <v>-167878.36044294015</v>
      </c>
      <c r="K224" s="35">
        <f t="shared" si="11"/>
        <v>-8.1775492243839377E-3</v>
      </c>
      <c r="L224" s="65">
        <f t="shared" si="12"/>
        <v>-42.265448248474357</v>
      </c>
      <c r="N224" s="54">
        <v>98368.933680000002</v>
      </c>
      <c r="O224" s="55">
        <v>81908.109700000001</v>
      </c>
      <c r="P224" s="56">
        <f>O224-N224</f>
        <v>-16460.823980000001</v>
      </c>
      <c r="R224" s="74">
        <f>H224+P224</f>
        <v>20344838.425704792</v>
      </c>
      <c r="S224" s="55"/>
      <c r="T224" s="6">
        <v>683</v>
      </c>
      <c r="U224" s="6" t="s">
        <v>208</v>
      </c>
      <c r="V224" s="7">
        <v>3972</v>
      </c>
      <c r="W224" s="7">
        <v>20271505.95012423</v>
      </c>
      <c r="X224" s="7">
        <v>4874476.5257302439</v>
      </c>
      <c r="Y224" s="57">
        <v>97329</v>
      </c>
      <c r="AA224" s="39">
        <f>W224+Y224</f>
        <v>20368834.95012423</v>
      </c>
      <c r="AC224" s="71">
        <f>AA224-CM224</f>
        <v>-160342.66000350192</v>
      </c>
      <c r="AD224" s="35">
        <f>AC224/CM224</f>
        <v>-7.8104765348417805E-3</v>
      </c>
      <c r="AE224" s="65">
        <f>AC224/V224</f>
        <v>-40.368242699773894</v>
      </c>
      <c r="AG224" s="54">
        <v>98368.933680000002</v>
      </c>
      <c r="AH224" s="55">
        <v>81908.109700000001</v>
      </c>
      <c r="AI224" s="56">
        <f>AH224-AG224</f>
        <v>-16460.823980000001</v>
      </c>
      <c r="AK224" s="74">
        <f>AA224+AI224</f>
        <v>20352374.12614423</v>
      </c>
      <c r="AL224" s="55"/>
      <c r="AM224" s="65" t="e">
        <f>#REF!/#REF!</f>
        <v>#REF!</v>
      </c>
      <c r="AO224" s="54">
        <v>79497.519360000006</v>
      </c>
      <c r="AP224" s="55">
        <v>80747.808000000005</v>
      </c>
      <c r="AQ224" s="56">
        <f>AP224-AO224</f>
        <v>1250.2886399999988</v>
      </c>
      <c r="AS224" s="74" t="e">
        <f>#REF!+AQ224</f>
        <v>#REF!</v>
      </c>
      <c r="AU224" s="6">
        <v>683</v>
      </c>
      <c r="AV224" s="6" t="s">
        <v>208</v>
      </c>
      <c r="AW224" s="7">
        <v>3972</v>
      </c>
      <c r="AX224" s="7">
        <v>20110015.783208326</v>
      </c>
      <c r="AY224" s="7">
        <v>4669841.9420396099</v>
      </c>
      <c r="AZ224" s="57">
        <v>97329</v>
      </c>
      <c r="BB224" s="39">
        <f>AX224+AZ224</f>
        <v>20207344.783208326</v>
      </c>
      <c r="BD224" s="71">
        <f>BB224-CM224</f>
        <v>-321832.82691940665</v>
      </c>
      <c r="BE224" s="35">
        <f>BD224/CM224</f>
        <v>-1.5676849459407265E-2</v>
      </c>
      <c r="BF224" s="65">
        <f>BD224/AW224</f>
        <v>-81.025384420797238</v>
      </c>
      <c r="BH224" s="54">
        <v>79497.519360000006</v>
      </c>
      <c r="BI224" s="55">
        <v>80747.808000000005</v>
      </c>
      <c r="BJ224" s="56">
        <f>BI224-BH224</f>
        <v>1250.2886399999988</v>
      </c>
      <c r="BL224" s="74">
        <f>BB224+BJ224</f>
        <v>20208595.071848325</v>
      </c>
      <c r="BN224" s="6">
        <v>683</v>
      </c>
      <c r="BO224" s="6" t="s">
        <v>208</v>
      </c>
      <c r="BP224" s="7">
        <v>3972</v>
      </c>
      <c r="BQ224" s="7">
        <v>20102543.088309836</v>
      </c>
      <c r="BR224" s="7">
        <v>4669841.9420396099</v>
      </c>
      <c r="BS224" s="57">
        <v>97329</v>
      </c>
      <c r="BU224" s="39">
        <f>BQ224+BS224</f>
        <v>20199872.088309836</v>
      </c>
      <c r="BW224" s="71">
        <f>BU224-CM224</f>
        <v>-329305.52181789652</v>
      </c>
      <c r="BX224" s="35">
        <f>BW224/CM224</f>
        <v>-1.604085307613292E-2</v>
      </c>
      <c r="BY224" s="65">
        <f>BW224/BP224</f>
        <v>-82.906727547305266</v>
      </c>
      <c r="CA224" s="54">
        <v>79497.519360000006</v>
      </c>
      <c r="CB224" s="55">
        <v>80747.808000000005</v>
      </c>
      <c r="CC224" s="56">
        <f>CB224-CA224</f>
        <v>1250.2886399999988</v>
      </c>
      <c r="CE224" s="74">
        <f>BU224+CC224</f>
        <v>20201122.376949836</v>
      </c>
      <c r="CF224" s="55"/>
      <c r="CG224" s="112" t="s">
        <v>208</v>
      </c>
      <c r="CH224" s="93">
        <v>4023</v>
      </c>
      <c r="CI224" s="93">
        <v>20431848.610127732</v>
      </c>
      <c r="CJ224" s="93">
        <v>4671405.1335007586</v>
      </c>
      <c r="CK224" s="93">
        <v>97329</v>
      </c>
      <c r="CM224" s="103">
        <v>20529177.610127732</v>
      </c>
      <c r="CO224" s="93">
        <v>79497.519360000006</v>
      </c>
      <c r="CP224" s="93">
        <v>80747.808000000005</v>
      </c>
      <c r="CQ224" s="93">
        <v>1250.2886399999988</v>
      </c>
      <c r="CS224" s="103">
        <v>20530427.898767732</v>
      </c>
      <c r="CU224" s="116">
        <v>683</v>
      </c>
      <c r="CV224" s="57"/>
    </row>
    <row r="225" spans="1:100" x14ac:dyDescent="0.25">
      <c r="A225" s="6">
        <v>684</v>
      </c>
      <c r="B225" s="6" t="s">
        <v>209</v>
      </c>
      <c r="C225" s="7">
        <v>39620</v>
      </c>
      <c r="D225" s="7">
        <v>44645659.112233981</v>
      </c>
      <c r="E225" s="7">
        <v>-7160925.3134594271</v>
      </c>
      <c r="F225" s="57">
        <v>-2010320</v>
      </c>
      <c r="H225" s="39">
        <f>D225+F225</f>
        <v>42635339.112233981</v>
      </c>
      <c r="J225" s="71">
        <f t="shared" si="10"/>
        <v>-442274.06332425773</v>
      </c>
      <c r="K225" s="35">
        <f t="shared" si="11"/>
        <v>-1.0266911992589207E-2</v>
      </c>
      <c r="L225" s="65">
        <f t="shared" si="12"/>
        <v>-11.162899124791966</v>
      </c>
      <c r="N225" s="54">
        <v>3709859.1945179999</v>
      </c>
      <c r="O225" s="55">
        <v>694337.88400000019</v>
      </c>
      <c r="P225" s="56">
        <f>O225-N225</f>
        <v>-3015521.3105179998</v>
      </c>
      <c r="R225" s="74">
        <f>H225+P225</f>
        <v>39619817.801715985</v>
      </c>
      <c r="S225" s="55"/>
      <c r="T225" s="6">
        <v>684</v>
      </c>
      <c r="U225" s="6" t="s">
        <v>209</v>
      </c>
      <c r="V225" s="7">
        <v>39620</v>
      </c>
      <c r="W225" s="7">
        <v>44485865.031121142</v>
      </c>
      <c r="X225" s="7">
        <v>-7216921.7193574766</v>
      </c>
      <c r="Y225" s="57">
        <v>-2010320</v>
      </c>
      <c r="AA225" s="39">
        <f>W225+Y225</f>
        <v>42475545.031121142</v>
      </c>
      <c r="AC225" s="71">
        <f>AA225-CM225</f>
        <v>-602068.14443709701</v>
      </c>
      <c r="AD225" s="35">
        <f>AC225/CM225</f>
        <v>-1.3976358021124156E-2</v>
      </c>
      <c r="AE225" s="65">
        <f>AC225/V225</f>
        <v>-15.196066240209415</v>
      </c>
      <c r="AG225" s="54">
        <v>3709859.1945179999</v>
      </c>
      <c r="AH225" s="55">
        <v>694337.88400000019</v>
      </c>
      <c r="AI225" s="56">
        <f>AH225-AG225</f>
        <v>-3015521.3105179998</v>
      </c>
      <c r="AK225" s="74">
        <f>AA225+AI225</f>
        <v>39460023.720603146</v>
      </c>
      <c r="AL225" s="55"/>
      <c r="AM225" s="65" t="e">
        <f>#REF!/#REF!</f>
        <v>#REF!</v>
      </c>
      <c r="AO225" s="54">
        <v>3660253.8555839998</v>
      </c>
      <c r="AP225" s="55">
        <v>577086.35040000011</v>
      </c>
      <c r="AQ225" s="56">
        <f>AP225-AO225</f>
        <v>-3083167.5051839994</v>
      </c>
      <c r="AS225" s="74" t="e">
        <f>#REF!+AQ225</f>
        <v>#REF!</v>
      </c>
      <c r="AU225" s="6">
        <v>684</v>
      </c>
      <c r="AV225" s="6" t="s">
        <v>209</v>
      </c>
      <c r="AW225" s="7">
        <v>39620</v>
      </c>
      <c r="AX225" s="7">
        <v>44061728.735456571</v>
      </c>
      <c r="AY225" s="7">
        <v>-6909999.5148233846</v>
      </c>
      <c r="AZ225" s="57">
        <v>-2010320</v>
      </c>
      <c r="BB225" s="39">
        <f>AX225+AZ225</f>
        <v>42051408.735456571</v>
      </c>
      <c r="BD225" s="71">
        <f>BB225-CM225</f>
        <v>-1026204.4401016682</v>
      </c>
      <c r="BE225" s="35">
        <f>BD225/CM225</f>
        <v>-2.3822221438302094E-2</v>
      </c>
      <c r="BF225" s="65">
        <f>BD225/AW225</f>
        <v>-25.901172137851294</v>
      </c>
      <c r="BH225" s="54">
        <v>3660253.8555839998</v>
      </c>
      <c r="BI225" s="55">
        <v>577086.35040000011</v>
      </c>
      <c r="BJ225" s="56">
        <f>BI225-BH225</f>
        <v>-3083167.5051839994</v>
      </c>
      <c r="BL225" s="74">
        <f>BB225+BJ225</f>
        <v>38968241.230272569</v>
      </c>
      <c r="BN225" s="6">
        <v>684</v>
      </c>
      <c r="BO225" s="6" t="s">
        <v>209</v>
      </c>
      <c r="BP225" s="7">
        <v>39620</v>
      </c>
      <c r="BQ225" s="7">
        <v>43946143.779280163</v>
      </c>
      <c r="BR225" s="7">
        <v>-6909999.5148233846</v>
      </c>
      <c r="BS225" s="57">
        <v>-2010320</v>
      </c>
      <c r="BU225" s="39">
        <f>BQ225+BS225</f>
        <v>41935823.779280163</v>
      </c>
      <c r="BW225" s="71">
        <f>BU225-CM225</f>
        <v>-1141789.3962780759</v>
      </c>
      <c r="BX225" s="35">
        <f>BW225/CM225</f>
        <v>-2.6505400650329313E-2</v>
      </c>
      <c r="BY225" s="65">
        <f>BW225/BP225</f>
        <v>-28.818510759163953</v>
      </c>
      <c r="CA225" s="54">
        <v>3660253.8555839998</v>
      </c>
      <c r="CB225" s="55">
        <v>577086.35040000011</v>
      </c>
      <c r="CC225" s="56">
        <f>CB225-CA225</f>
        <v>-3083167.5051839994</v>
      </c>
      <c r="CE225" s="74">
        <f>BU225+CC225</f>
        <v>38852656.274096161</v>
      </c>
      <c r="CF225" s="55"/>
      <c r="CG225" s="112" t="s">
        <v>209</v>
      </c>
      <c r="CH225" s="93">
        <v>39614</v>
      </c>
      <c r="CI225" s="93">
        <v>45087933.175558239</v>
      </c>
      <c r="CJ225" s="93">
        <v>-7465099.3255645316</v>
      </c>
      <c r="CK225" s="93">
        <v>-2010320</v>
      </c>
      <c r="CM225" s="103">
        <v>43077613.175558239</v>
      </c>
      <c r="CO225" s="93">
        <v>3660253.8555839998</v>
      </c>
      <c r="CP225" s="93">
        <v>577086.35040000011</v>
      </c>
      <c r="CQ225" s="93">
        <v>-3083167.5051839994</v>
      </c>
      <c r="CS225" s="103">
        <v>39994445.670374237</v>
      </c>
      <c r="CU225" s="116">
        <v>684</v>
      </c>
      <c r="CV225" s="57"/>
    </row>
    <row r="226" spans="1:100" x14ac:dyDescent="0.25">
      <c r="A226" s="6">
        <v>686</v>
      </c>
      <c r="B226" s="6" t="s">
        <v>210</v>
      </c>
      <c r="C226" s="7">
        <v>3255</v>
      </c>
      <c r="D226" s="7">
        <v>11313284.87610163</v>
      </c>
      <c r="E226" s="7">
        <v>2949466.2553992546</v>
      </c>
      <c r="F226" s="57">
        <v>163551</v>
      </c>
      <c r="H226" s="39">
        <f>D226+F226</f>
        <v>11476835.87610163</v>
      </c>
      <c r="J226" s="71">
        <f t="shared" si="10"/>
        <v>-644736.46750671789</v>
      </c>
      <c r="K226" s="35">
        <f t="shared" si="11"/>
        <v>-5.3189177874822864E-2</v>
      </c>
      <c r="L226" s="65">
        <f t="shared" si="12"/>
        <v>-198.07571966412223</v>
      </c>
      <c r="N226" s="54">
        <v>46491.597480000004</v>
      </c>
      <c r="O226" s="55">
        <v>76561.972000000009</v>
      </c>
      <c r="P226" s="56">
        <f>O226-N226</f>
        <v>30070.374520000005</v>
      </c>
      <c r="R226" s="74">
        <f>H226+P226</f>
        <v>11506906.25062163</v>
      </c>
      <c r="S226" s="55"/>
      <c r="T226" s="6">
        <v>686</v>
      </c>
      <c r="U226" s="6" t="s">
        <v>210</v>
      </c>
      <c r="V226" s="7">
        <v>3255</v>
      </c>
      <c r="W226" s="7">
        <v>11325047.49297281</v>
      </c>
      <c r="X226" s="7">
        <v>2948676.5361361555</v>
      </c>
      <c r="Y226" s="57">
        <v>163551</v>
      </c>
      <c r="AA226" s="39">
        <f>W226+Y226</f>
        <v>11488598.49297281</v>
      </c>
      <c r="AC226" s="71">
        <f>AA226-CM226</f>
        <v>-632973.85063553788</v>
      </c>
      <c r="AD226" s="35">
        <f>AC226/CM226</f>
        <v>-5.2218790821250367E-2</v>
      </c>
      <c r="AE226" s="65">
        <f>AC226/V226</f>
        <v>-194.46201248403622</v>
      </c>
      <c r="AG226" s="54">
        <v>46491.597480000004</v>
      </c>
      <c r="AH226" s="55">
        <v>76561.972000000009</v>
      </c>
      <c r="AI226" s="56">
        <f>AH226-AG226</f>
        <v>30070.374520000005</v>
      </c>
      <c r="AK226" s="74">
        <f>AA226+AI226</f>
        <v>11518668.86749281</v>
      </c>
      <c r="AL226" s="55"/>
      <c r="AM226" s="65" t="e">
        <f>#REF!/#REF!</f>
        <v>#REF!</v>
      </c>
      <c r="AO226" s="54">
        <v>38732.900159999997</v>
      </c>
      <c r="AP226" s="55">
        <v>98981.184000000008</v>
      </c>
      <c r="AQ226" s="56">
        <f>AP226-AO226</f>
        <v>60248.283840000011</v>
      </c>
      <c r="AS226" s="74" t="e">
        <f>#REF!+AQ226</f>
        <v>#REF!</v>
      </c>
      <c r="AU226" s="6">
        <v>686</v>
      </c>
      <c r="AV226" s="6" t="s">
        <v>210</v>
      </c>
      <c r="AW226" s="7">
        <v>3255</v>
      </c>
      <c r="AX226" s="7">
        <v>11312158.821384037</v>
      </c>
      <c r="AY226" s="7">
        <v>2970692.7265814291</v>
      </c>
      <c r="AZ226" s="57">
        <v>163551</v>
      </c>
      <c r="BB226" s="39">
        <f>AX226+AZ226</f>
        <v>11475709.821384037</v>
      </c>
      <c r="BD226" s="71">
        <f>BB226-CM226</f>
        <v>-645862.52222431079</v>
      </c>
      <c r="BE226" s="35">
        <f>BD226/CM226</f>
        <v>-5.3282074628286262E-2</v>
      </c>
      <c r="BF226" s="65">
        <f>BD226/AW226</f>
        <v>-198.42166581392036</v>
      </c>
      <c r="BH226" s="54">
        <v>38732.900159999997</v>
      </c>
      <c r="BI226" s="55">
        <v>98981.184000000008</v>
      </c>
      <c r="BJ226" s="56">
        <f>BI226-BH226</f>
        <v>60248.283840000011</v>
      </c>
      <c r="BL226" s="74">
        <f>BB226+BJ226</f>
        <v>11535958.105224038</v>
      </c>
      <c r="BN226" s="6">
        <v>686</v>
      </c>
      <c r="BO226" s="6" t="s">
        <v>210</v>
      </c>
      <c r="BP226" s="7">
        <v>3255</v>
      </c>
      <c r="BQ226" s="7">
        <v>11300375.936599024</v>
      </c>
      <c r="BR226" s="7">
        <v>2970692.7265814291</v>
      </c>
      <c r="BS226" s="57">
        <v>163551</v>
      </c>
      <c r="BU226" s="39">
        <f>BQ226+BS226</f>
        <v>11463926.936599024</v>
      </c>
      <c r="BW226" s="71">
        <f>BU226-CM226</f>
        <v>-657645.40700932406</v>
      </c>
      <c r="BX226" s="35">
        <f>BW226/CM226</f>
        <v>-5.425413373505935E-2</v>
      </c>
      <c r="BY226" s="65">
        <f>BW226/BP226</f>
        <v>-202.04159969564486</v>
      </c>
      <c r="CA226" s="54">
        <v>38732.900159999997</v>
      </c>
      <c r="CB226" s="55">
        <v>98981.184000000008</v>
      </c>
      <c r="CC226" s="56">
        <f>CB226-CA226</f>
        <v>60248.283840000011</v>
      </c>
      <c r="CE226" s="74">
        <f>BU226+CC226</f>
        <v>11524175.220439024</v>
      </c>
      <c r="CF226" s="55"/>
      <c r="CG226" s="112" t="s">
        <v>210</v>
      </c>
      <c r="CH226" s="93">
        <v>3288</v>
      </c>
      <c r="CI226" s="93">
        <v>11958021.343608348</v>
      </c>
      <c r="CJ226" s="93">
        <v>2946729.6321454532</v>
      </c>
      <c r="CK226" s="93">
        <v>163551</v>
      </c>
      <c r="CM226" s="103">
        <v>12121572.343608348</v>
      </c>
      <c r="CO226" s="93">
        <v>38732.900159999997</v>
      </c>
      <c r="CP226" s="93">
        <v>98981.184000000008</v>
      </c>
      <c r="CQ226" s="93">
        <v>60248.283840000011</v>
      </c>
      <c r="CS226" s="103">
        <v>12181820.627448348</v>
      </c>
      <c r="CU226" s="116">
        <v>686</v>
      </c>
      <c r="CV226" s="57"/>
    </row>
    <row r="227" spans="1:100" x14ac:dyDescent="0.25">
      <c r="A227" s="6">
        <v>687</v>
      </c>
      <c r="B227" s="6" t="s">
        <v>211</v>
      </c>
      <c r="C227" s="7">
        <v>1698</v>
      </c>
      <c r="D227" s="7">
        <v>7964721.2386900056</v>
      </c>
      <c r="E227" s="7">
        <v>1299101.8691163664</v>
      </c>
      <c r="F227" s="57">
        <v>-51219</v>
      </c>
      <c r="H227" s="39">
        <f>D227+F227</f>
        <v>7913502.2386900056</v>
      </c>
      <c r="J227" s="71">
        <f t="shared" si="10"/>
        <v>-414782.2977855131</v>
      </c>
      <c r="K227" s="35">
        <f t="shared" si="11"/>
        <v>-4.9804049797876684E-2</v>
      </c>
      <c r="L227" s="65">
        <f t="shared" si="12"/>
        <v>-244.27697160513139</v>
      </c>
      <c r="N227" s="54">
        <v>44247.539680000002</v>
      </c>
      <c r="O227" s="55">
        <v>117549.02770000001</v>
      </c>
      <c r="P227" s="56">
        <f>O227-N227</f>
        <v>73301.488020000004</v>
      </c>
      <c r="R227" s="74">
        <f>H227+P227</f>
        <v>7986803.7267100057</v>
      </c>
      <c r="S227" s="55"/>
      <c r="T227" s="6">
        <v>687</v>
      </c>
      <c r="U227" s="6" t="s">
        <v>211</v>
      </c>
      <c r="V227" s="7">
        <v>1698</v>
      </c>
      <c r="W227" s="7">
        <v>7953689.8875785954</v>
      </c>
      <c r="X227" s="7">
        <v>1287487.3239547871</v>
      </c>
      <c r="Y227" s="57">
        <v>-51219</v>
      </c>
      <c r="AA227" s="39">
        <f>W227+Y227</f>
        <v>7902470.8875785954</v>
      </c>
      <c r="AC227" s="71">
        <f>AA227-CM227</f>
        <v>-425813.64889692329</v>
      </c>
      <c r="AD227" s="35">
        <f>AC227/CM227</f>
        <v>-5.1128614426173911E-2</v>
      </c>
      <c r="AE227" s="65">
        <f>AC227/V227</f>
        <v>-250.77364481562032</v>
      </c>
      <c r="AG227" s="54">
        <v>44247.539680000002</v>
      </c>
      <c r="AH227" s="55">
        <v>117549.02770000001</v>
      </c>
      <c r="AI227" s="56">
        <f>AH227-AG227</f>
        <v>73301.488020000004</v>
      </c>
      <c r="AK227" s="74">
        <f>AA227+AI227</f>
        <v>7975772.3755985955</v>
      </c>
      <c r="AL227" s="55"/>
      <c r="AM227" s="65" t="e">
        <f>#REF!/#REF!</f>
        <v>#REF!</v>
      </c>
      <c r="AO227" s="54">
        <v>39748.759680000003</v>
      </c>
      <c r="AP227" s="55">
        <v>95139.151199999993</v>
      </c>
      <c r="AQ227" s="56">
        <f>AP227-AO227</f>
        <v>55390.39151999999</v>
      </c>
      <c r="AS227" s="74" t="e">
        <f>#REF!+AQ227</f>
        <v>#REF!</v>
      </c>
      <c r="AU227" s="6">
        <v>687</v>
      </c>
      <c r="AV227" s="6" t="s">
        <v>211</v>
      </c>
      <c r="AW227" s="7">
        <v>1698</v>
      </c>
      <c r="AX227" s="7">
        <v>7976959.9882326126</v>
      </c>
      <c r="AY227" s="7">
        <v>1305109.292960475</v>
      </c>
      <c r="AZ227" s="57">
        <v>-51219</v>
      </c>
      <c r="BB227" s="39">
        <f>AX227+AZ227</f>
        <v>7925740.9882326126</v>
      </c>
      <c r="BD227" s="71">
        <f>BB227-CM227</f>
        <v>-402543.54824290611</v>
      </c>
      <c r="BE227" s="35">
        <f>BD227/CM227</f>
        <v>-4.8334509523525498E-2</v>
      </c>
      <c r="BF227" s="65">
        <f>BD227/AW227</f>
        <v>-237.06922746932045</v>
      </c>
      <c r="BH227" s="54">
        <v>39748.759680000003</v>
      </c>
      <c r="BI227" s="55">
        <v>95139.151199999993</v>
      </c>
      <c r="BJ227" s="56">
        <f>BI227-BH227</f>
        <v>55390.39151999999</v>
      </c>
      <c r="BL227" s="74">
        <f>BB227+BJ227</f>
        <v>7981131.3797526127</v>
      </c>
      <c r="BN227" s="6">
        <v>687</v>
      </c>
      <c r="BO227" s="6" t="s">
        <v>211</v>
      </c>
      <c r="BP227" s="7">
        <v>1698</v>
      </c>
      <c r="BQ227" s="7">
        <v>7972947.7897285083</v>
      </c>
      <c r="BR227" s="7">
        <v>1305109.292960475</v>
      </c>
      <c r="BS227" s="57">
        <v>-51219</v>
      </c>
      <c r="BU227" s="39">
        <f>BQ227+BS227</f>
        <v>7921728.7897285083</v>
      </c>
      <c r="BW227" s="71">
        <f>BU227-CM227</f>
        <v>-406555.74674701039</v>
      </c>
      <c r="BX227" s="35">
        <f>BW227/CM227</f>
        <v>-4.8816265218414645E-2</v>
      </c>
      <c r="BY227" s="65">
        <f>BW227/BP227</f>
        <v>-239.43212411484711</v>
      </c>
      <c r="CA227" s="54">
        <v>39748.759680000003</v>
      </c>
      <c r="CB227" s="55">
        <v>95139.151199999993</v>
      </c>
      <c r="CC227" s="56">
        <f>CB227-CA227</f>
        <v>55390.39151999999</v>
      </c>
      <c r="CE227" s="74">
        <f>BU227+CC227</f>
        <v>7977119.1812485084</v>
      </c>
      <c r="CF227" s="55"/>
      <c r="CG227" s="112" t="s">
        <v>211</v>
      </c>
      <c r="CH227" s="93">
        <v>1723</v>
      </c>
      <c r="CI227" s="93">
        <v>8379503.5364755187</v>
      </c>
      <c r="CJ227" s="93">
        <v>1264672.0868190478</v>
      </c>
      <c r="CK227" s="93">
        <v>-51219</v>
      </c>
      <c r="CM227" s="103">
        <v>8328284.5364755187</v>
      </c>
      <c r="CO227" s="93">
        <v>39748.759680000003</v>
      </c>
      <c r="CP227" s="93">
        <v>95139.151199999993</v>
      </c>
      <c r="CQ227" s="93">
        <v>55390.39151999999</v>
      </c>
      <c r="CS227" s="103">
        <v>8383674.9279955188</v>
      </c>
      <c r="CU227" s="116">
        <v>687</v>
      </c>
      <c r="CV227" s="57"/>
    </row>
    <row r="228" spans="1:100" x14ac:dyDescent="0.25">
      <c r="A228" s="6">
        <v>689</v>
      </c>
      <c r="B228" s="6" t="s">
        <v>212</v>
      </c>
      <c r="C228" s="7">
        <v>3436</v>
      </c>
      <c r="D228" s="7">
        <v>10420385.214157153</v>
      </c>
      <c r="E228" s="7">
        <v>1281207.2651496725</v>
      </c>
      <c r="F228" s="57">
        <v>-178554</v>
      </c>
      <c r="H228" s="39">
        <f>D228+F228</f>
        <v>10241831.214157153</v>
      </c>
      <c r="J228" s="71">
        <f t="shared" si="10"/>
        <v>-456946.63332551159</v>
      </c>
      <c r="K228" s="35">
        <f t="shared" si="11"/>
        <v>-4.2710171183994387E-2</v>
      </c>
      <c r="L228" s="65">
        <f t="shared" si="12"/>
        <v>-132.98796080486369</v>
      </c>
      <c r="N228" s="54">
        <v>68641.768000000011</v>
      </c>
      <c r="O228" s="55">
        <v>143949.7077</v>
      </c>
      <c r="P228" s="56">
        <f>O228-N228</f>
        <v>75307.939699999988</v>
      </c>
      <c r="R228" s="74">
        <f>H228+P228</f>
        <v>10317139.153857153</v>
      </c>
      <c r="S228" s="55"/>
      <c r="T228" s="6">
        <v>689</v>
      </c>
      <c r="U228" s="6" t="s">
        <v>212</v>
      </c>
      <c r="V228" s="7">
        <v>3436</v>
      </c>
      <c r="W228" s="7">
        <v>10415151.833367474</v>
      </c>
      <c r="X228" s="7">
        <v>1280997.1774661089</v>
      </c>
      <c r="Y228" s="57">
        <v>-178554</v>
      </c>
      <c r="AA228" s="39">
        <f>W228+Y228</f>
        <v>10236597.833367474</v>
      </c>
      <c r="AC228" s="71">
        <f>AA228-CM228</f>
        <v>-462180.01411519013</v>
      </c>
      <c r="AD228" s="35">
        <f>AC228/CM228</f>
        <v>-4.3199328063806587E-2</v>
      </c>
      <c r="AE228" s="65">
        <f>AC228/V228</f>
        <v>-134.51106347939177</v>
      </c>
      <c r="AG228" s="54">
        <v>68641.768000000011</v>
      </c>
      <c r="AH228" s="55">
        <v>143949.7077</v>
      </c>
      <c r="AI228" s="56">
        <f>AH228-AG228</f>
        <v>75307.939699999988</v>
      </c>
      <c r="AK228" s="74">
        <f>AA228+AI228</f>
        <v>10311905.773067474</v>
      </c>
      <c r="AL228" s="55"/>
      <c r="AM228" s="65" t="e">
        <f>#REF!/#REF!</f>
        <v>#REF!</v>
      </c>
      <c r="AO228" s="54">
        <v>86022.463199999998</v>
      </c>
      <c r="AP228" s="55">
        <v>158890.848</v>
      </c>
      <c r="AQ228" s="56">
        <f>AP228-AO228</f>
        <v>72868.3848</v>
      </c>
      <c r="AS228" s="74" t="e">
        <f>#REF!+AQ228</f>
        <v>#REF!</v>
      </c>
      <c r="AU228" s="6">
        <v>689</v>
      </c>
      <c r="AV228" s="6" t="s">
        <v>212</v>
      </c>
      <c r="AW228" s="7">
        <v>3436</v>
      </c>
      <c r="AX228" s="7">
        <v>10384718.894441267</v>
      </c>
      <c r="AY228" s="7">
        <v>1268407.6820820584</v>
      </c>
      <c r="AZ228" s="57">
        <v>-178554</v>
      </c>
      <c r="BB228" s="39">
        <f>AX228+AZ228</f>
        <v>10206164.894441267</v>
      </c>
      <c r="BD228" s="71">
        <f>BB228-CM228</f>
        <v>-492612.95304139704</v>
      </c>
      <c r="BE228" s="35">
        <f>BD228/CM228</f>
        <v>-4.6043852864680691E-2</v>
      </c>
      <c r="BF228" s="65">
        <f>BD228/AW228</f>
        <v>-143.36814698527272</v>
      </c>
      <c r="BH228" s="54">
        <v>86022.463199999998</v>
      </c>
      <c r="BI228" s="55">
        <v>158890.848</v>
      </c>
      <c r="BJ228" s="56">
        <f>BI228-BH228</f>
        <v>72868.3848</v>
      </c>
      <c r="BL228" s="74">
        <f>BB228+BJ228</f>
        <v>10279033.279241268</v>
      </c>
      <c r="BN228" s="6">
        <v>689</v>
      </c>
      <c r="BO228" s="6" t="s">
        <v>212</v>
      </c>
      <c r="BP228" s="7">
        <v>3436</v>
      </c>
      <c r="BQ228" s="7">
        <v>10384449.610194497</v>
      </c>
      <c r="BR228" s="7">
        <v>1268407.6820820584</v>
      </c>
      <c r="BS228" s="57">
        <v>-178554</v>
      </c>
      <c r="BU228" s="39">
        <f>BQ228+BS228</f>
        <v>10205895.610194497</v>
      </c>
      <c r="BW228" s="71">
        <f>BU228-CM228</f>
        <v>-492882.2372881677</v>
      </c>
      <c r="BX228" s="35">
        <f>BW228/CM228</f>
        <v>-4.6069022491586634E-2</v>
      </c>
      <c r="BY228" s="65">
        <f>BW228/BP228</f>
        <v>-143.44651841914077</v>
      </c>
      <c r="CA228" s="54">
        <v>86022.463199999998</v>
      </c>
      <c r="CB228" s="55">
        <v>158890.848</v>
      </c>
      <c r="CC228" s="56">
        <f>CB228-CA228</f>
        <v>72868.3848</v>
      </c>
      <c r="CE228" s="74">
        <f>BU228+CC228</f>
        <v>10278763.994994497</v>
      </c>
      <c r="CF228" s="55"/>
      <c r="CG228" s="112" t="s">
        <v>212</v>
      </c>
      <c r="CH228" s="93">
        <v>3473</v>
      </c>
      <c r="CI228" s="93">
        <v>10877331.847482665</v>
      </c>
      <c r="CJ228" s="93">
        <v>1281713.0535843896</v>
      </c>
      <c r="CK228" s="93">
        <v>-178554</v>
      </c>
      <c r="CM228" s="103">
        <v>10698777.847482665</v>
      </c>
      <c r="CO228" s="93">
        <v>86022.463199999998</v>
      </c>
      <c r="CP228" s="93">
        <v>158890.848</v>
      </c>
      <c r="CQ228" s="93">
        <v>72868.3848</v>
      </c>
      <c r="CS228" s="103">
        <v>10771646.232282665</v>
      </c>
      <c r="CU228" s="116">
        <v>689</v>
      </c>
      <c r="CV228" s="57"/>
    </row>
    <row r="229" spans="1:100" x14ac:dyDescent="0.25">
      <c r="A229" s="6">
        <v>691</v>
      </c>
      <c r="B229" s="6" t="s">
        <v>213</v>
      </c>
      <c r="C229" s="7">
        <v>2813</v>
      </c>
      <c r="D229" s="7">
        <v>10785115.886232788</v>
      </c>
      <c r="E229" s="7">
        <v>3112616.3198511093</v>
      </c>
      <c r="F229" s="57">
        <v>-288806</v>
      </c>
      <c r="H229" s="39">
        <f>D229+F229</f>
        <v>10496309.886232788</v>
      </c>
      <c r="J229" s="71">
        <f t="shared" si="10"/>
        <v>-153250.14714928158</v>
      </c>
      <c r="K229" s="35">
        <f t="shared" si="11"/>
        <v>-1.439027966121645E-2</v>
      </c>
      <c r="L229" s="65">
        <f t="shared" si="12"/>
        <v>-54.479256007565439</v>
      </c>
      <c r="N229" s="54">
        <v>136029.5037</v>
      </c>
      <c r="O229" s="55">
        <v>34320.884000000005</v>
      </c>
      <c r="P229" s="56">
        <f>O229-N229</f>
        <v>-101708.6197</v>
      </c>
      <c r="R229" s="74">
        <f>H229+P229</f>
        <v>10394601.266532788</v>
      </c>
      <c r="S229" s="55"/>
      <c r="T229" s="6">
        <v>691</v>
      </c>
      <c r="U229" s="6" t="s">
        <v>213</v>
      </c>
      <c r="V229" s="7">
        <v>2813</v>
      </c>
      <c r="W229" s="7">
        <v>10784140.687666323</v>
      </c>
      <c r="X229" s="7">
        <v>3118639.9851976279</v>
      </c>
      <c r="Y229" s="57">
        <v>-288806</v>
      </c>
      <c r="AA229" s="39">
        <f>W229+Y229</f>
        <v>10495334.687666323</v>
      </c>
      <c r="AC229" s="71">
        <f>AA229-CM229</f>
        <v>-154225.34571574628</v>
      </c>
      <c r="AD229" s="35">
        <f>AC229/CM229</f>
        <v>-1.4481851384687454E-2</v>
      </c>
      <c r="AE229" s="65">
        <f>AC229/V229</f>
        <v>-54.825931644417452</v>
      </c>
      <c r="AG229" s="54">
        <v>136029.5037</v>
      </c>
      <c r="AH229" s="55">
        <v>34320.884000000005</v>
      </c>
      <c r="AI229" s="56">
        <f>AH229-AG229</f>
        <v>-101708.6197</v>
      </c>
      <c r="AK229" s="74">
        <f>AA229+AI229</f>
        <v>10393626.067966323</v>
      </c>
      <c r="AL229" s="55"/>
      <c r="AM229" s="65" t="e">
        <f>#REF!/#REF!</f>
        <v>#REF!</v>
      </c>
      <c r="AO229" s="54">
        <v>117214.56</v>
      </c>
      <c r="AP229" s="55">
        <v>48188.207999999999</v>
      </c>
      <c r="AQ229" s="56">
        <f>AP229-AO229</f>
        <v>-69026.351999999999</v>
      </c>
      <c r="AS229" s="74" t="e">
        <f>#REF!+AQ229</f>
        <v>#REF!</v>
      </c>
      <c r="AU229" s="6">
        <v>691</v>
      </c>
      <c r="AV229" s="6" t="s">
        <v>213</v>
      </c>
      <c r="AW229" s="7">
        <v>2813</v>
      </c>
      <c r="AX229" s="7">
        <v>10718853.285365792</v>
      </c>
      <c r="AY229" s="7">
        <v>3068764.1058945651</v>
      </c>
      <c r="AZ229" s="57">
        <v>-288806</v>
      </c>
      <c r="BB229" s="39">
        <f>AX229+AZ229</f>
        <v>10430047.285365792</v>
      </c>
      <c r="BD229" s="71">
        <f>BB229-CM229</f>
        <v>-219512.74801627733</v>
      </c>
      <c r="BE229" s="35">
        <f>BD229/CM229</f>
        <v>-2.0612377161891526E-2</v>
      </c>
      <c r="BF229" s="65">
        <f>BD229/AW229</f>
        <v>-78.035104165047045</v>
      </c>
      <c r="BH229" s="54">
        <v>117214.56</v>
      </c>
      <c r="BI229" s="55">
        <v>48188.207999999999</v>
      </c>
      <c r="BJ229" s="56">
        <f>BI229-BH229</f>
        <v>-69026.351999999999</v>
      </c>
      <c r="BL229" s="74">
        <f>BB229+BJ229</f>
        <v>10361020.933365792</v>
      </c>
      <c r="BN229" s="6">
        <v>691</v>
      </c>
      <c r="BO229" s="6" t="s">
        <v>213</v>
      </c>
      <c r="BP229" s="7">
        <v>2813</v>
      </c>
      <c r="BQ229" s="7">
        <v>10722008.988443399</v>
      </c>
      <c r="BR229" s="7">
        <v>3068764.1058945651</v>
      </c>
      <c r="BS229" s="57">
        <v>-288806</v>
      </c>
      <c r="BU229" s="39">
        <f>BQ229+BS229</f>
        <v>10433202.988443399</v>
      </c>
      <c r="BW229" s="71">
        <f>BU229-CM229</f>
        <v>-216357.04493867047</v>
      </c>
      <c r="BX229" s="35">
        <f>BW229/CM229</f>
        <v>-2.0316054772260873E-2</v>
      </c>
      <c r="BY229" s="65">
        <f>BW229/BP229</f>
        <v>-76.913275840266792</v>
      </c>
      <c r="CA229" s="54">
        <v>117214.56</v>
      </c>
      <c r="CB229" s="55">
        <v>48188.207999999999</v>
      </c>
      <c r="CC229" s="56">
        <f>CB229-CA229</f>
        <v>-69026.351999999999</v>
      </c>
      <c r="CE229" s="74">
        <f>BU229+CC229</f>
        <v>10364176.636443399</v>
      </c>
      <c r="CF229" s="55"/>
      <c r="CG229" s="112" t="s">
        <v>213</v>
      </c>
      <c r="CH229" s="93">
        <v>2854</v>
      </c>
      <c r="CI229" s="93">
        <v>10938366.033382069</v>
      </c>
      <c r="CJ229" s="93">
        <v>3141296.4912109086</v>
      </c>
      <c r="CK229" s="93">
        <v>-288806</v>
      </c>
      <c r="CM229" s="103">
        <v>10649560.033382069</v>
      </c>
      <c r="CO229" s="93">
        <v>117214.56</v>
      </c>
      <c r="CP229" s="93">
        <v>48188.207999999999</v>
      </c>
      <c r="CQ229" s="93">
        <v>-69026.351999999999</v>
      </c>
      <c r="CS229" s="103">
        <v>10580533.681382069</v>
      </c>
      <c r="CU229" s="116">
        <v>691</v>
      </c>
      <c r="CV229" s="57"/>
    </row>
    <row r="230" spans="1:100" x14ac:dyDescent="0.25">
      <c r="A230" s="6">
        <v>694</v>
      </c>
      <c r="B230" s="6" t="s">
        <v>214</v>
      </c>
      <c r="C230" s="7">
        <v>29021</v>
      </c>
      <c r="D230" s="7">
        <v>35989466.852242544</v>
      </c>
      <c r="E230" s="7">
        <v>637983.10091528634</v>
      </c>
      <c r="F230" s="57">
        <v>-985057</v>
      </c>
      <c r="H230" s="39">
        <f>D230+F230</f>
        <v>35004409.852242544</v>
      </c>
      <c r="J230" s="71">
        <f t="shared" si="10"/>
        <v>-303158.48828367144</v>
      </c>
      <c r="K230" s="35">
        <f t="shared" si="11"/>
        <v>-8.5862182679882978E-3</v>
      </c>
      <c r="L230" s="65">
        <f t="shared" si="12"/>
        <v>-10.446176502659158</v>
      </c>
      <c r="N230" s="54">
        <v>507869.88116000011</v>
      </c>
      <c r="O230" s="55">
        <v>806672.77740000002</v>
      </c>
      <c r="P230" s="56">
        <f>O230-N230</f>
        <v>298802.89623999991</v>
      </c>
      <c r="R230" s="74">
        <f>H230+P230</f>
        <v>35303212.748482548</v>
      </c>
      <c r="S230" s="55"/>
      <c r="T230" s="6">
        <v>694</v>
      </c>
      <c r="U230" s="6" t="s">
        <v>214</v>
      </c>
      <c r="V230" s="7">
        <v>29021</v>
      </c>
      <c r="W230" s="7">
        <v>35978576.082917385</v>
      </c>
      <c r="X230" s="7">
        <v>662214.84119975346</v>
      </c>
      <c r="Y230" s="57">
        <v>-985057</v>
      </c>
      <c r="AA230" s="39">
        <f>W230+Y230</f>
        <v>34993519.082917385</v>
      </c>
      <c r="AC230" s="71">
        <f>AA230-CM230</f>
        <v>-314049.25760883093</v>
      </c>
      <c r="AD230" s="35">
        <f>AC230/CM230</f>
        <v>-8.8946725127021422E-3</v>
      </c>
      <c r="AE230" s="65">
        <f>AC230/V230</f>
        <v>-10.821448523787289</v>
      </c>
      <c r="AG230" s="54">
        <v>507869.88116000011</v>
      </c>
      <c r="AH230" s="55">
        <v>806672.77740000002</v>
      </c>
      <c r="AI230" s="56">
        <f>AH230-AG230</f>
        <v>298802.89623999991</v>
      </c>
      <c r="AK230" s="74">
        <f>AA230+AI230</f>
        <v>35292321.979157388</v>
      </c>
      <c r="AL230" s="55"/>
      <c r="AM230" s="65" t="e">
        <f>#REF!/#REF!</f>
        <v>#REF!</v>
      </c>
      <c r="AO230" s="54">
        <v>513738.39263999992</v>
      </c>
      <c r="AP230" s="55">
        <v>619999.90320000006</v>
      </c>
      <c r="AQ230" s="56">
        <f>AP230-AO230</f>
        <v>106261.51056000014</v>
      </c>
      <c r="AS230" s="74" t="e">
        <f>#REF!+AQ230</f>
        <v>#REF!</v>
      </c>
      <c r="AU230" s="6">
        <v>694</v>
      </c>
      <c r="AV230" s="6" t="s">
        <v>214</v>
      </c>
      <c r="AW230" s="7">
        <v>29021</v>
      </c>
      <c r="AX230" s="7">
        <v>35621538.416241363</v>
      </c>
      <c r="AY230" s="7">
        <v>849732.06700441102</v>
      </c>
      <c r="AZ230" s="57">
        <v>-985057</v>
      </c>
      <c r="BB230" s="39">
        <f>AX230+AZ230</f>
        <v>34636481.416241363</v>
      </c>
      <c r="BD230" s="71">
        <f>BB230-CM230</f>
        <v>-671086.92428485304</v>
      </c>
      <c r="BE230" s="35">
        <f>BD230/CM230</f>
        <v>-1.9006885940501768E-2</v>
      </c>
      <c r="BF230" s="65">
        <f>BD230/AW230</f>
        <v>-23.124183325345545</v>
      </c>
      <c r="BH230" s="54">
        <v>513738.39263999992</v>
      </c>
      <c r="BI230" s="55">
        <v>619999.90320000006</v>
      </c>
      <c r="BJ230" s="56">
        <f>BI230-BH230</f>
        <v>106261.51056000014</v>
      </c>
      <c r="BL230" s="74">
        <f>BB230+BJ230</f>
        <v>34742742.926801361</v>
      </c>
      <c r="BN230" s="6">
        <v>694</v>
      </c>
      <c r="BO230" s="6" t="s">
        <v>214</v>
      </c>
      <c r="BP230" s="7">
        <v>29021</v>
      </c>
      <c r="BQ230" s="7">
        <v>35336494.115415148</v>
      </c>
      <c r="BR230" s="7">
        <v>849732.06700441102</v>
      </c>
      <c r="BS230" s="57">
        <v>-985057</v>
      </c>
      <c r="BU230" s="39">
        <f>BQ230+BS230</f>
        <v>34351437.115415148</v>
      </c>
      <c r="BW230" s="71">
        <f>BU230-CM230</f>
        <v>-956131.2251110673</v>
      </c>
      <c r="BX230" s="35">
        <f>BW230/CM230</f>
        <v>-2.7080064418189196E-2</v>
      </c>
      <c r="BY230" s="65">
        <f>BW230/BP230</f>
        <v>-32.946184663211717</v>
      </c>
      <c r="CA230" s="54">
        <v>513738.39263999992</v>
      </c>
      <c r="CB230" s="55">
        <v>619999.90320000006</v>
      </c>
      <c r="CC230" s="56">
        <f>CB230-CA230</f>
        <v>106261.51056000014</v>
      </c>
      <c r="CE230" s="74">
        <f>BU230+CC230</f>
        <v>34457698.625975147</v>
      </c>
      <c r="CF230" s="55"/>
      <c r="CG230" s="112" t="s">
        <v>214</v>
      </c>
      <c r="CH230" s="93">
        <v>29160</v>
      </c>
      <c r="CI230" s="93">
        <v>36292625.340526216</v>
      </c>
      <c r="CJ230" s="93">
        <v>625332.1947317014</v>
      </c>
      <c r="CK230" s="93">
        <v>-985057</v>
      </c>
      <c r="CM230" s="103">
        <v>35307568.340526216</v>
      </c>
      <c r="CO230" s="93">
        <v>513738.39263999992</v>
      </c>
      <c r="CP230" s="93">
        <v>619999.90320000006</v>
      </c>
      <c r="CQ230" s="93">
        <v>106261.51056000014</v>
      </c>
      <c r="CS230" s="103">
        <v>35413829.851086214</v>
      </c>
      <c r="CU230" s="116">
        <v>694</v>
      </c>
      <c r="CV230" s="57"/>
    </row>
    <row r="231" spans="1:100" x14ac:dyDescent="0.25">
      <c r="A231" s="6">
        <v>697</v>
      </c>
      <c r="B231" s="6" t="s">
        <v>215</v>
      </c>
      <c r="C231" s="7">
        <v>1317</v>
      </c>
      <c r="D231" s="7">
        <v>6070491.0902854446</v>
      </c>
      <c r="E231" s="7">
        <v>949983.45639004698</v>
      </c>
      <c r="F231" s="57">
        <v>-273481</v>
      </c>
      <c r="H231" s="39">
        <f>D231+F231</f>
        <v>5797010.0902854446</v>
      </c>
      <c r="J231" s="71">
        <f t="shared" si="10"/>
        <v>19851.739413345233</v>
      </c>
      <c r="K231" s="35">
        <f t="shared" si="11"/>
        <v>3.4362463702156416E-3</v>
      </c>
      <c r="L231" s="65">
        <f t="shared" si="12"/>
        <v>15.07345437611635</v>
      </c>
      <c r="N231" s="54">
        <v>17160.442000000003</v>
      </c>
      <c r="O231" s="55">
        <v>10626.2737</v>
      </c>
      <c r="P231" s="56">
        <f>O231-N231</f>
        <v>-6534.168300000003</v>
      </c>
      <c r="R231" s="74">
        <f>H231+P231</f>
        <v>5790475.9219854446</v>
      </c>
      <c r="S231" s="55"/>
      <c r="T231" s="6">
        <v>697</v>
      </c>
      <c r="U231" s="6" t="s">
        <v>215</v>
      </c>
      <c r="V231" s="7">
        <v>1317</v>
      </c>
      <c r="W231" s="7">
        <v>6068341.4955766145</v>
      </c>
      <c r="X231" s="7">
        <v>944970.63513627322</v>
      </c>
      <c r="Y231" s="57">
        <v>-273481</v>
      </c>
      <c r="AA231" s="39">
        <f>W231+Y231</f>
        <v>5794860.4955766145</v>
      </c>
      <c r="AC231" s="71">
        <f>AA231-CM231</f>
        <v>17702.144704515114</v>
      </c>
      <c r="AD231" s="35">
        <f>AC231/CM231</f>
        <v>3.0641612414592828E-3</v>
      </c>
      <c r="AE231" s="65">
        <f>AC231/V231</f>
        <v>13.44126401253995</v>
      </c>
      <c r="AG231" s="54">
        <v>17160.442000000003</v>
      </c>
      <c r="AH231" s="55">
        <v>10626.2737</v>
      </c>
      <c r="AI231" s="56">
        <f>AH231-AG231</f>
        <v>-6534.168300000003</v>
      </c>
      <c r="AK231" s="74">
        <f>AA231+AI231</f>
        <v>5788326.3272766145</v>
      </c>
      <c r="AL231" s="55"/>
      <c r="AM231" s="65" t="e">
        <f>#REF!/#REF!</f>
        <v>#REF!</v>
      </c>
      <c r="AO231" s="54">
        <v>16930.991999999998</v>
      </c>
      <c r="AP231" s="55">
        <v>6511.92</v>
      </c>
      <c r="AQ231" s="56">
        <f>AP231-AO231</f>
        <v>-10419.071999999998</v>
      </c>
      <c r="AS231" s="74" t="e">
        <f>#REF!+AQ231</f>
        <v>#REF!</v>
      </c>
      <c r="AU231" s="6">
        <v>697</v>
      </c>
      <c r="AV231" s="6" t="s">
        <v>215</v>
      </c>
      <c r="AW231" s="7">
        <v>1317</v>
      </c>
      <c r="AX231" s="7">
        <v>6085991.7552071484</v>
      </c>
      <c r="AY231" s="7">
        <v>955817.33691395645</v>
      </c>
      <c r="AZ231" s="57">
        <v>-273481</v>
      </c>
      <c r="BB231" s="39">
        <f>AX231+AZ231</f>
        <v>5812510.7552071484</v>
      </c>
      <c r="BD231" s="71">
        <f>BB231-CM231</f>
        <v>35352.404335048981</v>
      </c>
      <c r="BE231" s="35">
        <f>BD231/CM231</f>
        <v>6.1193414111130095E-3</v>
      </c>
      <c r="BF231" s="65">
        <f>BD231/AW231</f>
        <v>26.843131613552757</v>
      </c>
      <c r="BH231" s="54">
        <v>16930.991999999998</v>
      </c>
      <c r="BI231" s="55">
        <v>6511.92</v>
      </c>
      <c r="BJ231" s="56">
        <f>BI231-BH231</f>
        <v>-10419.071999999998</v>
      </c>
      <c r="BL231" s="74">
        <f>BB231+BJ231</f>
        <v>5802091.6832071487</v>
      </c>
      <c r="BN231" s="6">
        <v>697</v>
      </c>
      <c r="BO231" s="6" t="s">
        <v>215</v>
      </c>
      <c r="BP231" s="7">
        <v>1317</v>
      </c>
      <c r="BQ231" s="7">
        <v>6088516.5533898128</v>
      </c>
      <c r="BR231" s="7">
        <v>955817.33691395645</v>
      </c>
      <c r="BS231" s="57">
        <v>-273481</v>
      </c>
      <c r="BU231" s="39">
        <f>BQ231+BS231</f>
        <v>5815035.5533898128</v>
      </c>
      <c r="BW231" s="71">
        <f>BU231-CM231</f>
        <v>37877.20251771342</v>
      </c>
      <c r="BX231" s="35">
        <f>BW231/CM231</f>
        <v>6.5563725654145541E-3</v>
      </c>
      <c r="BY231" s="65">
        <f>BW231/BP231</f>
        <v>28.760214516107382</v>
      </c>
      <c r="CA231" s="54">
        <v>16930.991999999998</v>
      </c>
      <c r="CB231" s="55">
        <v>6511.92</v>
      </c>
      <c r="CC231" s="56">
        <f>CB231-CA231</f>
        <v>-10419.071999999998</v>
      </c>
      <c r="CE231" s="74">
        <f>BU231+CC231</f>
        <v>5804616.4813898131</v>
      </c>
      <c r="CF231" s="55"/>
      <c r="CG231" s="112" t="s">
        <v>215</v>
      </c>
      <c r="CH231" s="93">
        <v>1345</v>
      </c>
      <c r="CI231" s="93">
        <v>6050639.3508720994</v>
      </c>
      <c r="CJ231" s="93">
        <v>939882.04087069747</v>
      </c>
      <c r="CK231" s="93">
        <v>-273481</v>
      </c>
      <c r="CM231" s="103">
        <v>5777158.3508720994</v>
      </c>
      <c r="CO231" s="93">
        <v>16930.991999999998</v>
      </c>
      <c r="CP231" s="93">
        <v>6511.92</v>
      </c>
      <c r="CQ231" s="93">
        <v>-10419.071999999998</v>
      </c>
      <c r="CS231" s="103">
        <v>5766739.2788720997</v>
      </c>
      <c r="CU231" s="116">
        <v>697</v>
      </c>
      <c r="CV231" s="57"/>
    </row>
    <row r="232" spans="1:100" x14ac:dyDescent="0.25">
      <c r="A232" s="6">
        <v>698</v>
      </c>
      <c r="B232" s="6" t="s">
        <v>216</v>
      </c>
      <c r="C232" s="7">
        <v>62420</v>
      </c>
      <c r="D232" s="7">
        <v>98696340.170134902</v>
      </c>
      <c r="E232" s="7">
        <v>20928143.661011349</v>
      </c>
      <c r="F232" s="57">
        <v>-3913100</v>
      </c>
      <c r="H232" s="39">
        <f>D232+F232</f>
        <v>94783240.170134902</v>
      </c>
      <c r="J232" s="71">
        <f t="shared" si="10"/>
        <v>-257214.19495919347</v>
      </c>
      <c r="K232" s="35">
        <f t="shared" si="11"/>
        <v>-2.7063653754338698E-3</v>
      </c>
      <c r="L232" s="65">
        <f t="shared" si="12"/>
        <v>-4.1207016174173896</v>
      </c>
      <c r="N232" s="54">
        <v>3955439.6399119999</v>
      </c>
      <c r="O232" s="55">
        <v>472572.17200000002</v>
      </c>
      <c r="P232" s="56">
        <f>O232-N232</f>
        <v>-3482867.4679119997</v>
      </c>
      <c r="R232" s="74">
        <f>H232+P232</f>
        <v>91300372.702222899</v>
      </c>
      <c r="S232" s="55"/>
      <c r="T232" s="6">
        <v>698</v>
      </c>
      <c r="U232" s="6" t="s">
        <v>216</v>
      </c>
      <c r="V232" s="7">
        <v>62420</v>
      </c>
      <c r="W232" s="7">
        <v>98974499.016117319</v>
      </c>
      <c r="X232" s="7">
        <v>21188007.39947496</v>
      </c>
      <c r="Y232" s="57">
        <v>-3913100</v>
      </c>
      <c r="AA232" s="39">
        <f>W232+Y232</f>
        <v>95061399.016117319</v>
      </c>
      <c r="AC232" s="71">
        <f>AA232-CM232</f>
        <v>20944.651023223996</v>
      </c>
      <c r="AD232" s="35">
        <f>AC232/CM232</f>
        <v>2.2037616679278446E-4</v>
      </c>
      <c r="AE232" s="65">
        <f>AC232/V232</f>
        <v>0.33554391257968591</v>
      </c>
      <c r="AG232" s="54">
        <v>3955439.6399119999</v>
      </c>
      <c r="AH232" s="55">
        <v>472572.17200000002</v>
      </c>
      <c r="AI232" s="56">
        <f>AH232-AG232</f>
        <v>-3482867.4679119997</v>
      </c>
      <c r="AK232" s="74">
        <f>AA232+AI232</f>
        <v>91578531.548205316</v>
      </c>
      <c r="AL232" s="55"/>
      <c r="AM232" s="65" t="e">
        <f>#REF!/#REF!</f>
        <v>#REF!</v>
      </c>
      <c r="AO232" s="54">
        <v>3466797.7362239999</v>
      </c>
      <c r="AP232" s="55">
        <v>514962.63359999994</v>
      </c>
      <c r="AQ232" s="56">
        <f>AP232-AO232</f>
        <v>-2951835.1026240001</v>
      </c>
      <c r="AS232" s="74" t="e">
        <f>#REF!+AQ232</f>
        <v>#REF!</v>
      </c>
      <c r="AU232" s="6">
        <v>698</v>
      </c>
      <c r="AV232" s="6" t="s">
        <v>216</v>
      </c>
      <c r="AW232" s="7">
        <v>62420</v>
      </c>
      <c r="AX232" s="7">
        <v>96947163.061379343</v>
      </c>
      <c r="AY232" s="7">
        <v>20372744.481546301</v>
      </c>
      <c r="AZ232" s="57">
        <v>-3913100</v>
      </c>
      <c r="BB232" s="39">
        <f>AX232+AZ232</f>
        <v>93034063.061379343</v>
      </c>
      <c r="BD232" s="71">
        <f>BB232-CM232</f>
        <v>-2006391.3037147522</v>
      </c>
      <c r="BE232" s="35">
        <f>BD232/CM232</f>
        <v>-2.1110918683188113E-2</v>
      </c>
      <c r="BF232" s="65">
        <f>BD232/AW232</f>
        <v>-32.143404417089911</v>
      </c>
      <c r="BH232" s="54">
        <v>3466797.7362239999</v>
      </c>
      <c r="BI232" s="55">
        <v>514962.63359999994</v>
      </c>
      <c r="BJ232" s="56">
        <f>BI232-BH232</f>
        <v>-2951835.1026240001</v>
      </c>
      <c r="BL232" s="74">
        <f>BB232+BJ232</f>
        <v>90082227.958755344</v>
      </c>
      <c r="BN232" s="6">
        <v>698</v>
      </c>
      <c r="BO232" s="6" t="s">
        <v>216</v>
      </c>
      <c r="BP232" s="7">
        <v>62420</v>
      </c>
      <c r="BQ232" s="7">
        <v>96595729.975364685</v>
      </c>
      <c r="BR232" s="7">
        <v>20372744.481546301</v>
      </c>
      <c r="BS232" s="57">
        <v>-3913100</v>
      </c>
      <c r="BU232" s="39">
        <f>BQ232+BS232</f>
        <v>92682629.975364685</v>
      </c>
      <c r="BW232" s="71">
        <f>BU232-CM232</f>
        <v>-2357824.3897294104</v>
      </c>
      <c r="BX232" s="35">
        <f>BW232/CM232</f>
        <v>-2.4808639704855813E-2</v>
      </c>
      <c r="BY232" s="65">
        <f>BW232/BP232</f>
        <v>-37.773540367340765</v>
      </c>
      <c r="CA232" s="54">
        <v>3466797.7362239999</v>
      </c>
      <c r="CB232" s="55">
        <v>514962.63359999994</v>
      </c>
      <c r="CC232" s="56">
        <f>CB232-CA232</f>
        <v>-2951835.1026240001</v>
      </c>
      <c r="CE232" s="74">
        <f>BU232+CC232</f>
        <v>89730794.872740686</v>
      </c>
      <c r="CF232" s="55"/>
      <c r="CG232" s="112" t="s">
        <v>216</v>
      </c>
      <c r="CH232" s="93">
        <v>62231</v>
      </c>
      <c r="CI232" s="93">
        <v>98953554.365094095</v>
      </c>
      <c r="CJ232" s="93">
        <v>19649795.054434273</v>
      </c>
      <c r="CK232" s="93">
        <v>-3913100</v>
      </c>
      <c r="CM232" s="103">
        <v>95040454.365094095</v>
      </c>
      <c r="CO232" s="93">
        <v>3466797.7362239999</v>
      </c>
      <c r="CP232" s="93">
        <v>514962.63359999994</v>
      </c>
      <c r="CQ232" s="93">
        <v>-2951835.1026240001</v>
      </c>
      <c r="CS232" s="103">
        <v>92088619.262470096</v>
      </c>
      <c r="CU232" s="116">
        <v>698</v>
      </c>
      <c r="CV232" s="57"/>
    </row>
    <row r="233" spans="1:100" x14ac:dyDescent="0.25">
      <c r="A233" s="6">
        <v>700</v>
      </c>
      <c r="B233" s="6" t="s">
        <v>217</v>
      </c>
      <c r="C233" s="7">
        <v>5218</v>
      </c>
      <c r="D233" s="7">
        <v>12267198.968847996</v>
      </c>
      <c r="E233" s="7">
        <v>890734.78354870132</v>
      </c>
      <c r="F233" s="57">
        <v>-1063600</v>
      </c>
      <c r="H233" s="39">
        <f>D233+F233</f>
        <v>11203598.968847996</v>
      </c>
      <c r="J233" s="71">
        <f t="shared" si="10"/>
        <v>14045.691298922524</v>
      </c>
      <c r="K233" s="35">
        <f t="shared" si="11"/>
        <v>1.2552504063861119E-3</v>
      </c>
      <c r="L233" s="65">
        <f t="shared" si="12"/>
        <v>2.691776791667789</v>
      </c>
      <c r="N233" s="54">
        <v>288150.22185999999</v>
      </c>
      <c r="O233" s="55">
        <v>106922.75400000002</v>
      </c>
      <c r="P233" s="56">
        <f>O233-N233</f>
        <v>-181227.46785999998</v>
      </c>
      <c r="R233" s="74">
        <f>H233+P233</f>
        <v>11022371.500987995</v>
      </c>
      <c r="S233" s="55"/>
      <c r="T233" s="6">
        <v>700</v>
      </c>
      <c r="U233" s="6" t="s">
        <v>217</v>
      </c>
      <c r="V233" s="7">
        <v>5218</v>
      </c>
      <c r="W233" s="7">
        <v>12257225.734959187</v>
      </c>
      <c r="X233" s="7">
        <v>891123.44496202481</v>
      </c>
      <c r="Y233" s="57">
        <v>-1063600</v>
      </c>
      <c r="AA233" s="39">
        <f>W233+Y233</f>
        <v>11193625.734959187</v>
      </c>
      <c r="AC233" s="71">
        <f>AA233-CM233</f>
        <v>4072.457410113886</v>
      </c>
      <c r="AD233" s="35">
        <f>AC233/CM233</f>
        <v>3.6395174222772058E-4</v>
      </c>
      <c r="AE233" s="65">
        <f>AC233/V233</f>
        <v>0.78046328288882449</v>
      </c>
      <c r="AG233" s="54">
        <v>288150.22185999999</v>
      </c>
      <c r="AH233" s="55">
        <v>106922.75400000002</v>
      </c>
      <c r="AI233" s="56">
        <f>AH233-AG233</f>
        <v>-181227.46785999998</v>
      </c>
      <c r="AK233" s="74">
        <f>AA233+AI233</f>
        <v>11012398.267099187</v>
      </c>
      <c r="AL233" s="55"/>
      <c r="AM233" s="65" t="e">
        <f>#REF!/#REF!</f>
        <v>#REF!</v>
      </c>
      <c r="AO233" s="54">
        <v>322788.06009599997</v>
      </c>
      <c r="AP233" s="55">
        <v>178556.84639999998</v>
      </c>
      <c r="AQ233" s="56">
        <f>AP233-AO233</f>
        <v>-144231.21369599999</v>
      </c>
      <c r="AS233" s="74" t="e">
        <f>#REF!+AQ233</f>
        <v>#REF!</v>
      </c>
      <c r="AU233" s="6">
        <v>700</v>
      </c>
      <c r="AV233" s="6" t="s">
        <v>217</v>
      </c>
      <c r="AW233" s="7">
        <v>5218</v>
      </c>
      <c r="AX233" s="7">
        <v>12321045.689076338</v>
      </c>
      <c r="AY233" s="7">
        <v>1007741.1683168843</v>
      </c>
      <c r="AZ233" s="57">
        <v>-1063600</v>
      </c>
      <c r="BB233" s="39">
        <f>AX233+AZ233</f>
        <v>11257445.689076338</v>
      </c>
      <c r="BD233" s="71">
        <f>BB233-CM233</f>
        <v>67892.411527264863</v>
      </c>
      <c r="BE233" s="35">
        <f>BD233/CM233</f>
        <v>6.0674818594845473E-3</v>
      </c>
      <c r="BF233" s="65">
        <f>BD233/AW233</f>
        <v>13.01119423673148</v>
      </c>
      <c r="BH233" s="54">
        <v>322788.06009599997</v>
      </c>
      <c r="BI233" s="55">
        <v>178556.84639999998</v>
      </c>
      <c r="BJ233" s="56">
        <f>BI233-BH233</f>
        <v>-144231.21369599999</v>
      </c>
      <c r="BL233" s="74">
        <f>BB233+BJ233</f>
        <v>11113214.475380339</v>
      </c>
      <c r="BN233" s="6">
        <v>700</v>
      </c>
      <c r="BO233" s="6" t="s">
        <v>217</v>
      </c>
      <c r="BP233" s="7">
        <v>5218</v>
      </c>
      <c r="BQ233" s="7">
        <v>12337387.000054499</v>
      </c>
      <c r="BR233" s="7">
        <v>1007741.1683168843</v>
      </c>
      <c r="BS233" s="57">
        <v>-1063600</v>
      </c>
      <c r="BU233" s="39">
        <f>BQ233+BS233</f>
        <v>11273787.000054499</v>
      </c>
      <c r="BW233" s="71">
        <f>BU233-CM233</f>
        <v>84233.722505426034</v>
      </c>
      <c r="BX233" s="35">
        <f>BW233/CM233</f>
        <v>7.5278896678059645E-3</v>
      </c>
      <c r="BY233" s="65">
        <f>BW233/BP233</f>
        <v>16.142913473634732</v>
      </c>
      <c r="CA233" s="54">
        <v>322788.06009599997</v>
      </c>
      <c r="CB233" s="55">
        <v>178556.84639999998</v>
      </c>
      <c r="CC233" s="56">
        <f>CB233-CA233</f>
        <v>-144231.21369599999</v>
      </c>
      <c r="CE233" s="74">
        <f>BU233+CC233</f>
        <v>11129555.7863585</v>
      </c>
      <c r="CF233" s="55"/>
      <c r="CG233" s="112" t="s">
        <v>217</v>
      </c>
      <c r="CH233" s="93">
        <v>5245</v>
      </c>
      <c r="CI233" s="93">
        <v>12253153.277549073</v>
      </c>
      <c r="CJ233" s="93">
        <v>920150.66306731652</v>
      </c>
      <c r="CK233" s="93">
        <v>-1063600</v>
      </c>
      <c r="CM233" s="103">
        <v>11189553.277549073</v>
      </c>
      <c r="CO233" s="93">
        <v>322788.06009599997</v>
      </c>
      <c r="CP233" s="93">
        <v>178556.84639999998</v>
      </c>
      <c r="CQ233" s="93">
        <v>-144231.21369599999</v>
      </c>
      <c r="CS233" s="103">
        <v>11045322.063853074</v>
      </c>
      <c r="CU233" s="116">
        <v>700</v>
      </c>
      <c r="CV233" s="57"/>
    </row>
    <row r="234" spans="1:100" x14ac:dyDescent="0.25">
      <c r="A234" s="6">
        <v>702</v>
      </c>
      <c r="B234" s="6" t="s">
        <v>218</v>
      </c>
      <c r="C234" s="7">
        <v>4459</v>
      </c>
      <c r="D234" s="7">
        <v>13764552.289226383</v>
      </c>
      <c r="E234" s="7">
        <v>2772836.1126221614</v>
      </c>
      <c r="F234" s="57">
        <v>-895960</v>
      </c>
      <c r="H234" s="39">
        <f>D234+F234</f>
        <v>12868592.289226383</v>
      </c>
      <c r="J234" s="71">
        <f t="shared" si="10"/>
        <v>-737314.94408256747</v>
      </c>
      <c r="K234" s="35">
        <f t="shared" si="11"/>
        <v>-5.4190796059341705E-2</v>
      </c>
      <c r="L234" s="65">
        <f t="shared" si="12"/>
        <v>-165.35432699766034</v>
      </c>
      <c r="N234" s="54">
        <v>94118.424200000009</v>
      </c>
      <c r="O234" s="55">
        <v>44881.156000000003</v>
      </c>
      <c r="P234" s="56">
        <f>O234-N234</f>
        <v>-49237.268200000006</v>
      </c>
      <c r="R234" s="74">
        <f>H234+P234</f>
        <v>12819355.021026382</v>
      </c>
      <c r="S234" s="55"/>
      <c r="T234" s="6">
        <v>702</v>
      </c>
      <c r="U234" s="6" t="s">
        <v>218</v>
      </c>
      <c r="V234" s="7">
        <v>4459</v>
      </c>
      <c r="W234" s="7">
        <v>13915860.21134213</v>
      </c>
      <c r="X234" s="7">
        <v>2931331.0570321255</v>
      </c>
      <c r="Y234" s="57">
        <v>-895960</v>
      </c>
      <c r="AA234" s="39">
        <f>W234+Y234</f>
        <v>13019900.21134213</v>
      </c>
      <c r="AC234" s="71">
        <f>AA234-CM234</f>
        <v>-586007.02196682058</v>
      </c>
      <c r="AD234" s="35">
        <f>AC234/CM234</f>
        <v>-4.3070043909472104E-2</v>
      </c>
      <c r="AE234" s="65">
        <f>AC234/V234</f>
        <v>-131.4211755924693</v>
      </c>
      <c r="AG234" s="54">
        <v>94118.424200000009</v>
      </c>
      <c r="AH234" s="55">
        <v>44881.156000000003</v>
      </c>
      <c r="AI234" s="56">
        <f>AH234-AG234</f>
        <v>-49237.268200000006</v>
      </c>
      <c r="AK234" s="74">
        <f>AA234+AI234</f>
        <v>12970662.943142129</v>
      </c>
      <c r="AL234" s="55"/>
      <c r="AM234" s="65" t="e">
        <f>#REF!/#REF!</f>
        <v>#REF!</v>
      </c>
      <c r="AO234" s="54">
        <v>68974.256640000007</v>
      </c>
      <c r="AP234" s="55">
        <v>54700.127999999997</v>
      </c>
      <c r="AQ234" s="56">
        <f>AP234-AO234</f>
        <v>-14274.12864000001</v>
      </c>
      <c r="AS234" s="74" t="e">
        <f>#REF!+AQ234</f>
        <v>#REF!</v>
      </c>
      <c r="AU234" s="6">
        <v>702</v>
      </c>
      <c r="AV234" s="6" t="s">
        <v>218</v>
      </c>
      <c r="AW234" s="7">
        <v>4459</v>
      </c>
      <c r="AX234" s="7">
        <v>13932417.820151022</v>
      </c>
      <c r="AY234" s="7">
        <v>3007274.722762899</v>
      </c>
      <c r="AZ234" s="57">
        <v>-895960</v>
      </c>
      <c r="BB234" s="39">
        <f>AX234+AZ234</f>
        <v>13036457.820151022</v>
      </c>
      <c r="BD234" s="71">
        <f>BB234-CM234</f>
        <v>-569449.41315792874</v>
      </c>
      <c r="BE234" s="35">
        <f>BD234/CM234</f>
        <v>-4.1853101259124115E-2</v>
      </c>
      <c r="BF234" s="65">
        <f>BD234/AW234</f>
        <v>-127.70787467098648</v>
      </c>
      <c r="BH234" s="54">
        <v>68974.256640000007</v>
      </c>
      <c r="BI234" s="55">
        <v>54700.127999999997</v>
      </c>
      <c r="BJ234" s="56">
        <f>BI234-BH234</f>
        <v>-14274.12864000001</v>
      </c>
      <c r="BL234" s="74">
        <f>BB234+BJ234</f>
        <v>13022183.691511022</v>
      </c>
      <c r="BN234" s="6">
        <v>702</v>
      </c>
      <c r="BO234" s="6" t="s">
        <v>218</v>
      </c>
      <c r="BP234" s="7">
        <v>4459</v>
      </c>
      <c r="BQ234" s="7">
        <v>13934836.658696773</v>
      </c>
      <c r="BR234" s="7">
        <v>3007274.722762899</v>
      </c>
      <c r="BS234" s="57">
        <v>-895960</v>
      </c>
      <c r="BU234" s="39">
        <f>BQ234+BS234</f>
        <v>13038876.658696773</v>
      </c>
      <c r="BW234" s="71">
        <f>BU234-CM234</f>
        <v>-567030.57461217791</v>
      </c>
      <c r="BX234" s="35">
        <f>BW234/CM234</f>
        <v>-4.1675322702775498E-2</v>
      </c>
      <c r="BY234" s="65">
        <f>BW234/BP234</f>
        <v>-127.16541256160079</v>
      </c>
      <c r="CA234" s="54">
        <v>68974.256640000007</v>
      </c>
      <c r="CB234" s="55">
        <v>54700.127999999997</v>
      </c>
      <c r="CC234" s="56">
        <f>CB234-CA234</f>
        <v>-14274.12864000001</v>
      </c>
      <c r="CE234" s="74">
        <f>BU234+CC234</f>
        <v>13024602.530056773</v>
      </c>
      <c r="CF234" s="55"/>
      <c r="CG234" s="112" t="s">
        <v>218</v>
      </c>
      <c r="CH234" s="93">
        <v>4565</v>
      </c>
      <c r="CI234" s="93">
        <v>14501867.23330895</v>
      </c>
      <c r="CJ234" s="93">
        <v>2914489.1845465177</v>
      </c>
      <c r="CK234" s="93">
        <v>-895960</v>
      </c>
      <c r="CM234" s="103">
        <v>13605907.23330895</v>
      </c>
      <c r="CO234" s="93">
        <v>68974.256640000007</v>
      </c>
      <c r="CP234" s="93">
        <v>54700.127999999997</v>
      </c>
      <c r="CQ234" s="93">
        <v>-14274.12864000001</v>
      </c>
      <c r="CS234" s="103">
        <v>13591633.104668951</v>
      </c>
      <c r="CU234" s="116">
        <v>702</v>
      </c>
      <c r="CV234" s="57"/>
    </row>
    <row r="235" spans="1:100" x14ac:dyDescent="0.25">
      <c r="A235" s="6">
        <v>704</v>
      </c>
      <c r="B235" s="6" t="s">
        <v>219</v>
      </c>
      <c r="C235" s="7">
        <v>6263</v>
      </c>
      <c r="D235" s="7">
        <v>5739055.1942620873</v>
      </c>
      <c r="E235" s="7">
        <v>-57030.378942580624</v>
      </c>
      <c r="F235" s="57">
        <v>-1243674</v>
      </c>
      <c r="H235" s="39">
        <f>D235+F235</f>
        <v>4495381.1942620873</v>
      </c>
      <c r="J235" s="71">
        <f t="shared" si="10"/>
        <v>-283755.16009163018</v>
      </c>
      <c r="K235" s="35">
        <f t="shared" si="11"/>
        <v>-5.9373731790082478E-2</v>
      </c>
      <c r="L235" s="65">
        <f t="shared" si="12"/>
        <v>-45.306587911804279</v>
      </c>
      <c r="N235" s="54">
        <v>312966.86106000002</v>
      </c>
      <c r="O235" s="55">
        <v>301297.76050000003</v>
      </c>
      <c r="P235" s="56">
        <f>O235-N235</f>
        <v>-11669.100559999992</v>
      </c>
      <c r="R235" s="74">
        <f>H235+P235</f>
        <v>4483712.0937020872</v>
      </c>
      <c r="S235" s="55"/>
      <c r="T235" s="6">
        <v>704</v>
      </c>
      <c r="U235" s="6" t="s">
        <v>219</v>
      </c>
      <c r="V235" s="7">
        <v>6263</v>
      </c>
      <c r="W235" s="7">
        <v>5742518.4624824747</v>
      </c>
      <c r="X235" s="7">
        <v>-59926.88692349648</v>
      </c>
      <c r="Y235" s="57">
        <v>-1243674</v>
      </c>
      <c r="AA235" s="39">
        <f>W235+Y235</f>
        <v>4498844.4624824747</v>
      </c>
      <c r="AC235" s="71">
        <f>AA235-CM235</f>
        <v>-280291.89187124278</v>
      </c>
      <c r="AD235" s="35">
        <f>AC235/CM235</f>
        <v>-5.8649067758006386E-2</v>
      </c>
      <c r="AE235" s="65">
        <f>AC235/V235</f>
        <v>-44.753615179824813</v>
      </c>
      <c r="AG235" s="54">
        <v>312966.86106000002</v>
      </c>
      <c r="AH235" s="55">
        <v>301297.76050000003</v>
      </c>
      <c r="AI235" s="56">
        <f>AH235-AG235</f>
        <v>-11669.100559999992</v>
      </c>
      <c r="AK235" s="74">
        <f>AA235+AI235</f>
        <v>4487175.3619224746</v>
      </c>
      <c r="AL235" s="55"/>
      <c r="AM235" s="65" t="e">
        <f>#REF!/#REF!</f>
        <v>#REF!</v>
      </c>
      <c r="AO235" s="54">
        <v>313496.85263999994</v>
      </c>
      <c r="AP235" s="55">
        <v>321688.848</v>
      </c>
      <c r="AQ235" s="56">
        <f>AP235-AO235</f>
        <v>8191.995360000059</v>
      </c>
      <c r="AS235" s="74" t="e">
        <f>#REF!+AQ235</f>
        <v>#REF!</v>
      </c>
      <c r="AU235" s="6">
        <v>704</v>
      </c>
      <c r="AV235" s="6" t="s">
        <v>219</v>
      </c>
      <c r="AW235" s="7">
        <v>6263</v>
      </c>
      <c r="AX235" s="7">
        <v>5596296.8848691024</v>
      </c>
      <c r="AY235" s="7">
        <v>-78080.7009585302</v>
      </c>
      <c r="AZ235" s="57">
        <v>-1243674</v>
      </c>
      <c r="BB235" s="39">
        <f>AX235+AZ235</f>
        <v>4352622.8848691024</v>
      </c>
      <c r="BD235" s="71">
        <f>BB235-CM235</f>
        <v>-426513.46948461514</v>
      </c>
      <c r="BE235" s="35">
        <f>BD235/CM235</f>
        <v>-8.9244883983288767E-2</v>
      </c>
      <c r="BF235" s="65">
        <f>BD235/AW235</f>
        <v>-68.10050606492338</v>
      </c>
      <c r="BH235" s="54">
        <v>313496.85263999994</v>
      </c>
      <c r="BI235" s="55">
        <v>321688.848</v>
      </c>
      <c r="BJ235" s="56">
        <f>BI235-BH235</f>
        <v>8191.995360000059</v>
      </c>
      <c r="BL235" s="74">
        <f>BB235+BJ235</f>
        <v>4360814.8802291024</v>
      </c>
      <c r="BN235" s="6">
        <v>704</v>
      </c>
      <c r="BO235" s="6" t="s">
        <v>219</v>
      </c>
      <c r="BP235" s="7">
        <v>6263</v>
      </c>
      <c r="BQ235" s="7">
        <v>5611666.8128611082</v>
      </c>
      <c r="BR235" s="7">
        <v>-78080.7009585302</v>
      </c>
      <c r="BS235" s="57">
        <v>-1243674</v>
      </c>
      <c r="BU235" s="39">
        <f>BQ235+BS235</f>
        <v>4367992.8128611082</v>
      </c>
      <c r="BW235" s="71">
        <f>BU235-CM235</f>
        <v>-411143.54149260931</v>
      </c>
      <c r="BX235" s="35">
        <f>BW235/CM235</f>
        <v>-8.6028836803968584E-2</v>
      </c>
      <c r="BY235" s="65">
        <f>BW235/BP235</f>
        <v>-65.646422080889238</v>
      </c>
      <c r="CA235" s="54">
        <v>313496.85263999994</v>
      </c>
      <c r="CB235" s="55">
        <v>321688.848</v>
      </c>
      <c r="CC235" s="56">
        <f>CB235-CA235</f>
        <v>8191.995360000059</v>
      </c>
      <c r="CE235" s="74">
        <f>BU235+CC235</f>
        <v>4376184.8082211083</v>
      </c>
      <c r="CF235" s="55"/>
      <c r="CG235" s="112" t="s">
        <v>219</v>
      </c>
      <c r="CH235" s="93">
        <v>6137</v>
      </c>
      <c r="CI235" s="93">
        <v>6022810.3543537175</v>
      </c>
      <c r="CJ235" s="93">
        <v>168120.57256506299</v>
      </c>
      <c r="CK235" s="93">
        <v>-1243674</v>
      </c>
      <c r="CM235" s="103">
        <v>4779136.3543537175</v>
      </c>
      <c r="CO235" s="93">
        <v>313496.85263999994</v>
      </c>
      <c r="CP235" s="93">
        <v>321688.848</v>
      </c>
      <c r="CQ235" s="93">
        <v>8191.995360000059</v>
      </c>
      <c r="CS235" s="103">
        <v>4787328.3497137176</v>
      </c>
      <c r="CU235" s="116">
        <v>704</v>
      </c>
      <c r="CV235" s="57"/>
    </row>
    <row r="236" spans="1:100" x14ac:dyDescent="0.25">
      <c r="A236" s="6">
        <v>707</v>
      </c>
      <c r="B236" s="6" t="s">
        <v>220</v>
      </c>
      <c r="C236" s="7">
        <v>2240</v>
      </c>
      <c r="D236" s="7">
        <v>9508443.7687094249</v>
      </c>
      <c r="E236" s="7">
        <v>2713632.6811073082</v>
      </c>
      <c r="F236" s="57">
        <v>-532511</v>
      </c>
      <c r="H236" s="39">
        <f>D236+F236</f>
        <v>8975932.7687094249</v>
      </c>
      <c r="J236" s="71">
        <f t="shared" si="10"/>
        <v>-284282.73115171306</v>
      </c>
      <c r="K236" s="35">
        <f t="shared" si="11"/>
        <v>-3.069936451867411E-2</v>
      </c>
      <c r="L236" s="65">
        <f t="shared" si="12"/>
        <v>-126.9119335498719</v>
      </c>
      <c r="N236" s="54">
        <v>50689.305600000007</v>
      </c>
      <c r="O236" s="55">
        <v>0</v>
      </c>
      <c r="P236" s="56">
        <f>O236-N236</f>
        <v>-50689.305600000007</v>
      </c>
      <c r="R236" s="74">
        <f>H236+P236</f>
        <v>8925243.4631094243</v>
      </c>
      <c r="S236" s="55"/>
      <c r="T236" s="6">
        <v>707</v>
      </c>
      <c r="U236" s="6" t="s">
        <v>220</v>
      </c>
      <c r="V236" s="7">
        <v>2240</v>
      </c>
      <c r="W236" s="7">
        <v>9517319.4226923287</v>
      </c>
      <c r="X236" s="7">
        <v>2716390.7648969735</v>
      </c>
      <c r="Y236" s="57">
        <v>-532511</v>
      </c>
      <c r="AA236" s="39">
        <f>W236+Y236</f>
        <v>8984808.4226923287</v>
      </c>
      <c r="AC236" s="71">
        <f>AA236-CM236</f>
        <v>-275407.07716880925</v>
      </c>
      <c r="AD236" s="35">
        <f>AC236/CM236</f>
        <v>-2.9740892873706785E-2</v>
      </c>
      <c r="AE236" s="65">
        <f>AC236/V236</f>
        <v>-122.94958802178985</v>
      </c>
      <c r="AG236" s="54">
        <v>50689.305600000007</v>
      </c>
      <c r="AH236" s="55">
        <v>0</v>
      </c>
      <c r="AI236" s="56">
        <f>AH236-AG236</f>
        <v>-50689.305600000007</v>
      </c>
      <c r="AK236" s="74">
        <f>AA236+AI236</f>
        <v>8934119.1170923281</v>
      </c>
      <c r="AL236" s="55"/>
      <c r="AM236" s="65" t="e">
        <f>#REF!/#REF!</f>
        <v>#REF!</v>
      </c>
      <c r="AO236" s="54">
        <v>46104.393599999996</v>
      </c>
      <c r="AP236" s="55">
        <v>10419.072</v>
      </c>
      <c r="AQ236" s="56">
        <f>AP236-AO236</f>
        <v>-35685.321599999996</v>
      </c>
      <c r="AS236" s="74" t="e">
        <f>#REF!+AQ236</f>
        <v>#REF!</v>
      </c>
      <c r="AU236" s="6">
        <v>707</v>
      </c>
      <c r="AV236" s="6" t="s">
        <v>220</v>
      </c>
      <c r="AW236" s="7">
        <v>2240</v>
      </c>
      <c r="AX236" s="7">
        <v>9543880.4640745819</v>
      </c>
      <c r="AY236" s="7">
        <v>2763126.5037000393</v>
      </c>
      <c r="AZ236" s="57">
        <v>-532511</v>
      </c>
      <c r="BB236" s="39">
        <f>AX236+AZ236</f>
        <v>9011369.4640745819</v>
      </c>
      <c r="BD236" s="71">
        <f>BB236-CM236</f>
        <v>-248846.03578655608</v>
      </c>
      <c r="BE236" s="35">
        <f>BD236/CM236</f>
        <v>-2.6872596624807236E-2</v>
      </c>
      <c r="BF236" s="65">
        <f>BD236/AW236</f>
        <v>-111.0919802618554</v>
      </c>
      <c r="BH236" s="54">
        <v>46104.393599999996</v>
      </c>
      <c r="BI236" s="55">
        <v>10419.072</v>
      </c>
      <c r="BJ236" s="56">
        <f>BI236-BH236</f>
        <v>-35685.321599999996</v>
      </c>
      <c r="BL236" s="74">
        <f>BB236+BJ236</f>
        <v>8975684.1424745824</v>
      </c>
      <c r="BN236" s="6">
        <v>707</v>
      </c>
      <c r="BO236" s="6" t="s">
        <v>220</v>
      </c>
      <c r="BP236" s="7">
        <v>2240</v>
      </c>
      <c r="BQ236" s="7">
        <v>9541855.1461930797</v>
      </c>
      <c r="BR236" s="7">
        <v>2763126.5037000393</v>
      </c>
      <c r="BS236" s="57">
        <v>-532511</v>
      </c>
      <c r="BU236" s="39">
        <f>BQ236+BS236</f>
        <v>9009344.1461930797</v>
      </c>
      <c r="BW236" s="71">
        <f>BU236-CM236</f>
        <v>-250871.35366805829</v>
      </c>
      <c r="BX236" s="35">
        <f>BW236/CM236</f>
        <v>-2.7091308368776108E-2</v>
      </c>
      <c r="BY236" s="65">
        <f>BW236/BP236</f>
        <v>-111.99614003038316</v>
      </c>
      <c r="CA236" s="54">
        <v>46104.393599999996</v>
      </c>
      <c r="CB236" s="55">
        <v>10419.072</v>
      </c>
      <c r="CC236" s="56">
        <f>CB236-CA236</f>
        <v>-35685.321599999996</v>
      </c>
      <c r="CE236" s="74">
        <f>BU236+CC236</f>
        <v>8973658.8245930802</v>
      </c>
      <c r="CF236" s="55"/>
      <c r="CG236" s="112" t="s">
        <v>220</v>
      </c>
      <c r="CH236" s="93">
        <v>2268</v>
      </c>
      <c r="CI236" s="93">
        <v>9792726.4998611379</v>
      </c>
      <c r="CJ236" s="93">
        <v>2864683.7781023248</v>
      </c>
      <c r="CK236" s="93">
        <v>-532511</v>
      </c>
      <c r="CM236" s="103">
        <v>9260215.4998611379</v>
      </c>
      <c r="CO236" s="93">
        <v>46104.393599999996</v>
      </c>
      <c r="CP236" s="93">
        <v>10419.072</v>
      </c>
      <c r="CQ236" s="93">
        <v>-35685.321599999996</v>
      </c>
      <c r="CS236" s="103">
        <v>9224530.1782611385</v>
      </c>
      <c r="CU236" s="116">
        <v>707</v>
      </c>
      <c r="CV236" s="57"/>
    </row>
    <row r="237" spans="1:100" x14ac:dyDescent="0.25">
      <c r="A237" s="6">
        <v>729</v>
      </c>
      <c r="B237" s="6" t="s">
        <v>222</v>
      </c>
      <c r="C237" s="7">
        <v>9589</v>
      </c>
      <c r="D237" s="7">
        <v>30174401.032332499</v>
      </c>
      <c r="E237" s="7">
        <v>8532970.032050889</v>
      </c>
      <c r="F237" s="57">
        <v>-292927</v>
      </c>
      <c r="H237" s="39">
        <f>D237+F237</f>
        <v>29881474.032332499</v>
      </c>
      <c r="J237" s="71">
        <f t="shared" si="10"/>
        <v>-113225.22545256466</v>
      </c>
      <c r="K237" s="35">
        <f t="shared" si="11"/>
        <v>-3.774841163749201E-3</v>
      </c>
      <c r="L237" s="65">
        <f t="shared" si="12"/>
        <v>-11.807824116442243</v>
      </c>
      <c r="N237" s="54">
        <v>238292.53768000001</v>
      </c>
      <c r="O237" s="55">
        <v>126723.26400000001</v>
      </c>
      <c r="P237" s="56">
        <f>O237-N237</f>
        <v>-111569.27368</v>
      </c>
      <c r="R237" s="74">
        <f>H237+P237</f>
        <v>29769904.758652497</v>
      </c>
      <c r="S237" s="55"/>
      <c r="T237" s="6">
        <v>729</v>
      </c>
      <c r="U237" s="6" t="s">
        <v>222</v>
      </c>
      <c r="V237" s="7">
        <v>9589</v>
      </c>
      <c r="W237" s="7">
        <v>30157831.811411418</v>
      </c>
      <c r="X237" s="7">
        <v>8542773.1739973221</v>
      </c>
      <c r="Y237" s="57">
        <v>-292927</v>
      </c>
      <c r="AA237" s="39">
        <f>W237+Y237</f>
        <v>29864904.811411418</v>
      </c>
      <c r="AC237" s="71">
        <f>AA237-CM237</f>
        <v>-129794.44637364522</v>
      </c>
      <c r="AD237" s="35">
        <f>AC237/CM237</f>
        <v>-4.3272461329965607E-3</v>
      </c>
      <c r="AE237" s="65">
        <f>AC237/V237</f>
        <v>-13.535764560813975</v>
      </c>
      <c r="AG237" s="54">
        <v>238292.53768000001</v>
      </c>
      <c r="AH237" s="55">
        <v>126723.26400000001</v>
      </c>
      <c r="AI237" s="56">
        <f>AH237-AG237</f>
        <v>-111569.27368</v>
      </c>
      <c r="AK237" s="74">
        <f>AA237+AI237</f>
        <v>29753335.537731417</v>
      </c>
      <c r="AL237" s="55"/>
      <c r="AM237" s="65" t="e">
        <f>#REF!/#REF!</f>
        <v>#REF!</v>
      </c>
      <c r="AO237" s="54">
        <v>304809.95135999995</v>
      </c>
      <c r="AP237" s="55">
        <v>123726.48</v>
      </c>
      <c r="AQ237" s="56">
        <f>AP237-AO237</f>
        <v>-181083.47135999997</v>
      </c>
      <c r="AS237" s="74" t="e">
        <f>#REF!+AQ237</f>
        <v>#REF!</v>
      </c>
      <c r="AU237" s="6">
        <v>729</v>
      </c>
      <c r="AV237" s="6" t="s">
        <v>222</v>
      </c>
      <c r="AW237" s="7">
        <v>9589</v>
      </c>
      <c r="AX237" s="7">
        <v>29944308.865116064</v>
      </c>
      <c r="AY237" s="7">
        <v>8454954.7581400536</v>
      </c>
      <c r="AZ237" s="57">
        <v>-292927</v>
      </c>
      <c r="BB237" s="39">
        <f>AX237+AZ237</f>
        <v>29651381.865116064</v>
      </c>
      <c r="BD237" s="71">
        <f>BB237-CM237</f>
        <v>-343317.39266899973</v>
      </c>
      <c r="BE237" s="35">
        <f>BD237/CM237</f>
        <v>-1.1445935487414243E-2</v>
      </c>
      <c r="BF237" s="65">
        <f>BD237/AW237</f>
        <v>-35.803252963708388</v>
      </c>
      <c r="BH237" s="54">
        <v>304809.95135999995</v>
      </c>
      <c r="BI237" s="55">
        <v>123726.48</v>
      </c>
      <c r="BJ237" s="56">
        <f>BI237-BH237</f>
        <v>-181083.47135999997</v>
      </c>
      <c r="BL237" s="74">
        <f>BB237+BJ237</f>
        <v>29470298.393756062</v>
      </c>
      <c r="BN237" s="6">
        <v>729</v>
      </c>
      <c r="BO237" s="6" t="s">
        <v>222</v>
      </c>
      <c r="BP237" s="7">
        <v>9589</v>
      </c>
      <c r="BQ237" s="7">
        <v>29914671.476075668</v>
      </c>
      <c r="BR237" s="7">
        <v>8454954.7581400536</v>
      </c>
      <c r="BS237" s="57">
        <v>-292927</v>
      </c>
      <c r="BU237" s="39">
        <f>BQ237+BS237</f>
        <v>29621744.476075668</v>
      </c>
      <c r="BW237" s="71">
        <f>BU237-CM237</f>
        <v>-372954.78170939535</v>
      </c>
      <c r="BX237" s="35">
        <f>BW237/CM237</f>
        <v>-1.2434023042007854E-2</v>
      </c>
      <c r="BY237" s="65">
        <f>BW237/BP237</f>
        <v>-38.894022495504778</v>
      </c>
      <c r="CA237" s="54">
        <v>304809.95135999995</v>
      </c>
      <c r="CB237" s="55">
        <v>123726.48</v>
      </c>
      <c r="CC237" s="56">
        <f>CB237-CA237</f>
        <v>-181083.47135999997</v>
      </c>
      <c r="CE237" s="74">
        <f>BU237+CC237</f>
        <v>29440661.004715666</v>
      </c>
      <c r="CF237" s="55"/>
      <c r="CG237" s="112" t="s">
        <v>222</v>
      </c>
      <c r="CH237" s="93">
        <v>9690</v>
      </c>
      <c r="CI237" s="93">
        <v>30287626.257785063</v>
      </c>
      <c r="CJ237" s="93">
        <v>8538467.4405581392</v>
      </c>
      <c r="CK237" s="93">
        <v>-292927</v>
      </c>
      <c r="CM237" s="103">
        <v>29994699.257785063</v>
      </c>
      <c r="CO237" s="93">
        <v>304809.95135999995</v>
      </c>
      <c r="CP237" s="93">
        <v>123726.48</v>
      </c>
      <c r="CQ237" s="93">
        <v>-181083.47135999997</v>
      </c>
      <c r="CS237" s="103">
        <v>29813615.786425062</v>
      </c>
      <c r="CU237" s="116">
        <v>729</v>
      </c>
      <c r="CV237" s="57"/>
    </row>
    <row r="238" spans="1:100" x14ac:dyDescent="0.25">
      <c r="A238" s="6">
        <v>732</v>
      </c>
      <c r="B238" s="6" t="s">
        <v>223</v>
      </c>
      <c r="C238" s="7">
        <v>3575</v>
      </c>
      <c r="D238" s="7">
        <v>19723600.828776509</v>
      </c>
      <c r="E238" s="7">
        <v>3002163.3602035861</v>
      </c>
      <c r="F238" s="57">
        <v>-28727</v>
      </c>
      <c r="H238" s="39">
        <f>D238+F238</f>
        <v>19694873.828776509</v>
      </c>
      <c r="J238" s="71">
        <f t="shared" si="10"/>
        <v>-511864.09216980264</v>
      </c>
      <c r="K238" s="35">
        <f t="shared" si="11"/>
        <v>-2.5331357004398227E-2</v>
      </c>
      <c r="L238" s="65">
        <f t="shared" si="12"/>
        <v>-143.17876704050423</v>
      </c>
      <c r="N238" s="54">
        <v>116360.99709999999</v>
      </c>
      <c r="O238" s="55">
        <v>10560.272000000001</v>
      </c>
      <c r="P238" s="56">
        <f>O238-N238</f>
        <v>-105800.7251</v>
      </c>
      <c r="R238" s="74">
        <f>H238+P238</f>
        <v>19589073.103676509</v>
      </c>
      <c r="S238" s="55"/>
      <c r="T238" s="6">
        <v>732</v>
      </c>
      <c r="U238" s="6" t="s">
        <v>223</v>
      </c>
      <c r="V238" s="7">
        <v>3575</v>
      </c>
      <c r="W238" s="7">
        <v>19689930.905913062</v>
      </c>
      <c r="X238" s="7">
        <v>2987467.9058046336</v>
      </c>
      <c r="Y238" s="57">
        <v>-28727</v>
      </c>
      <c r="AA238" s="39">
        <f>W238+Y238</f>
        <v>19661203.905913062</v>
      </c>
      <c r="AC238" s="71">
        <f>AA238-CM238</f>
        <v>-545534.01503324881</v>
      </c>
      <c r="AD238" s="35">
        <f>AC238/CM238</f>
        <v>-2.6997629066478269E-2</v>
      </c>
      <c r="AE238" s="65">
        <f>AC238/V238</f>
        <v>-152.59692728202765</v>
      </c>
      <c r="AG238" s="54">
        <v>116360.99709999999</v>
      </c>
      <c r="AH238" s="55">
        <v>10560.272000000001</v>
      </c>
      <c r="AI238" s="56">
        <f>AH238-AG238</f>
        <v>-105800.7251</v>
      </c>
      <c r="AK238" s="74">
        <f>AA238+AI238</f>
        <v>19555403.180813063</v>
      </c>
      <c r="AL238" s="55"/>
      <c r="AM238" s="65" t="e">
        <f>#REF!/#REF!</f>
        <v>#REF!</v>
      </c>
      <c r="AO238" s="54">
        <v>120340.2816</v>
      </c>
      <c r="AP238" s="55">
        <v>6511.92</v>
      </c>
      <c r="AQ238" s="56">
        <f>AP238-AO238</f>
        <v>-113828.3616</v>
      </c>
      <c r="AS238" s="74" t="e">
        <f>#REF!+AQ238</f>
        <v>#REF!</v>
      </c>
      <c r="AU238" s="6">
        <v>732</v>
      </c>
      <c r="AV238" s="6" t="s">
        <v>223</v>
      </c>
      <c r="AW238" s="7">
        <v>3575</v>
      </c>
      <c r="AX238" s="7">
        <v>19763226.986690655</v>
      </c>
      <c r="AY238" s="7">
        <v>3009500.5626243786</v>
      </c>
      <c r="AZ238" s="57">
        <v>-28727</v>
      </c>
      <c r="BB238" s="39">
        <f>AX238+AZ238</f>
        <v>19734499.986690655</v>
      </c>
      <c r="BD238" s="71">
        <f>BB238-CM238</f>
        <v>-472237.93425565585</v>
      </c>
      <c r="BE238" s="35">
        <f>BD238/CM238</f>
        <v>-2.3370320142873425E-2</v>
      </c>
      <c r="BF238" s="65">
        <f>BD238/AW238</f>
        <v>-132.09452706451913</v>
      </c>
      <c r="BH238" s="54">
        <v>120340.2816</v>
      </c>
      <c r="BI238" s="55">
        <v>6511.92</v>
      </c>
      <c r="BJ238" s="56">
        <f>BI238-BH238</f>
        <v>-113828.3616</v>
      </c>
      <c r="BL238" s="74">
        <f>BB238+BJ238</f>
        <v>19620671.625090655</v>
      </c>
      <c r="BN238" s="6">
        <v>732</v>
      </c>
      <c r="BO238" s="6" t="s">
        <v>223</v>
      </c>
      <c r="BP238" s="7">
        <v>3575</v>
      </c>
      <c r="BQ238" s="7">
        <v>19763730.771953933</v>
      </c>
      <c r="BR238" s="7">
        <v>3009500.5626243786</v>
      </c>
      <c r="BS238" s="57">
        <v>-28727</v>
      </c>
      <c r="BU238" s="39">
        <f>BQ238+BS238</f>
        <v>19735003.771953933</v>
      </c>
      <c r="BW238" s="71">
        <f>BU238-CM238</f>
        <v>-471734.14899237826</v>
      </c>
      <c r="BX238" s="35">
        <f>BW238/CM238</f>
        <v>-2.3345388594533039E-2</v>
      </c>
      <c r="BY238" s="65">
        <f>BW238/BP238</f>
        <v>-131.95360810975615</v>
      </c>
      <c r="CA238" s="54">
        <v>120340.2816</v>
      </c>
      <c r="CB238" s="55">
        <v>6511.92</v>
      </c>
      <c r="CC238" s="56">
        <f>CB238-CA238</f>
        <v>-113828.3616</v>
      </c>
      <c r="CE238" s="74">
        <f>BU238+CC238</f>
        <v>19621175.410353933</v>
      </c>
      <c r="CF238" s="55"/>
      <c r="CG238" s="112" t="s">
        <v>223</v>
      </c>
      <c r="CH238" s="93">
        <v>3653</v>
      </c>
      <c r="CI238" s="93">
        <v>20235464.920946311</v>
      </c>
      <c r="CJ238" s="93">
        <v>3003687.6577951238</v>
      </c>
      <c r="CK238" s="93">
        <v>-28727</v>
      </c>
      <c r="CM238" s="103">
        <v>20206737.920946311</v>
      </c>
      <c r="CO238" s="93">
        <v>120340.2816</v>
      </c>
      <c r="CP238" s="93">
        <v>6511.92</v>
      </c>
      <c r="CQ238" s="93">
        <v>-113828.3616</v>
      </c>
      <c r="CS238" s="103">
        <v>20092909.559346311</v>
      </c>
      <c r="CU238" s="116">
        <v>732</v>
      </c>
      <c r="CV238" s="57"/>
    </row>
    <row r="239" spans="1:100" x14ac:dyDescent="0.25">
      <c r="A239" s="6">
        <v>734</v>
      </c>
      <c r="B239" s="6" t="s">
        <v>224</v>
      </c>
      <c r="C239" s="7">
        <v>52984</v>
      </c>
      <c r="D239" s="7">
        <v>110673975.16057383</v>
      </c>
      <c r="E239" s="7">
        <v>25614527.518649679</v>
      </c>
      <c r="F239" s="57">
        <v>-2930573</v>
      </c>
      <c r="H239" s="39">
        <f>D239+F239</f>
        <v>107743402.16057383</v>
      </c>
      <c r="J239" s="71">
        <f t="shared" si="10"/>
        <v>1368777.0308990031</v>
      </c>
      <c r="K239" s="35">
        <f t="shared" si="11"/>
        <v>1.2867514496341683E-2</v>
      </c>
      <c r="L239" s="65">
        <f t="shared" si="12"/>
        <v>25.833780592235453</v>
      </c>
      <c r="N239" s="54">
        <v>968812.55362000025</v>
      </c>
      <c r="O239" s="55">
        <v>377793.73080000002</v>
      </c>
      <c r="P239" s="56">
        <f>O239-N239</f>
        <v>-591018.82282000023</v>
      </c>
      <c r="R239" s="74">
        <f>H239+P239</f>
        <v>107152383.33775383</v>
      </c>
      <c r="S239" s="55"/>
      <c r="T239" s="6">
        <v>734</v>
      </c>
      <c r="U239" s="6" t="s">
        <v>224</v>
      </c>
      <c r="V239" s="7">
        <v>52984</v>
      </c>
      <c r="W239" s="7">
        <v>110784363.60150325</v>
      </c>
      <c r="X239" s="7">
        <v>25751301.203567456</v>
      </c>
      <c r="Y239" s="57">
        <v>-2930573</v>
      </c>
      <c r="AA239" s="39">
        <f>W239+Y239</f>
        <v>107853790.60150325</v>
      </c>
      <c r="AC239" s="71">
        <f>AA239-CM239</f>
        <v>1479165.4718284309</v>
      </c>
      <c r="AD239" s="35">
        <f>AC239/CM239</f>
        <v>1.3905247327783957E-2</v>
      </c>
      <c r="AE239" s="65">
        <f>AC239/V239</f>
        <v>27.91721032440795</v>
      </c>
      <c r="AG239" s="54">
        <v>968812.55362000025</v>
      </c>
      <c r="AH239" s="55">
        <v>377793.73080000002</v>
      </c>
      <c r="AI239" s="56">
        <f>AH239-AG239</f>
        <v>-591018.82282000023</v>
      </c>
      <c r="AK239" s="74">
        <f>AA239+AI239</f>
        <v>107262771.77868326</v>
      </c>
      <c r="AL239" s="55"/>
      <c r="AM239" s="65" t="e">
        <f>#REF!/#REF!</f>
        <v>#REF!</v>
      </c>
      <c r="AO239" s="54">
        <v>949577.29108799994</v>
      </c>
      <c r="AP239" s="55">
        <v>368835.14880000002</v>
      </c>
      <c r="AQ239" s="56">
        <f>AP239-AO239</f>
        <v>-580742.14228799986</v>
      </c>
      <c r="AS239" s="74" t="e">
        <f>#REF!+AQ239</f>
        <v>#REF!</v>
      </c>
      <c r="AU239" s="6">
        <v>734</v>
      </c>
      <c r="AV239" s="6" t="s">
        <v>224</v>
      </c>
      <c r="AW239" s="7">
        <v>52984</v>
      </c>
      <c r="AX239" s="7">
        <v>108616762.96596639</v>
      </c>
      <c r="AY239" s="7">
        <v>24471160.260594327</v>
      </c>
      <c r="AZ239" s="57">
        <v>-2930573</v>
      </c>
      <c r="BB239" s="39">
        <f>AX239+AZ239</f>
        <v>105686189.96596639</v>
      </c>
      <c r="BD239" s="71">
        <f>BB239-CM239</f>
        <v>-688435.16370843351</v>
      </c>
      <c r="BE239" s="35">
        <f>BD239/CM239</f>
        <v>-6.4717987289657115E-3</v>
      </c>
      <c r="BF239" s="65">
        <f>BD239/AW239</f>
        <v>-12.993265206636599</v>
      </c>
      <c r="BH239" s="54">
        <v>949577.29108799994</v>
      </c>
      <c r="BI239" s="55">
        <v>368835.14880000002</v>
      </c>
      <c r="BJ239" s="56">
        <f>BI239-BH239</f>
        <v>-580742.14228799986</v>
      </c>
      <c r="BL239" s="74">
        <f>BB239+BJ239</f>
        <v>105105447.82367839</v>
      </c>
      <c r="BN239" s="6">
        <v>734</v>
      </c>
      <c r="BO239" s="6" t="s">
        <v>224</v>
      </c>
      <c r="BP239" s="7">
        <v>52984</v>
      </c>
      <c r="BQ239" s="7">
        <v>108452963.02318515</v>
      </c>
      <c r="BR239" s="7">
        <v>24471160.260594327</v>
      </c>
      <c r="BS239" s="57">
        <v>-2930573</v>
      </c>
      <c r="BU239" s="39">
        <f>BQ239+BS239</f>
        <v>105522390.02318515</v>
      </c>
      <c r="BW239" s="71">
        <f>BU239-CM239</f>
        <v>-852235.10648967326</v>
      </c>
      <c r="BX239" s="35">
        <f>BW239/CM239</f>
        <v>-8.0116391051979294E-3</v>
      </c>
      <c r="BY239" s="65">
        <f>BW239/BP239</f>
        <v>-16.084763447260933</v>
      </c>
      <c r="CA239" s="54">
        <v>949577.29108799994</v>
      </c>
      <c r="CB239" s="55">
        <v>368835.14880000002</v>
      </c>
      <c r="CC239" s="56">
        <f>CB239-CA239</f>
        <v>-580742.14228799986</v>
      </c>
      <c r="CE239" s="74">
        <f>BU239+CC239</f>
        <v>104941647.88089715</v>
      </c>
      <c r="CF239" s="55"/>
      <c r="CG239" s="112" t="s">
        <v>224</v>
      </c>
      <c r="CH239" s="93">
        <v>53546</v>
      </c>
      <c r="CI239" s="93">
        <v>109305198.12967482</v>
      </c>
      <c r="CJ239" s="93">
        <v>22380136.806172512</v>
      </c>
      <c r="CK239" s="93">
        <v>-2930573</v>
      </c>
      <c r="CM239" s="103">
        <v>106374625.12967482</v>
      </c>
      <c r="CO239" s="93">
        <v>949577.29108799994</v>
      </c>
      <c r="CP239" s="93">
        <v>368835.14880000002</v>
      </c>
      <c r="CQ239" s="93">
        <v>-580742.14228799986</v>
      </c>
      <c r="CS239" s="103">
        <v>105793882.98738682</v>
      </c>
      <c r="CU239" s="116">
        <v>734</v>
      </c>
      <c r="CV239" s="57"/>
    </row>
    <row r="240" spans="1:100" x14ac:dyDescent="0.25">
      <c r="A240" s="6">
        <v>790</v>
      </c>
      <c r="B240" s="6" t="s">
        <v>248</v>
      </c>
      <c r="C240" s="7">
        <v>24820</v>
      </c>
      <c r="D240" s="7">
        <v>63701297.904891551</v>
      </c>
      <c r="E240" s="7">
        <v>16467740.619504172</v>
      </c>
      <c r="F240" s="57">
        <v>-1820717</v>
      </c>
      <c r="H240" s="39">
        <f>D240+F240</f>
        <v>61880580.904891551</v>
      </c>
      <c r="J240" s="71">
        <f t="shared" si="10"/>
        <v>-1561145.4406742081</v>
      </c>
      <c r="K240" s="35">
        <f t="shared" si="11"/>
        <v>-2.4607549803589542E-2</v>
      </c>
      <c r="L240" s="65">
        <f t="shared" si="12"/>
        <v>-62.898688181877844</v>
      </c>
      <c r="N240" s="54">
        <v>217766.00898000001</v>
      </c>
      <c r="O240" s="55">
        <v>311792.03080000007</v>
      </c>
      <c r="P240" s="56">
        <f>O240-N240</f>
        <v>94026.021820000053</v>
      </c>
      <c r="R240" s="74">
        <f>H240+P240</f>
        <v>61974606.926711552</v>
      </c>
      <c r="S240" s="55"/>
      <c r="T240" s="6">
        <v>790</v>
      </c>
      <c r="U240" s="6" t="s">
        <v>248</v>
      </c>
      <c r="V240" s="7">
        <v>24820</v>
      </c>
      <c r="W240" s="7">
        <v>63793544.723603591</v>
      </c>
      <c r="X240" s="7">
        <v>16585203.08558573</v>
      </c>
      <c r="Y240" s="57">
        <v>-1820717</v>
      </c>
      <c r="AA240" s="39">
        <f>W240+Y240</f>
        <v>61972827.723603591</v>
      </c>
      <c r="AC240" s="71">
        <f>AA240-CM240</f>
        <v>-1468898.6219621673</v>
      </c>
      <c r="AD240" s="35">
        <f>AC240/CM240</f>
        <v>-2.3153509631202454E-2</v>
      </c>
      <c r="AE240" s="65">
        <f>AC240/V240</f>
        <v>-59.182055679378216</v>
      </c>
      <c r="AG240" s="54">
        <v>217766.00898000001</v>
      </c>
      <c r="AH240" s="55">
        <v>311792.03080000007</v>
      </c>
      <c r="AI240" s="56">
        <f>AH240-AG240</f>
        <v>94026.021820000053</v>
      </c>
      <c r="AK240" s="74">
        <f>AA240+AI240</f>
        <v>62066853.745423593</v>
      </c>
      <c r="AL240" s="55"/>
      <c r="AM240" s="65" t="e">
        <f>#REF!/#REF!</f>
        <v>#REF!</v>
      </c>
      <c r="AO240" s="54">
        <v>447512.16623999993</v>
      </c>
      <c r="AP240" s="55">
        <v>389477.93519999995</v>
      </c>
      <c r="AQ240" s="56">
        <f>AP240-AO240</f>
        <v>-58034.231039999984</v>
      </c>
      <c r="AS240" s="74" t="e">
        <f>#REF!+AQ240</f>
        <v>#REF!</v>
      </c>
      <c r="AU240" s="6">
        <v>790</v>
      </c>
      <c r="AV240" s="6" t="s">
        <v>248</v>
      </c>
      <c r="AW240" s="7">
        <v>24820</v>
      </c>
      <c r="AX240" s="7">
        <v>63234176.96167022</v>
      </c>
      <c r="AY240" s="7">
        <v>16359816.06765892</v>
      </c>
      <c r="AZ240" s="57">
        <v>-1820717</v>
      </c>
      <c r="BB240" s="39">
        <f>AX240+AZ240</f>
        <v>61413459.96167022</v>
      </c>
      <c r="BD240" s="71">
        <f>BB240-CM240</f>
        <v>-2028266.3838955387</v>
      </c>
      <c r="BE240" s="35">
        <f>BD240/CM240</f>
        <v>-3.1970542113681048E-2</v>
      </c>
      <c r="BF240" s="65">
        <f>BD240/AW240</f>
        <v>-81.719032389022516</v>
      </c>
      <c r="BH240" s="54">
        <v>447512.16623999993</v>
      </c>
      <c r="BI240" s="55">
        <v>389477.93519999995</v>
      </c>
      <c r="BJ240" s="56">
        <f>BI240-BH240</f>
        <v>-58034.231039999984</v>
      </c>
      <c r="BL240" s="74">
        <f>BB240+BJ240</f>
        <v>61355425.730630219</v>
      </c>
      <c r="BN240" s="6">
        <v>790</v>
      </c>
      <c r="BO240" s="6" t="s">
        <v>248</v>
      </c>
      <c r="BP240" s="7">
        <v>24820</v>
      </c>
      <c r="BQ240" s="7">
        <v>63122586.302122235</v>
      </c>
      <c r="BR240" s="7">
        <v>16359816.06765892</v>
      </c>
      <c r="BS240" s="57">
        <v>-1820717</v>
      </c>
      <c r="BU240" s="39">
        <f>BQ240+BS240</f>
        <v>61301869.302122235</v>
      </c>
      <c r="BW240" s="71">
        <f>BU240-CM240</f>
        <v>-2139857.0434435233</v>
      </c>
      <c r="BX240" s="35">
        <f>BW240/CM240</f>
        <v>-3.3729489512750122E-2</v>
      </c>
      <c r="BY240" s="65">
        <f>BW240/BP240</f>
        <v>-86.215029953405448</v>
      </c>
      <c r="CA240" s="54">
        <v>447512.16623999993</v>
      </c>
      <c r="CB240" s="55">
        <v>389477.93519999995</v>
      </c>
      <c r="CC240" s="56">
        <f>CB240-CA240</f>
        <v>-58034.231039999984</v>
      </c>
      <c r="CE240" s="74">
        <f>BU240+CC240</f>
        <v>61243835.071082234</v>
      </c>
      <c r="CF240" s="55"/>
      <c r="CG240" s="112" t="s">
        <v>248</v>
      </c>
      <c r="CH240" s="93">
        <v>25062</v>
      </c>
      <c r="CI240" s="93">
        <v>65262443.345565759</v>
      </c>
      <c r="CJ240" s="93">
        <v>16625858.694604332</v>
      </c>
      <c r="CK240" s="93">
        <v>-1820717</v>
      </c>
      <c r="CM240" s="103">
        <v>63441726.345565759</v>
      </c>
      <c r="CO240" s="93">
        <v>447512.16623999993</v>
      </c>
      <c r="CP240" s="93">
        <v>389477.93519999995</v>
      </c>
      <c r="CQ240" s="93">
        <v>-58034.231039999984</v>
      </c>
      <c r="CS240" s="103">
        <v>63383692.114525758</v>
      </c>
      <c r="CU240" s="116">
        <v>790</v>
      </c>
      <c r="CV240" s="57"/>
    </row>
    <row r="241" spans="1:100" x14ac:dyDescent="0.25">
      <c r="A241" s="6">
        <v>738</v>
      </c>
      <c r="B241" s="6" t="s">
        <v>225</v>
      </c>
      <c r="C241" s="7">
        <v>3007</v>
      </c>
      <c r="D241" s="7">
        <v>5118426.8421748048</v>
      </c>
      <c r="E241" s="7">
        <v>1370384.8100672993</v>
      </c>
      <c r="F241" s="57">
        <v>-609432</v>
      </c>
      <c r="H241" s="39">
        <f>D241+F241</f>
        <v>4508994.8421748048</v>
      </c>
      <c r="J241" s="71">
        <f t="shared" si="10"/>
        <v>10057.211792485788</v>
      </c>
      <c r="K241" s="35">
        <f t="shared" si="11"/>
        <v>2.2354637069354369E-3</v>
      </c>
      <c r="L241" s="65">
        <f t="shared" si="12"/>
        <v>3.3445998644781469</v>
      </c>
      <c r="N241" s="54">
        <v>226900.64426</v>
      </c>
      <c r="O241" s="55">
        <v>159790.11570000002</v>
      </c>
      <c r="P241" s="56">
        <f>O241-N241</f>
        <v>-67110.528559999977</v>
      </c>
      <c r="R241" s="74">
        <f>H241+P241</f>
        <v>4441884.3136148052</v>
      </c>
      <c r="S241" s="55"/>
      <c r="T241" s="6">
        <v>738</v>
      </c>
      <c r="U241" s="6" t="s">
        <v>225</v>
      </c>
      <c r="V241" s="7">
        <v>3007</v>
      </c>
      <c r="W241" s="7">
        <v>5129253.2165094456</v>
      </c>
      <c r="X241" s="7">
        <v>1388410.4343035468</v>
      </c>
      <c r="Y241" s="57">
        <v>-609432</v>
      </c>
      <c r="AA241" s="39">
        <f>W241+Y241</f>
        <v>4519821.2165094456</v>
      </c>
      <c r="AC241" s="71">
        <f>AA241-CM241</f>
        <v>20883.586127126589</v>
      </c>
      <c r="AD241" s="35">
        <f>AC241/CM241</f>
        <v>4.6418927851088936E-3</v>
      </c>
      <c r="AE241" s="65">
        <f>AC241/V241</f>
        <v>6.9449903981132657</v>
      </c>
      <c r="AG241" s="54">
        <v>226900.64426</v>
      </c>
      <c r="AH241" s="55">
        <v>159790.11570000002</v>
      </c>
      <c r="AI241" s="56">
        <f>AH241-AG241</f>
        <v>-67110.528559999977</v>
      </c>
      <c r="AK241" s="74">
        <f>AA241+AI241</f>
        <v>4452710.687949446</v>
      </c>
      <c r="AL241" s="55"/>
      <c r="AM241" s="65" t="e">
        <f>#REF!/#REF!</f>
        <v>#REF!</v>
      </c>
      <c r="AO241" s="54">
        <v>214033.78656000001</v>
      </c>
      <c r="AP241" s="55">
        <v>146127.48480000003</v>
      </c>
      <c r="AQ241" s="56">
        <f>AP241-AO241</f>
        <v>-67906.301759999973</v>
      </c>
      <c r="AS241" s="74" t="e">
        <f>#REF!+AQ241</f>
        <v>#REF!</v>
      </c>
      <c r="AU241" s="6">
        <v>738</v>
      </c>
      <c r="AV241" s="6" t="s">
        <v>225</v>
      </c>
      <c r="AW241" s="7">
        <v>3007</v>
      </c>
      <c r="AX241" s="7">
        <v>5010776.786172023</v>
      </c>
      <c r="AY241" s="7">
        <v>1332036.1898207837</v>
      </c>
      <c r="AZ241" s="57">
        <v>-609432</v>
      </c>
      <c r="BB241" s="39">
        <f>AX241+AZ241</f>
        <v>4401344.786172023</v>
      </c>
      <c r="BD241" s="71">
        <f>BB241-CM241</f>
        <v>-97592.844210295938</v>
      </c>
      <c r="BE241" s="35">
        <f>BD241/CM241</f>
        <v>-2.1692419906252959E-2</v>
      </c>
      <c r="BF241" s="65">
        <f>BD241/AW241</f>
        <v>-32.455219225239752</v>
      </c>
      <c r="BH241" s="54">
        <v>214033.78656000001</v>
      </c>
      <c r="BI241" s="55">
        <v>146127.48480000003</v>
      </c>
      <c r="BJ241" s="56">
        <f>BI241-BH241</f>
        <v>-67906.301759999973</v>
      </c>
      <c r="BL241" s="74">
        <f>BB241+BJ241</f>
        <v>4333438.4844120229</v>
      </c>
      <c r="BN241" s="6">
        <v>738</v>
      </c>
      <c r="BO241" s="6" t="s">
        <v>225</v>
      </c>
      <c r="BP241" s="7">
        <v>3007</v>
      </c>
      <c r="BQ241" s="7">
        <v>5015454.1582604032</v>
      </c>
      <c r="BR241" s="7">
        <v>1332036.1898207837</v>
      </c>
      <c r="BS241" s="57">
        <v>-609432</v>
      </c>
      <c r="BU241" s="39">
        <f>BQ241+BS241</f>
        <v>4406022.1582604032</v>
      </c>
      <c r="BW241" s="71">
        <f>BU241-CM241</f>
        <v>-92915.47212191578</v>
      </c>
      <c r="BX241" s="35">
        <f>BW241/CM241</f>
        <v>-2.0652758441112206E-2</v>
      </c>
      <c r="BY241" s="65">
        <f>BW241/BP241</f>
        <v>-30.899724683044823</v>
      </c>
      <c r="CA241" s="54">
        <v>214033.78656000001</v>
      </c>
      <c r="CB241" s="55">
        <v>146127.48480000003</v>
      </c>
      <c r="CC241" s="56">
        <f>CB241-CA241</f>
        <v>-67906.301759999973</v>
      </c>
      <c r="CE241" s="74">
        <f>BU241+CC241</f>
        <v>4338115.856500403</v>
      </c>
      <c r="CF241" s="55"/>
      <c r="CG241" s="112" t="s">
        <v>225</v>
      </c>
      <c r="CH241" s="93">
        <v>3047</v>
      </c>
      <c r="CI241" s="93">
        <v>5108369.630382319</v>
      </c>
      <c r="CJ241" s="93">
        <v>1398991.8675809517</v>
      </c>
      <c r="CK241" s="93">
        <v>-609432</v>
      </c>
      <c r="CM241" s="103">
        <v>4498937.630382319</v>
      </c>
      <c r="CO241" s="93">
        <v>214033.78656000001</v>
      </c>
      <c r="CP241" s="93">
        <v>146127.48480000003</v>
      </c>
      <c r="CQ241" s="93">
        <v>-67906.301759999973</v>
      </c>
      <c r="CS241" s="103">
        <v>4431031.3286223188</v>
      </c>
      <c r="CU241" s="116">
        <v>738</v>
      </c>
      <c r="CV241" s="57"/>
    </row>
    <row r="242" spans="1:100" x14ac:dyDescent="0.25">
      <c r="A242" s="6">
        <v>739</v>
      </c>
      <c r="B242" s="6" t="s">
        <v>226</v>
      </c>
      <c r="C242" s="7">
        <v>3480</v>
      </c>
      <c r="D242" s="7">
        <v>11498723.968285298</v>
      </c>
      <c r="E242" s="7">
        <v>2279674.1344702612</v>
      </c>
      <c r="F242" s="57">
        <v>25440</v>
      </c>
      <c r="H242" s="39">
        <f>D242+F242</f>
        <v>11524163.968285298</v>
      </c>
      <c r="J242" s="71">
        <f t="shared" si="10"/>
        <v>-34210.885397551581</v>
      </c>
      <c r="K242" s="35">
        <f t="shared" si="11"/>
        <v>-2.9598352563077633E-3</v>
      </c>
      <c r="L242" s="65">
        <f t="shared" si="12"/>
        <v>-9.8307141946987304</v>
      </c>
      <c r="N242" s="54">
        <v>16526.825680000002</v>
      </c>
      <c r="O242" s="55">
        <v>120189.09569999999</v>
      </c>
      <c r="P242" s="56">
        <f>O242-N242</f>
        <v>103662.27002</v>
      </c>
      <c r="R242" s="74">
        <f>H242+P242</f>
        <v>11627826.238305299</v>
      </c>
      <c r="S242" s="55"/>
      <c r="T242" s="6">
        <v>739</v>
      </c>
      <c r="U242" s="6" t="s">
        <v>226</v>
      </c>
      <c r="V242" s="7">
        <v>3480</v>
      </c>
      <c r="W242" s="7">
        <v>11509293.972284444</v>
      </c>
      <c r="X242" s="7">
        <v>2285254.4171945159</v>
      </c>
      <c r="Y242" s="57">
        <v>25440</v>
      </c>
      <c r="AA242" s="39">
        <f>W242+Y242</f>
        <v>11534733.972284444</v>
      </c>
      <c r="AC242" s="71">
        <f>AA242-CM242</f>
        <v>-23640.88139840588</v>
      </c>
      <c r="AD242" s="35">
        <f>AC242/CM242</f>
        <v>-2.0453464866536297E-3</v>
      </c>
      <c r="AE242" s="65">
        <f>AC242/V242</f>
        <v>-6.7933567236798504</v>
      </c>
      <c r="AG242" s="54">
        <v>16526.825680000002</v>
      </c>
      <c r="AH242" s="55">
        <v>120189.09569999999</v>
      </c>
      <c r="AI242" s="56">
        <f>AH242-AG242</f>
        <v>103662.27002</v>
      </c>
      <c r="AK242" s="74">
        <f>AA242+AI242</f>
        <v>11638396.242304444</v>
      </c>
      <c r="AL242" s="55"/>
      <c r="AM242" s="65" t="e">
        <f>#REF!/#REF!</f>
        <v>#REF!</v>
      </c>
      <c r="AO242" s="54">
        <v>34669.462079999998</v>
      </c>
      <c r="AP242" s="55">
        <v>115912.17599999999</v>
      </c>
      <c r="AQ242" s="56">
        <f>AP242-AO242</f>
        <v>81242.713919999995</v>
      </c>
      <c r="AS242" s="74" t="e">
        <f>#REF!+AQ242</f>
        <v>#REF!</v>
      </c>
      <c r="AU242" s="6">
        <v>739</v>
      </c>
      <c r="AV242" s="6" t="s">
        <v>226</v>
      </c>
      <c r="AW242" s="7">
        <v>3480</v>
      </c>
      <c r="AX242" s="7">
        <v>11515884.825924078</v>
      </c>
      <c r="AY242" s="7">
        <v>2322791.0090970262</v>
      </c>
      <c r="AZ242" s="57">
        <v>25440</v>
      </c>
      <c r="BB242" s="39">
        <f>AX242+AZ242</f>
        <v>11541324.825924078</v>
      </c>
      <c r="BD242" s="71">
        <f>BB242-CM242</f>
        <v>-17050.027758771554</v>
      </c>
      <c r="BE242" s="35">
        <f>BD242/CM242</f>
        <v>-1.4751232742152237E-3</v>
      </c>
      <c r="BF242" s="65">
        <f>BD242/AW242</f>
        <v>-4.8994332640148146</v>
      </c>
      <c r="BH242" s="54">
        <v>34669.462079999998</v>
      </c>
      <c r="BI242" s="55">
        <v>115912.17599999999</v>
      </c>
      <c r="BJ242" s="56">
        <f>BI242-BH242</f>
        <v>81242.713919999995</v>
      </c>
      <c r="BL242" s="74">
        <f>BB242+BJ242</f>
        <v>11622567.539844077</v>
      </c>
      <c r="BN242" s="6">
        <v>739</v>
      </c>
      <c r="BO242" s="6" t="s">
        <v>226</v>
      </c>
      <c r="BP242" s="7">
        <v>3480</v>
      </c>
      <c r="BQ242" s="7">
        <v>11512349.479529144</v>
      </c>
      <c r="BR242" s="7">
        <v>2322791.0090970262</v>
      </c>
      <c r="BS242" s="57">
        <v>25440</v>
      </c>
      <c r="BU242" s="39">
        <f>BQ242+BS242</f>
        <v>11537789.479529144</v>
      </c>
      <c r="BW242" s="71">
        <f>BU242-CM242</f>
        <v>-20585.374153705314</v>
      </c>
      <c r="BX242" s="35">
        <f>BW242/CM242</f>
        <v>-1.7809920870619788E-3</v>
      </c>
      <c r="BY242" s="65">
        <f>BW242/BP242</f>
        <v>-5.9153374004900323</v>
      </c>
      <c r="CA242" s="54">
        <v>34669.462079999998</v>
      </c>
      <c r="CB242" s="55">
        <v>115912.17599999999</v>
      </c>
      <c r="CC242" s="56">
        <f>CB242-CA242</f>
        <v>81242.713919999995</v>
      </c>
      <c r="CE242" s="74">
        <f>BU242+CC242</f>
        <v>11619032.193449143</v>
      </c>
      <c r="CF242" s="55"/>
      <c r="CG242" s="112" t="s">
        <v>226</v>
      </c>
      <c r="CH242" s="93">
        <v>3534</v>
      </c>
      <c r="CI242" s="93">
        <v>11532934.85368285</v>
      </c>
      <c r="CJ242" s="93">
        <v>2355374.0138476221</v>
      </c>
      <c r="CK242" s="93">
        <v>25440</v>
      </c>
      <c r="CM242" s="103">
        <v>11558374.85368285</v>
      </c>
      <c r="CO242" s="93">
        <v>34669.462079999998</v>
      </c>
      <c r="CP242" s="93">
        <v>115912.17599999999</v>
      </c>
      <c r="CQ242" s="93">
        <v>81242.713919999995</v>
      </c>
      <c r="CS242" s="103">
        <v>11639617.567602849</v>
      </c>
      <c r="CU242" s="116">
        <v>739</v>
      </c>
      <c r="CV242" s="57"/>
    </row>
    <row r="243" spans="1:100" x14ac:dyDescent="0.25">
      <c r="A243" s="6">
        <v>740</v>
      </c>
      <c r="B243" s="6" t="s">
        <v>227</v>
      </c>
      <c r="C243" s="7">
        <v>34664</v>
      </c>
      <c r="D243" s="7">
        <v>85088352.899389207</v>
      </c>
      <c r="E243" s="7">
        <v>18490689.101827834</v>
      </c>
      <c r="F243" s="57">
        <v>-2428899</v>
      </c>
      <c r="H243" s="39">
        <f>D243+F243</f>
        <v>82659453.899389207</v>
      </c>
      <c r="J243" s="71">
        <f t="shared" si="10"/>
        <v>-1103242.2228473276</v>
      </c>
      <c r="K243" s="35">
        <f t="shared" si="11"/>
        <v>-1.3171044795852137E-2</v>
      </c>
      <c r="L243" s="65">
        <f t="shared" si="12"/>
        <v>-31.826743100834513</v>
      </c>
      <c r="N243" s="54">
        <v>552764.23750000005</v>
      </c>
      <c r="O243" s="55">
        <v>515143.26849999989</v>
      </c>
      <c r="P243" s="56">
        <f>O243-N243</f>
        <v>-37620.969000000157</v>
      </c>
      <c r="R243" s="74">
        <f>H243+P243</f>
        <v>82621832.930389211</v>
      </c>
      <c r="S243" s="55"/>
      <c r="T243" s="6">
        <v>740</v>
      </c>
      <c r="U243" s="6" t="s">
        <v>227</v>
      </c>
      <c r="V243" s="7">
        <v>34664</v>
      </c>
      <c r="W243" s="7">
        <v>85175781.484338492</v>
      </c>
      <c r="X243" s="7">
        <v>18593538.944870301</v>
      </c>
      <c r="Y243" s="57">
        <v>-2428899</v>
      </c>
      <c r="AA243" s="39">
        <f>W243+Y243</f>
        <v>82746882.484338492</v>
      </c>
      <c r="AC243" s="71">
        <f>AA243-CM243</f>
        <v>-1015813.6378980428</v>
      </c>
      <c r="AD243" s="35">
        <f>AC243/CM243</f>
        <v>-1.212727962356472E-2</v>
      </c>
      <c r="AE243" s="65">
        <f>AC243/V243</f>
        <v>-29.304570675572432</v>
      </c>
      <c r="AG243" s="54">
        <v>552764.23750000005</v>
      </c>
      <c r="AH243" s="55">
        <v>515143.26849999989</v>
      </c>
      <c r="AI243" s="56">
        <f>AH243-AG243</f>
        <v>-37620.969000000157</v>
      </c>
      <c r="AK243" s="74">
        <f>AA243+AI243</f>
        <v>82709261.515338495</v>
      </c>
      <c r="AL243" s="55"/>
      <c r="AM243" s="65" t="e">
        <f>#REF!/#REF!</f>
        <v>#REF!</v>
      </c>
      <c r="AO243" s="54">
        <v>3114052.2393600005</v>
      </c>
      <c r="AP243" s="55">
        <v>645135.91440000013</v>
      </c>
      <c r="AQ243" s="56">
        <f>AP243-AO243</f>
        <v>-2468916.3249600003</v>
      </c>
      <c r="AS243" s="74" t="e">
        <f>#REF!+AQ243</f>
        <v>#REF!</v>
      </c>
      <c r="AU243" s="6">
        <v>740</v>
      </c>
      <c r="AV243" s="6" t="s">
        <v>227</v>
      </c>
      <c r="AW243" s="7">
        <v>34664</v>
      </c>
      <c r="AX243" s="7">
        <v>84268680.132134676</v>
      </c>
      <c r="AY243" s="7">
        <v>18265897.055963621</v>
      </c>
      <c r="AZ243" s="57">
        <v>-2428899</v>
      </c>
      <c r="BB243" s="39">
        <f>AX243+AZ243</f>
        <v>81839781.132134676</v>
      </c>
      <c r="BD243" s="71">
        <f>BB243-CM243</f>
        <v>-1922914.990101859</v>
      </c>
      <c r="BE243" s="35">
        <f>BD243/CM243</f>
        <v>-2.2956698854293224E-2</v>
      </c>
      <c r="BF243" s="65">
        <f>BD243/AW243</f>
        <v>-55.472968788998934</v>
      </c>
      <c r="BH243" s="54">
        <v>3114052.2393600005</v>
      </c>
      <c r="BI243" s="55">
        <v>645135.91440000013</v>
      </c>
      <c r="BJ243" s="56">
        <f>BI243-BH243</f>
        <v>-2468916.3249600003</v>
      </c>
      <c r="BL243" s="74">
        <f>BB243+BJ243</f>
        <v>79370864.807174683</v>
      </c>
      <c r="BN243" s="6">
        <v>740</v>
      </c>
      <c r="BO243" s="6" t="s">
        <v>227</v>
      </c>
      <c r="BP243" s="7">
        <v>34664</v>
      </c>
      <c r="BQ243" s="7">
        <v>84092918.874033496</v>
      </c>
      <c r="BR243" s="7">
        <v>18265897.055963621</v>
      </c>
      <c r="BS243" s="57">
        <v>-2428899</v>
      </c>
      <c r="BU243" s="39">
        <f>BQ243+BS243</f>
        <v>81664019.874033496</v>
      </c>
      <c r="BW243" s="71">
        <f>BU243-CM243</f>
        <v>-2098676.2482030392</v>
      </c>
      <c r="BX243" s="35">
        <f>BW243/CM243</f>
        <v>-2.505502264564646E-2</v>
      </c>
      <c r="BY243" s="65">
        <f>BW243/BP243</f>
        <v>-60.543395113173297</v>
      </c>
      <c r="CA243" s="54">
        <v>3114052.2393600005</v>
      </c>
      <c r="CB243" s="55">
        <v>645135.91440000013</v>
      </c>
      <c r="CC243" s="56">
        <f>CB243-CA243</f>
        <v>-2468916.3249600003</v>
      </c>
      <c r="CE243" s="74">
        <f>BU243+CC243</f>
        <v>79195103.549073502</v>
      </c>
      <c r="CF243" s="55"/>
      <c r="CG243" s="112" t="s">
        <v>227</v>
      </c>
      <c r="CH243" s="93">
        <v>35242</v>
      </c>
      <c r="CI243" s="93">
        <v>86191595.122236535</v>
      </c>
      <c r="CJ243" s="93">
        <v>17835381.274744898</v>
      </c>
      <c r="CK243" s="93">
        <v>-2428899</v>
      </c>
      <c r="CM243" s="103">
        <v>83762696.122236535</v>
      </c>
      <c r="CO243" s="93">
        <v>3114052.2393600005</v>
      </c>
      <c r="CP243" s="93">
        <v>645135.91440000013</v>
      </c>
      <c r="CQ243" s="93">
        <v>-2468916.3249600003</v>
      </c>
      <c r="CS243" s="103">
        <v>81293779.797276542</v>
      </c>
      <c r="CU243" s="116">
        <v>740</v>
      </c>
      <c r="CV243" s="57"/>
    </row>
    <row r="244" spans="1:100" x14ac:dyDescent="0.25">
      <c r="A244" s="6">
        <v>742</v>
      </c>
      <c r="B244" s="6" t="s">
        <v>228</v>
      </c>
      <c r="C244" s="7">
        <v>1012</v>
      </c>
      <c r="D244" s="7">
        <v>4367111.3848592648</v>
      </c>
      <c r="E244" s="7">
        <v>381922.33570743806</v>
      </c>
      <c r="F244" s="57">
        <v>-23734</v>
      </c>
      <c r="H244" s="39">
        <f>D244+F244</f>
        <v>4343377.3848592648</v>
      </c>
      <c r="J244" s="71">
        <f t="shared" si="10"/>
        <v>-136441.3154260572</v>
      </c>
      <c r="K244" s="35">
        <f t="shared" si="11"/>
        <v>-3.0456883314801821E-2</v>
      </c>
      <c r="L244" s="65">
        <f t="shared" si="12"/>
        <v>-134.82343421547154</v>
      </c>
      <c r="N244" s="54">
        <v>17160.442000000003</v>
      </c>
      <c r="O244" s="55">
        <v>4026.1037000000001</v>
      </c>
      <c r="P244" s="56">
        <f>O244-N244</f>
        <v>-13134.338300000003</v>
      </c>
      <c r="R244" s="74">
        <f>H244+P244</f>
        <v>4330243.0465592649</v>
      </c>
      <c r="S244" s="55"/>
      <c r="T244" s="6">
        <v>742</v>
      </c>
      <c r="U244" s="6" t="s">
        <v>228</v>
      </c>
      <c r="V244" s="7">
        <v>1012</v>
      </c>
      <c r="W244" s="7">
        <v>4361656.2006926769</v>
      </c>
      <c r="X244" s="7">
        <v>375187.08895673219</v>
      </c>
      <c r="Y244" s="57">
        <v>-23734</v>
      </c>
      <c r="AA244" s="39">
        <f>W244+Y244</f>
        <v>4337922.2006926769</v>
      </c>
      <c r="AC244" s="71">
        <f>AA244-CM244</f>
        <v>-141896.49959264509</v>
      </c>
      <c r="AD244" s="35">
        <f>AC244/CM244</f>
        <v>-3.1674607631690013E-2</v>
      </c>
      <c r="AE244" s="65">
        <f>AC244/V244</f>
        <v>-140.2139324037995</v>
      </c>
      <c r="AG244" s="54">
        <v>17160.442000000003</v>
      </c>
      <c r="AH244" s="55">
        <v>4026.1037000000001</v>
      </c>
      <c r="AI244" s="56">
        <f>AH244-AG244</f>
        <v>-13134.338300000003</v>
      </c>
      <c r="AK244" s="74">
        <f>AA244+AI244</f>
        <v>4324787.862392677</v>
      </c>
      <c r="AL244" s="55"/>
      <c r="AM244" s="65" t="e">
        <f>#REF!/#REF!</f>
        <v>#REF!</v>
      </c>
      <c r="AO244" s="54">
        <v>16930.991999999998</v>
      </c>
      <c r="AP244" s="55">
        <v>3972.2712000000001</v>
      </c>
      <c r="AQ244" s="56">
        <f>AP244-AO244</f>
        <v>-12958.720799999999</v>
      </c>
      <c r="AS244" s="74" t="e">
        <f>#REF!+AQ244</f>
        <v>#REF!</v>
      </c>
      <c r="AU244" s="6">
        <v>742</v>
      </c>
      <c r="AV244" s="6" t="s">
        <v>228</v>
      </c>
      <c r="AW244" s="7">
        <v>1012</v>
      </c>
      <c r="AX244" s="7">
        <v>4385757.2668320844</v>
      </c>
      <c r="AY244" s="7">
        <v>395915.69101507874</v>
      </c>
      <c r="AZ244" s="57">
        <v>-23734</v>
      </c>
      <c r="BB244" s="39">
        <f>AX244+AZ244</f>
        <v>4362023.2668320844</v>
      </c>
      <c r="BD244" s="71">
        <f>BB244-CM244</f>
        <v>-117795.43345323764</v>
      </c>
      <c r="BE244" s="35">
        <f>BD244/CM244</f>
        <v>-2.6294687650135304E-2</v>
      </c>
      <c r="BF244" s="65">
        <f>BD244/AW244</f>
        <v>-116.39864965734944</v>
      </c>
      <c r="BH244" s="54">
        <v>16930.991999999998</v>
      </c>
      <c r="BI244" s="55">
        <v>3972.2712000000001</v>
      </c>
      <c r="BJ244" s="56">
        <f>BI244-BH244</f>
        <v>-12958.720799999999</v>
      </c>
      <c r="BL244" s="74">
        <f>BB244+BJ244</f>
        <v>4349064.5460320842</v>
      </c>
      <c r="BN244" s="6">
        <v>742</v>
      </c>
      <c r="BO244" s="6" t="s">
        <v>228</v>
      </c>
      <c r="BP244" s="7">
        <v>1012</v>
      </c>
      <c r="BQ244" s="7">
        <v>4386021.8783228304</v>
      </c>
      <c r="BR244" s="7">
        <v>395915.69101507874</v>
      </c>
      <c r="BS244" s="57">
        <v>-23734</v>
      </c>
      <c r="BU244" s="39">
        <f>BQ244+BS244</f>
        <v>4362287.8783228304</v>
      </c>
      <c r="BW244" s="71">
        <f>BU244-CM244</f>
        <v>-117530.82196249161</v>
      </c>
      <c r="BX244" s="35">
        <f>BW244/CM244</f>
        <v>-2.6235620194854314E-2</v>
      </c>
      <c r="BY244" s="65">
        <f>BW244/BP244</f>
        <v>-116.13717585226443</v>
      </c>
      <c r="CA244" s="54">
        <v>16930.991999999998</v>
      </c>
      <c r="CB244" s="55">
        <v>3972.2712000000001</v>
      </c>
      <c r="CC244" s="56">
        <f>CB244-CA244</f>
        <v>-12958.720799999999</v>
      </c>
      <c r="CE244" s="74">
        <f>BU244+CC244</f>
        <v>4349329.1575228302</v>
      </c>
      <c r="CF244" s="55"/>
      <c r="CG244" s="112" t="s">
        <v>228</v>
      </c>
      <c r="CH244" s="93">
        <v>1044</v>
      </c>
      <c r="CI244" s="93">
        <v>4503552.700285322</v>
      </c>
      <c r="CJ244" s="93">
        <v>339092.49729103467</v>
      </c>
      <c r="CK244" s="93">
        <v>-23734</v>
      </c>
      <c r="CM244" s="103">
        <v>4479818.700285322</v>
      </c>
      <c r="CO244" s="93">
        <v>16930.991999999998</v>
      </c>
      <c r="CP244" s="93">
        <v>3972.2712000000001</v>
      </c>
      <c r="CQ244" s="93">
        <v>-12958.720799999999</v>
      </c>
      <c r="CS244" s="103">
        <v>4466859.9794853218</v>
      </c>
      <c r="CU244" s="116">
        <v>742</v>
      </c>
      <c r="CV244" s="57"/>
    </row>
    <row r="245" spans="1:100" x14ac:dyDescent="0.25">
      <c r="A245" s="6">
        <v>743</v>
      </c>
      <c r="B245" s="6" t="s">
        <v>229</v>
      </c>
      <c r="C245" s="7">
        <v>62676</v>
      </c>
      <c r="D245" s="7">
        <v>98016802.052739814</v>
      </c>
      <c r="E245" s="7">
        <v>16256695.449722921</v>
      </c>
      <c r="F245" s="57">
        <v>-2793568</v>
      </c>
      <c r="H245" s="39">
        <f>D245+F245</f>
        <v>95223234.052739814</v>
      </c>
      <c r="J245" s="71">
        <f t="shared" si="10"/>
        <v>-290388.54519617558</v>
      </c>
      <c r="K245" s="35">
        <f t="shared" si="11"/>
        <v>-3.0402840694103328E-3</v>
      </c>
      <c r="L245" s="65">
        <f t="shared" si="12"/>
        <v>-4.6331697172151314</v>
      </c>
      <c r="N245" s="54">
        <v>977973.58957999991</v>
      </c>
      <c r="O245" s="55">
        <v>702456.09309999994</v>
      </c>
      <c r="P245" s="56">
        <f>O245-N245</f>
        <v>-275517.49647999997</v>
      </c>
      <c r="R245" s="74">
        <f>H245+P245</f>
        <v>94947716.556259811</v>
      </c>
      <c r="S245" s="55"/>
      <c r="T245" s="6">
        <v>743</v>
      </c>
      <c r="U245" s="6" t="s">
        <v>229</v>
      </c>
      <c r="V245" s="7">
        <v>62676</v>
      </c>
      <c r="W245" s="7">
        <v>98157768.299749345</v>
      </c>
      <c r="X245" s="7">
        <v>16419533.307006402</v>
      </c>
      <c r="Y245" s="57">
        <v>-2793568</v>
      </c>
      <c r="AA245" s="39">
        <f>W245+Y245</f>
        <v>95364200.299749345</v>
      </c>
      <c r="AC245" s="71">
        <f>AA245-CM245</f>
        <v>-149422.29818664491</v>
      </c>
      <c r="AD245" s="35">
        <f>AC245/CM245</f>
        <v>-1.5644082396040738E-3</v>
      </c>
      <c r="AE245" s="65">
        <f>AC245/V245</f>
        <v>-2.3840433050393277</v>
      </c>
      <c r="AG245" s="54">
        <v>977973.58957999991</v>
      </c>
      <c r="AH245" s="55">
        <v>702456.09309999994</v>
      </c>
      <c r="AI245" s="56">
        <f>AH245-AG245</f>
        <v>-275517.49647999997</v>
      </c>
      <c r="AK245" s="74">
        <f>AA245+AI245</f>
        <v>95088682.803269342</v>
      </c>
      <c r="AL245" s="55"/>
      <c r="AM245" s="65" t="e">
        <f>#REF!/#REF!</f>
        <v>#REF!</v>
      </c>
      <c r="AO245" s="54">
        <v>959609.55503999989</v>
      </c>
      <c r="AP245" s="55">
        <v>857359.38720000011</v>
      </c>
      <c r="AQ245" s="56">
        <f>AP245-AO245</f>
        <v>-102250.16783999978</v>
      </c>
      <c r="AS245" s="74" t="e">
        <f>#REF!+AQ245</f>
        <v>#REF!</v>
      </c>
      <c r="AU245" s="6">
        <v>743</v>
      </c>
      <c r="AV245" s="6" t="s">
        <v>229</v>
      </c>
      <c r="AW245" s="7">
        <v>62676</v>
      </c>
      <c r="AX245" s="7">
        <v>96639945.671621457</v>
      </c>
      <c r="AY245" s="7">
        <v>16041882.175013727</v>
      </c>
      <c r="AZ245" s="57">
        <v>-2793568</v>
      </c>
      <c r="BB245" s="39">
        <f>AX245+AZ245</f>
        <v>93846377.671621457</v>
      </c>
      <c r="BD245" s="71">
        <f>BB245-CM245</f>
        <v>-1667244.9263145328</v>
      </c>
      <c r="BE245" s="35">
        <f>BD245/CM245</f>
        <v>-1.7455572105486879E-2</v>
      </c>
      <c r="BF245" s="65">
        <f>BD245/AW245</f>
        <v>-26.60101037581423</v>
      </c>
      <c r="BH245" s="54">
        <v>959609.55503999989</v>
      </c>
      <c r="BI245" s="55">
        <v>857359.38720000011</v>
      </c>
      <c r="BJ245" s="56">
        <f>BI245-BH245</f>
        <v>-102250.16783999978</v>
      </c>
      <c r="BL245" s="74">
        <f>BB245+BJ245</f>
        <v>93744127.503781453</v>
      </c>
      <c r="BN245" s="6">
        <v>743</v>
      </c>
      <c r="BO245" s="6" t="s">
        <v>229</v>
      </c>
      <c r="BP245" s="7">
        <v>62676</v>
      </c>
      <c r="BQ245" s="7">
        <v>96269416.778621972</v>
      </c>
      <c r="BR245" s="7">
        <v>16041882.175013727</v>
      </c>
      <c r="BS245" s="57">
        <v>-2793568</v>
      </c>
      <c r="BU245" s="39">
        <f>BQ245+BS245</f>
        <v>93475848.778621972</v>
      </c>
      <c r="BW245" s="71">
        <f>BU245-CM245</f>
        <v>-2037773.8193140179</v>
      </c>
      <c r="BX245" s="35">
        <f>BW245/CM245</f>
        <v>-2.1334902434724044E-2</v>
      </c>
      <c r="BY245" s="65">
        <f>BW245/BP245</f>
        <v>-32.512824993841626</v>
      </c>
      <c r="CA245" s="54">
        <v>959609.55503999989</v>
      </c>
      <c r="CB245" s="55">
        <v>857359.38720000011</v>
      </c>
      <c r="CC245" s="56">
        <f>CB245-CA245</f>
        <v>-102250.16783999978</v>
      </c>
      <c r="CE245" s="74">
        <f>BU245+CC245</f>
        <v>93373598.610781968</v>
      </c>
      <c r="CF245" s="55"/>
      <c r="CG245" s="112" t="s">
        <v>229</v>
      </c>
      <c r="CH245" s="93">
        <v>62052</v>
      </c>
      <c r="CI245" s="93">
        <v>98307190.597935989</v>
      </c>
      <c r="CJ245" s="93">
        <v>15394486.995268544</v>
      </c>
      <c r="CK245" s="93">
        <v>-2793568</v>
      </c>
      <c r="CM245" s="103">
        <v>95513622.597935989</v>
      </c>
      <c r="CO245" s="93">
        <v>959609.55503999989</v>
      </c>
      <c r="CP245" s="93">
        <v>857359.38720000011</v>
      </c>
      <c r="CQ245" s="93">
        <v>-102250.16783999978</v>
      </c>
      <c r="CS245" s="103">
        <v>95411372.430095986</v>
      </c>
      <c r="CU245" s="116">
        <v>743</v>
      </c>
      <c r="CV245" s="57"/>
    </row>
    <row r="246" spans="1:100" x14ac:dyDescent="0.25">
      <c r="A246" s="6">
        <v>746</v>
      </c>
      <c r="B246" s="6" t="s">
        <v>230</v>
      </c>
      <c r="C246" s="7">
        <v>5035</v>
      </c>
      <c r="D246" s="7">
        <v>17678084.303527802</v>
      </c>
      <c r="E246" s="7">
        <v>4463104.9242475322</v>
      </c>
      <c r="F246" s="57">
        <v>59071</v>
      </c>
      <c r="H246" s="39">
        <f>D246+F246</f>
        <v>17737155.303527802</v>
      </c>
      <c r="J246" s="71">
        <f t="shared" si="10"/>
        <v>-497600.42441905662</v>
      </c>
      <c r="K246" s="35">
        <f t="shared" si="11"/>
        <v>-2.7288570894120987E-2</v>
      </c>
      <c r="L246" s="65">
        <f t="shared" si="12"/>
        <v>-98.828286875681556</v>
      </c>
      <c r="N246" s="54">
        <v>46887.607680000001</v>
      </c>
      <c r="O246" s="55">
        <v>38280.986000000004</v>
      </c>
      <c r="P246" s="56">
        <f>O246-N246</f>
        <v>-8606.6216799999966</v>
      </c>
      <c r="R246" s="74">
        <f>H246+P246</f>
        <v>17728548.681847803</v>
      </c>
      <c r="S246" s="55"/>
      <c r="T246" s="6">
        <v>746</v>
      </c>
      <c r="U246" s="6" t="s">
        <v>230</v>
      </c>
      <c r="V246" s="7">
        <v>5035</v>
      </c>
      <c r="W246" s="7">
        <v>17633279.458130378</v>
      </c>
      <c r="X246" s="7">
        <v>4424519.8475561477</v>
      </c>
      <c r="Y246" s="57">
        <v>59071</v>
      </c>
      <c r="AA246" s="39">
        <f>W246+Y246</f>
        <v>17692350.458130378</v>
      </c>
      <c r="AC246" s="71">
        <f>AA246-CM246</f>
        <v>-542405.26981648058</v>
      </c>
      <c r="AD246" s="35">
        <f>AC246/CM246</f>
        <v>-2.9745683348265651E-2</v>
      </c>
      <c r="AE246" s="65">
        <f>AC246/V246</f>
        <v>-107.72696520684818</v>
      </c>
      <c r="AG246" s="54">
        <v>46887.607680000001</v>
      </c>
      <c r="AH246" s="55">
        <v>38280.986000000004</v>
      </c>
      <c r="AI246" s="56">
        <f>AH246-AG246</f>
        <v>-8606.6216799999966</v>
      </c>
      <c r="AK246" s="74">
        <f>AA246+AI246</f>
        <v>17683743.836450379</v>
      </c>
      <c r="AL246" s="55"/>
      <c r="AM246" s="65" t="e">
        <f>#REF!/#REF!</f>
        <v>#REF!</v>
      </c>
      <c r="AO246" s="54">
        <v>46260.679680000001</v>
      </c>
      <c r="AP246" s="55">
        <v>29954.832000000002</v>
      </c>
      <c r="AQ246" s="56">
        <f>AP246-AO246</f>
        <v>-16305.847679999999</v>
      </c>
      <c r="AS246" s="74" t="e">
        <f>#REF!+AQ246</f>
        <v>#REF!</v>
      </c>
      <c r="AU246" s="6">
        <v>746</v>
      </c>
      <c r="AV246" s="6" t="s">
        <v>230</v>
      </c>
      <c r="AW246" s="7">
        <v>5035</v>
      </c>
      <c r="AX246" s="7">
        <v>17684275.363006473</v>
      </c>
      <c r="AY246" s="7">
        <v>4493642.6451814193</v>
      </c>
      <c r="AZ246" s="57">
        <v>59071</v>
      </c>
      <c r="BB246" s="39">
        <f>AX246+AZ246</f>
        <v>17743346.363006473</v>
      </c>
      <c r="BD246" s="71">
        <f>BB246-CM246</f>
        <v>-491409.36494038627</v>
      </c>
      <c r="BE246" s="35">
        <f>BD246/CM246</f>
        <v>-2.6949051156591308E-2</v>
      </c>
      <c r="BF246" s="65">
        <f>BD246/AW246</f>
        <v>-97.598682212589125</v>
      </c>
      <c r="BH246" s="54">
        <v>46260.679680000001</v>
      </c>
      <c r="BI246" s="55">
        <v>29954.832000000002</v>
      </c>
      <c r="BJ246" s="56">
        <f>BI246-BH246</f>
        <v>-16305.847679999999</v>
      </c>
      <c r="BL246" s="74">
        <f>BB246+BJ246</f>
        <v>17727040.515326474</v>
      </c>
      <c r="BN246" s="6">
        <v>746</v>
      </c>
      <c r="BO246" s="6" t="s">
        <v>230</v>
      </c>
      <c r="BP246" s="7">
        <v>5035</v>
      </c>
      <c r="BQ246" s="7">
        <v>17684726.895102616</v>
      </c>
      <c r="BR246" s="7">
        <v>4493642.6451814193</v>
      </c>
      <c r="BS246" s="57">
        <v>59071</v>
      </c>
      <c r="BU246" s="39">
        <f>BQ246+BS246</f>
        <v>17743797.895102616</v>
      </c>
      <c r="BW246" s="71">
        <f>BU246-CM246</f>
        <v>-490957.83284424245</v>
      </c>
      <c r="BX246" s="35">
        <f>BW246/CM246</f>
        <v>-2.6924288987967806E-2</v>
      </c>
      <c r="BY246" s="65">
        <f>BW246/BP246</f>
        <v>-97.509003544040212</v>
      </c>
      <c r="CA246" s="54">
        <v>46260.679680000001</v>
      </c>
      <c r="CB246" s="55">
        <v>29954.832000000002</v>
      </c>
      <c r="CC246" s="56">
        <f>CB246-CA246</f>
        <v>-16305.847679999999</v>
      </c>
      <c r="CE246" s="74">
        <f>BU246+CC246</f>
        <v>17727492.047422618</v>
      </c>
      <c r="CF246" s="55"/>
      <c r="CG246" s="112" t="s">
        <v>230</v>
      </c>
      <c r="CH246" s="93">
        <v>5069</v>
      </c>
      <c r="CI246" s="93">
        <v>18175684.727946859</v>
      </c>
      <c r="CJ246" s="93">
        <v>4728520.2510234481</v>
      </c>
      <c r="CK246" s="93">
        <v>59071</v>
      </c>
      <c r="CM246" s="103">
        <v>18234755.727946859</v>
      </c>
      <c r="CO246" s="93">
        <v>46260.679680000001</v>
      </c>
      <c r="CP246" s="93">
        <v>29954.832000000002</v>
      </c>
      <c r="CQ246" s="93">
        <v>-16305.847679999999</v>
      </c>
      <c r="CS246" s="103">
        <v>18218449.88026686</v>
      </c>
      <c r="CU246" s="116">
        <v>746</v>
      </c>
      <c r="CV246" s="57"/>
    </row>
    <row r="247" spans="1:100" x14ac:dyDescent="0.25">
      <c r="A247" s="6">
        <v>747</v>
      </c>
      <c r="B247" s="6" t="s">
        <v>231</v>
      </c>
      <c r="C247" s="7">
        <v>1476</v>
      </c>
      <c r="D247" s="7">
        <v>5182667.2721868074</v>
      </c>
      <c r="E247" s="7">
        <v>1547701.4799550681</v>
      </c>
      <c r="F247" s="57">
        <v>-252912</v>
      </c>
      <c r="H247" s="39">
        <f>D247+F247</f>
        <v>4929755.2721868074</v>
      </c>
      <c r="J247" s="71">
        <f t="shared" si="10"/>
        <v>84200.816541485488</v>
      </c>
      <c r="K247" s="35">
        <f t="shared" si="11"/>
        <v>1.7376920910131797E-2</v>
      </c>
      <c r="L247" s="65">
        <f t="shared" si="12"/>
        <v>57.046623673093151</v>
      </c>
      <c r="N247" s="54">
        <v>220577.6814</v>
      </c>
      <c r="O247" s="55">
        <v>155764.01200000002</v>
      </c>
      <c r="P247" s="56">
        <f>O247-N247</f>
        <v>-64813.669399999984</v>
      </c>
      <c r="R247" s="74">
        <f>H247+P247</f>
        <v>4864941.6027868073</v>
      </c>
      <c r="S247" s="55"/>
      <c r="T247" s="6">
        <v>747</v>
      </c>
      <c r="U247" s="6" t="s">
        <v>231</v>
      </c>
      <c r="V247" s="7">
        <v>1476</v>
      </c>
      <c r="W247" s="7">
        <v>5175501.0754063269</v>
      </c>
      <c r="X247" s="7">
        <v>1537188.1161508532</v>
      </c>
      <c r="Y247" s="57">
        <v>-252912</v>
      </c>
      <c r="AA247" s="39">
        <f>W247+Y247</f>
        <v>4922589.0754063269</v>
      </c>
      <c r="AC247" s="71">
        <f>AA247-CM247</f>
        <v>77034.619761005044</v>
      </c>
      <c r="AD247" s="35">
        <f>AC247/CM247</f>
        <v>1.5897998973317846E-2</v>
      </c>
      <c r="AE247" s="65">
        <f>AC247/V247</f>
        <v>52.191476802848946</v>
      </c>
      <c r="AG247" s="54">
        <v>220577.6814</v>
      </c>
      <c r="AH247" s="55">
        <v>155764.01200000002</v>
      </c>
      <c r="AI247" s="56">
        <f>AH247-AG247</f>
        <v>-64813.669399999984</v>
      </c>
      <c r="AK247" s="74">
        <f>AA247+AI247</f>
        <v>4857775.4060063269</v>
      </c>
      <c r="AL247" s="55"/>
      <c r="AM247" s="65" t="e">
        <f>#REF!/#REF!</f>
        <v>#REF!</v>
      </c>
      <c r="AO247" s="54">
        <v>169440.15840000001</v>
      </c>
      <c r="AP247" s="55">
        <v>158955.96720000001</v>
      </c>
      <c r="AQ247" s="56">
        <f>AP247-AO247</f>
        <v>-10484.191200000001</v>
      </c>
      <c r="AS247" s="74" t="e">
        <f>#REF!+AQ247</f>
        <v>#REF!</v>
      </c>
      <c r="AU247" s="6">
        <v>747</v>
      </c>
      <c r="AV247" s="6" t="s">
        <v>231</v>
      </c>
      <c r="AW247" s="7">
        <v>1476</v>
      </c>
      <c r="AX247" s="7">
        <v>5175145.4081652444</v>
      </c>
      <c r="AY247" s="7">
        <v>1558548.5444074341</v>
      </c>
      <c r="AZ247" s="57">
        <v>-252912</v>
      </c>
      <c r="BB247" s="39">
        <f>AX247+AZ247</f>
        <v>4922233.4081652444</v>
      </c>
      <c r="BD247" s="71">
        <f>BB247-CM247</f>
        <v>76678.952519922517</v>
      </c>
      <c r="BE247" s="35">
        <f>BD247/CM247</f>
        <v>1.5824598241917922E-2</v>
      </c>
      <c r="BF247" s="65">
        <f>BD247/AW247</f>
        <v>51.950509837345876</v>
      </c>
      <c r="BH247" s="54">
        <v>169440.15840000001</v>
      </c>
      <c r="BI247" s="55">
        <v>158955.96720000001</v>
      </c>
      <c r="BJ247" s="56">
        <f>BI247-BH247</f>
        <v>-10484.191200000001</v>
      </c>
      <c r="BL247" s="74">
        <f>BB247+BJ247</f>
        <v>4911749.2169652442</v>
      </c>
      <c r="BN247" s="6">
        <v>747</v>
      </c>
      <c r="BO247" s="6" t="s">
        <v>231</v>
      </c>
      <c r="BP247" s="7">
        <v>1476</v>
      </c>
      <c r="BQ247" s="7">
        <v>5177856.971979416</v>
      </c>
      <c r="BR247" s="7">
        <v>1558548.5444074341</v>
      </c>
      <c r="BS247" s="57">
        <v>-252912</v>
      </c>
      <c r="BU247" s="39">
        <f>BQ247+BS247</f>
        <v>4924944.971979416</v>
      </c>
      <c r="BW247" s="71">
        <f>BU247-CM247</f>
        <v>79390.516334094107</v>
      </c>
      <c r="BX247" s="35">
        <f>BW247/CM247</f>
        <v>1.6384196496151238E-2</v>
      </c>
      <c r="BY247" s="65">
        <f>BW247/BP247</f>
        <v>53.787612692475683</v>
      </c>
      <c r="CA247" s="54">
        <v>169440.15840000001</v>
      </c>
      <c r="CB247" s="55">
        <v>158955.96720000001</v>
      </c>
      <c r="CC247" s="56">
        <f>CB247-CA247</f>
        <v>-10484.191200000001</v>
      </c>
      <c r="CE247" s="74">
        <f>BU247+CC247</f>
        <v>4914460.7807794157</v>
      </c>
      <c r="CF247" s="55"/>
      <c r="CG247" s="112" t="s">
        <v>231</v>
      </c>
      <c r="CH247" s="93">
        <v>1494</v>
      </c>
      <c r="CI247" s="93">
        <v>5098466.4556453219</v>
      </c>
      <c r="CJ247" s="93">
        <v>1544739.8149561908</v>
      </c>
      <c r="CK247" s="93">
        <v>-252912</v>
      </c>
      <c r="CM247" s="103">
        <v>4845554.4556453219</v>
      </c>
      <c r="CO247" s="93">
        <v>169440.15840000001</v>
      </c>
      <c r="CP247" s="93">
        <v>158955.96720000001</v>
      </c>
      <c r="CQ247" s="93">
        <v>-10484.191200000001</v>
      </c>
      <c r="CS247" s="103">
        <v>4835070.2644453216</v>
      </c>
      <c r="CU247" s="116">
        <v>747</v>
      </c>
      <c r="CV247" s="57"/>
    </row>
    <row r="248" spans="1:100" x14ac:dyDescent="0.25">
      <c r="A248" s="6">
        <v>748</v>
      </c>
      <c r="B248" s="6" t="s">
        <v>232</v>
      </c>
      <c r="C248" s="7">
        <v>5343</v>
      </c>
      <c r="D248" s="7">
        <v>17364244.824452512</v>
      </c>
      <c r="E248" s="7">
        <v>4836880.9622601727</v>
      </c>
      <c r="F248" s="57">
        <v>182162</v>
      </c>
      <c r="H248" s="39">
        <f>D248+F248</f>
        <v>17546406.824452512</v>
      </c>
      <c r="J248" s="71">
        <f t="shared" si="10"/>
        <v>-332781.73802275211</v>
      </c>
      <c r="K248" s="35">
        <f t="shared" si="11"/>
        <v>-1.8612798721816294E-2</v>
      </c>
      <c r="L248" s="65">
        <f t="shared" si="12"/>
        <v>-62.283686697127479</v>
      </c>
      <c r="N248" s="54">
        <v>106988.75569999999</v>
      </c>
      <c r="O248" s="55">
        <v>264072.80170000001</v>
      </c>
      <c r="P248" s="56">
        <f>O248-N248</f>
        <v>157084.04600000003</v>
      </c>
      <c r="R248" s="74">
        <f>H248+P248</f>
        <v>17703490.870452512</v>
      </c>
      <c r="S248" s="55"/>
      <c r="T248" s="6">
        <v>748</v>
      </c>
      <c r="U248" s="6" t="s">
        <v>232</v>
      </c>
      <c r="V248" s="7">
        <v>5343</v>
      </c>
      <c r="W248" s="7">
        <v>17412902.912809879</v>
      </c>
      <c r="X248" s="7">
        <v>4895112.701016116</v>
      </c>
      <c r="Y248" s="57">
        <v>182162</v>
      </c>
      <c r="AA248" s="39">
        <f>W248+Y248</f>
        <v>17595064.912809879</v>
      </c>
      <c r="AC248" s="71">
        <f>AA248-CM248</f>
        <v>-284123.64966538548</v>
      </c>
      <c r="AD248" s="35">
        <f>AC248/CM248</f>
        <v>-1.5891305618964305E-2</v>
      </c>
      <c r="AE248" s="65">
        <f>AC248/V248</f>
        <v>-53.176801359795149</v>
      </c>
      <c r="AG248" s="54">
        <v>106988.75569999999</v>
      </c>
      <c r="AH248" s="55">
        <v>264072.80170000001</v>
      </c>
      <c r="AI248" s="56">
        <f>AH248-AG248</f>
        <v>157084.04600000003</v>
      </c>
      <c r="AK248" s="74">
        <f>AA248+AI248</f>
        <v>17752148.958809879</v>
      </c>
      <c r="AL248" s="55"/>
      <c r="AM248" s="65" t="e">
        <f>#REF!/#REF!</f>
        <v>#REF!</v>
      </c>
      <c r="AO248" s="54">
        <v>101585.952</v>
      </c>
      <c r="AP248" s="55">
        <v>250122.84719999999</v>
      </c>
      <c r="AQ248" s="56">
        <f>AP248-AO248</f>
        <v>148536.89519999997</v>
      </c>
      <c r="AS248" s="74" t="e">
        <f>#REF!+AQ248</f>
        <v>#REF!</v>
      </c>
      <c r="AU248" s="6">
        <v>748</v>
      </c>
      <c r="AV248" s="6" t="s">
        <v>232</v>
      </c>
      <c r="AW248" s="7">
        <v>5343</v>
      </c>
      <c r="AX248" s="7">
        <v>17141887.889538795</v>
      </c>
      <c r="AY248" s="7">
        <v>4665250.420396368</v>
      </c>
      <c r="AZ248" s="57">
        <v>182162</v>
      </c>
      <c r="BB248" s="39">
        <f>AX248+AZ248</f>
        <v>17324049.889538795</v>
      </c>
      <c r="BD248" s="71">
        <f>BB248-CM248</f>
        <v>-555138.67293646932</v>
      </c>
      <c r="BE248" s="35">
        <f>BD248/CM248</f>
        <v>-3.1049433311620814E-2</v>
      </c>
      <c r="BF248" s="65">
        <f>BD248/AW248</f>
        <v>-103.90018209553983</v>
      </c>
      <c r="BH248" s="54">
        <v>101585.952</v>
      </c>
      <c r="BI248" s="55">
        <v>250122.84719999999</v>
      </c>
      <c r="BJ248" s="56">
        <f>BI248-BH248</f>
        <v>148536.89519999997</v>
      </c>
      <c r="BL248" s="74">
        <f>BB248+BJ248</f>
        <v>17472586.784738794</v>
      </c>
      <c r="BN248" s="6">
        <v>748</v>
      </c>
      <c r="BO248" s="6" t="s">
        <v>232</v>
      </c>
      <c r="BP248" s="7">
        <v>5343</v>
      </c>
      <c r="BQ248" s="7">
        <v>17151496.166140381</v>
      </c>
      <c r="BR248" s="7">
        <v>4665250.420396368</v>
      </c>
      <c r="BS248" s="57">
        <v>182162</v>
      </c>
      <c r="BU248" s="39">
        <f>BQ248+BS248</f>
        <v>17333658.166140381</v>
      </c>
      <c r="BW248" s="71">
        <f>BU248-CM248</f>
        <v>-545530.39633488283</v>
      </c>
      <c r="BX248" s="35">
        <f>BW248/CM248</f>
        <v>-3.051203327425266E-2</v>
      </c>
      <c r="BY248" s="65">
        <f>BW248/BP248</f>
        <v>-102.10188963782198</v>
      </c>
      <c r="CA248" s="54">
        <v>101585.952</v>
      </c>
      <c r="CB248" s="55">
        <v>250122.84719999999</v>
      </c>
      <c r="CC248" s="56">
        <f>CB248-CA248</f>
        <v>148536.89519999997</v>
      </c>
      <c r="CE248" s="74">
        <f>BU248+CC248</f>
        <v>17482195.06134038</v>
      </c>
      <c r="CF248" s="55"/>
      <c r="CG248" s="112" t="s">
        <v>232</v>
      </c>
      <c r="CH248" s="93">
        <v>5366</v>
      </c>
      <c r="CI248" s="93">
        <v>17697026.562475264</v>
      </c>
      <c r="CJ248" s="93">
        <v>4870270.0772290919</v>
      </c>
      <c r="CK248" s="93">
        <v>182162</v>
      </c>
      <c r="CM248" s="103">
        <v>17879188.562475264</v>
      </c>
      <c r="CO248" s="93">
        <v>101585.952</v>
      </c>
      <c r="CP248" s="93">
        <v>250122.84719999999</v>
      </c>
      <c r="CQ248" s="93">
        <v>148536.89519999997</v>
      </c>
      <c r="CS248" s="103">
        <v>18027725.457675263</v>
      </c>
      <c r="CU248" s="116">
        <v>748</v>
      </c>
      <c r="CV248" s="57"/>
    </row>
    <row r="249" spans="1:100" x14ac:dyDescent="0.25">
      <c r="A249" s="6">
        <v>791</v>
      </c>
      <c r="B249" s="6" t="s">
        <v>249</v>
      </c>
      <c r="C249" s="7">
        <v>5447</v>
      </c>
      <c r="D249" s="7">
        <v>22771785.450134553</v>
      </c>
      <c r="E249" s="7">
        <v>5611096.6718986025</v>
      </c>
      <c r="F249" s="57">
        <v>-515314</v>
      </c>
      <c r="H249" s="39">
        <f>D249+F249</f>
        <v>22256471.450134553</v>
      </c>
      <c r="J249" s="71">
        <f t="shared" si="10"/>
        <v>-328317.43450313807</v>
      </c>
      <c r="K249" s="35">
        <f t="shared" si="11"/>
        <v>-1.4537104428125142E-2</v>
      </c>
      <c r="L249" s="65">
        <f t="shared" si="12"/>
        <v>-60.274909951007537</v>
      </c>
      <c r="N249" s="54">
        <v>207997.75738</v>
      </c>
      <c r="O249" s="55">
        <v>118869.06169999999</v>
      </c>
      <c r="P249" s="56">
        <f>O249-N249</f>
        <v>-89128.695680000004</v>
      </c>
      <c r="R249" s="74">
        <f>H249+P249</f>
        <v>22167342.754454553</v>
      </c>
      <c r="S249" s="55"/>
      <c r="T249" s="6">
        <v>791</v>
      </c>
      <c r="U249" s="6" t="s">
        <v>249</v>
      </c>
      <c r="V249" s="7">
        <v>5447</v>
      </c>
      <c r="W249" s="7">
        <v>22771391.854379535</v>
      </c>
      <c r="X249" s="7">
        <v>5628612.9746053154</v>
      </c>
      <c r="Y249" s="57">
        <v>-515314</v>
      </c>
      <c r="AA249" s="39">
        <f>W249+Y249</f>
        <v>22256077.854379535</v>
      </c>
      <c r="AC249" s="71">
        <f>AA249-CM249</f>
        <v>-328711.03025815636</v>
      </c>
      <c r="AD249" s="35">
        <f>AC249/CM249</f>
        <v>-1.4554531899199977E-2</v>
      </c>
      <c r="AE249" s="65">
        <f>AC249/V249</f>
        <v>-60.347169131293619</v>
      </c>
      <c r="AG249" s="54">
        <v>207997.75738</v>
      </c>
      <c r="AH249" s="55">
        <v>118869.06169999999</v>
      </c>
      <c r="AI249" s="56">
        <f>AH249-AG249</f>
        <v>-89128.695680000004</v>
      </c>
      <c r="AK249" s="74">
        <f>AA249+AI249</f>
        <v>22166949.158699535</v>
      </c>
      <c r="AL249" s="55"/>
      <c r="AM249" s="65" t="e">
        <f>#REF!/#REF!</f>
        <v>#REF!</v>
      </c>
      <c r="AO249" s="54">
        <v>170742.54240000001</v>
      </c>
      <c r="AP249" s="55">
        <v>200567.13599999997</v>
      </c>
      <c r="AQ249" s="56">
        <f>AP249-AO249</f>
        <v>29824.593599999964</v>
      </c>
      <c r="AS249" s="74" t="e">
        <f>#REF!+AQ249</f>
        <v>#REF!</v>
      </c>
      <c r="AU249" s="6">
        <v>791</v>
      </c>
      <c r="AV249" s="6" t="s">
        <v>249</v>
      </c>
      <c r="AW249" s="7">
        <v>5447</v>
      </c>
      <c r="AX249" s="7">
        <v>22791631.933049668</v>
      </c>
      <c r="AY249" s="7">
        <v>5662029.599609375</v>
      </c>
      <c r="AZ249" s="57">
        <v>-515314</v>
      </c>
      <c r="BB249" s="39">
        <f>AX249+AZ249</f>
        <v>22276317.933049668</v>
      </c>
      <c r="BD249" s="71">
        <f>BB249-CM249</f>
        <v>-308470.95158802345</v>
      </c>
      <c r="BE249" s="35">
        <f>BD249/CM249</f>
        <v>-1.3658350014413782E-2</v>
      </c>
      <c r="BF249" s="65">
        <f>BD249/AW249</f>
        <v>-56.631347822291801</v>
      </c>
      <c r="BH249" s="54">
        <v>170742.54240000001</v>
      </c>
      <c r="BI249" s="55">
        <v>200567.13599999997</v>
      </c>
      <c r="BJ249" s="56">
        <f>BI249-BH249</f>
        <v>29824.593599999964</v>
      </c>
      <c r="BL249" s="74">
        <f>BB249+BJ249</f>
        <v>22306142.526649669</v>
      </c>
      <c r="BN249" s="6">
        <v>791</v>
      </c>
      <c r="BO249" s="6" t="s">
        <v>249</v>
      </c>
      <c r="BP249" s="7">
        <v>5447</v>
      </c>
      <c r="BQ249" s="7">
        <v>22798058.225677025</v>
      </c>
      <c r="BR249" s="7">
        <v>5662029.599609375</v>
      </c>
      <c r="BS249" s="57">
        <v>-515314</v>
      </c>
      <c r="BU249" s="39">
        <f>BQ249+BS249</f>
        <v>22282744.225677025</v>
      </c>
      <c r="BW249" s="71">
        <f>BU249-CM249</f>
        <v>-302044.65896066651</v>
      </c>
      <c r="BX249" s="35">
        <f>BW249/CM249</f>
        <v>-1.3373809270633434E-2</v>
      </c>
      <c r="BY249" s="65">
        <f>BW249/BP249</f>
        <v>-55.451562137078483</v>
      </c>
      <c r="CA249" s="54">
        <v>170742.54240000001</v>
      </c>
      <c r="CB249" s="55">
        <v>200567.13599999997</v>
      </c>
      <c r="CC249" s="56">
        <f>CB249-CA249</f>
        <v>29824.593599999964</v>
      </c>
      <c r="CE249" s="74">
        <f>BU249+CC249</f>
        <v>22312568.819277026</v>
      </c>
      <c r="CF249" s="55"/>
      <c r="CG249" s="112" t="s">
        <v>249</v>
      </c>
      <c r="CH249" s="93">
        <v>5583</v>
      </c>
      <c r="CI249" s="93">
        <v>23100102.884637691</v>
      </c>
      <c r="CJ249" s="93">
        <v>5750185.3632934829</v>
      </c>
      <c r="CK249" s="93">
        <v>-515314</v>
      </c>
      <c r="CM249" s="103">
        <v>22584788.884637691</v>
      </c>
      <c r="CO249" s="93">
        <v>170742.54240000001</v>
      </c>
      <c r="CP249" s="93">
        <v>200567.13599999997</v>
      </c>
      <c r="CQ249" s="93">
        <v>29824.593599999964</v>
      </c>
      <c r="CS249" s="103">
        <v>22614613.478237692</v>
      </c>
      <c r="CU249" s="116">
        <v>791</v>
      </c>
      <c r="CV249" s="57"/>
    </row>
    <row r="250" spans="1:100" x14ac:dyDescent="0.25">
      <c r="A250" s="6">
        <v>749</v>
      </c>
      <c r="B250" s="6" t="s">
        <v>233</v>
      </c>
      <c r="C250" s="7">
        <v>21657</v>
      </c>
      <c r="D250" s="7">
        <v>34263563.126512296</v>
      </c>
      <c r="E250" s="7">
        <v>4542839.8211872112</v>
      </c>
      <c r="F250" s="57">
        <v>-2079041</v>
      </c>
      <c r="H250" s="39">
        <f>D250+F250</f>
        <v>32184522.126512296</v>
      </c>
      <c r="J250" s="71">
        <f t="shared" si="10"/>
        <v>-838731.10882388055</v>
      </c>
      <c r="K250" s="35">
        <f t="shared" si="11"/>
        <v>-2.539819753210763E-2</v>
      </c>
      <c r="L250" s="65">
        <f t="shared" si="12"/>
        <v>-38.727945182799118</v>
      </c>
      <c r="N250" s="54">
        <v>462434.31088000006</v>
      </c>
      <c r="O250" s="55">
        <v>771427.86960000009</v>
      </c>
      <c r="P250" s="56">
        <f>O250-N250</f>
        <v>308993.55872000003</v>
      </c>
      <c r="R250" s="74">
        <f>H250+P250</f>
        <v>32493515.685232297</v>
      </c>
      <c r="S250" s="55"/>
      <c r="T250" s="6">
        <v>749</v>
      </c>
      <c r="U250" s="6" t="s">
        <v>233</v>
      </c>
      <c r="V250" s="7">
        <v>21657</v>
      </c>
      <c r="W250" s="7">
        <v>34277465.682083413</v>
      </c>
      <c r="X250" s="7">
        <v>4578840.7681908216</v>
      </c>
      <c r="Y250" s="57">
        <v>-2079041</v>
      </c>
      <c r="AA250" s="39">
        <f>W250+Y250</f>
        <v>32198424.682083413</v>
      </c>
      <c r="AC250" s="71">
        <f>AA250-CM250</f>
        <v>-824828.55325276405</v>
      </c>
      <c r="AD250" s="35">
        <f>AC250/CM250</f>
        <v>-2.4977204619264014E-2</v>
      </c>
      <c r="AE250" s="65">
        <f>AC250/V250</f>
        <v>-38.086002366568039</v>
      </c>
      <c r="AG250" s="54">
        <v>462434.31088000006</v>
      </c>
      <c r="AH250" s="55">
        <v>771427.86960000009</v>
      </c>
      <c r="AI250" s="56">
        <f>AH250-AG250</f>
        <v>308993.55872000003</v>
      </c>
      <c r="AK250" s="74">
        <f>AA250+AI250</f>
        <v>32507418.240803413</v>
      </c>
      <c r="AL250" s="55"/>
      <c r="AM250" s="65" t="e">
        <f>#REF!/#REF!</f>
        <v>#REF!</v>
      </c>
      <c r="AO250" s="54">
        <v>428454.38116799988</v>
      </c>
      <c r="AP250" s="55">
        <v>513530.01119999995</v>
      </c>
      <c r="AQ250" s="56">
        <f>AP250-AO250</f>
        <v>85075.630032000074</v>
      </c>
      <c r="AS250" s="74" t="e">
        <f>#REF!+AQ250</f>
        <v>#REF!</v>
      </c>
      <c r="AU250" s="6">
        <v>749</v>
      </c>
      <c r="AV250" s="6" t="s">
        <v>233</v>
      </c>
      <c r="AW250" s="7">
        <v>21657</v>
      </c>
      <c r="AX250" s="7">
        <v>33903162.871309459</v>
      </c>
      <c r="AY250" s="7">
        <v>4550790.8480233662</v>
      </c>
      <c r="AZ250" s="57">
        <v>-2079041</v>
      </c>
      <c r="BB250" s="39">
        <f>AX250+AZ250</f>
        <v>31824121.871309459</v>
      </c>
      <c r="BD250" s="71">
        <f>BB250-CM250</f>
        <v>-1199131.3640267178</v>
      </c>
      <c r="BE250" s="35">
        <f>BD250/CM250</f>
        <v>-3.6311727239023206E-2</v>
      </c>
      <c r="BF250" s="65">
        <f>BD250/AW250</f>
        <v>-55.369227687432137</v>
      </c>
      <c r="BH250" s="54">
        <v>428454.38116799988</v>
      </c>
      <c r="BI250" s="55">
        <v>513530.01119999995</v>
      </c>
      <c r="BJ250" s="56">
        <f>BI250-BH250</f>
        <v>85075.630032000074</v>
      </c>
      <c r="BL250" s="74">
        <f>BB250+BJ250</f>
        <v>31909197.501341458</v>
      </c>
      <c r="BN250" s="6">
        <v>749</v>
      </c>
      <c r="BO250" s="6" t="s">
        <v>233</v>
      </c>
      <c r="BP250" s="7">
        <v>21657</v>
      </c>
      <c r="BQ250" s="7">
        <v>33825240.325203821</v>
      </c>
      <c r="BR250" s="7">
        <v>4550790.8480233662</v>
      </c>
      <c r="BS250" s="57">
        <v>-2079041</v>
      </c>
      <c r="BU250" s="39">
        <f>BQ250+BS250</f>
        <v>31746199.325203821</v>
      </c>
      <c r="BW250" s="71">
        <f>BU250-CM250</f>
        <v>-1277053.910132356</v>
      </c>
      <c r="BX250" s="35">
        <f>BW250/CM250</f>
        <v>-3.8671353819431036E-2</v>
      </c>
      <c r="BY250" s="65">
        <f>BW250/BP250</f>
        <v>-58.967258167444982</v>
      </c>
      <c r="CA250" s="54">
        <v>428454.38116799988</v>
      </c>
      <c r="CB250" s="55">
        <v>513530.01119999995</v>
      </c>
      <c r="CC250" s="56">
        <f>CB250-CA250</f>
        <v>85075.630032000074</v>
      </c>
      <c r="CE250" s="74">
        <f>BU250+CC250</f>
        <v>31831274.95523582</v>
      </c>
      <c r="CF250" s="55"/>
      <c r="CG250" s="112" t="s">
        <v>233</v>
      </c>
      <c r="CH250" s="93">
        <v>21768</v>
      </c>
      <c r="CI250" s="93">
        <v>35102294.235336177</v>
      </c>
      <c r="CJ250" s="93">
        <v>5033154.6838211734</v>
      </c>
      <c r="CK250" s="93">
        <v>-2079041</v>
      </c>
      <c r="CM250" s="103">
        <v>33023253.235336177</v>
      </c>
      <c r="CO250" s="93">
        <v>428454.38116799988</v>
      </c>
      <c r="CP250" s="93">
        <v>513530.01119999995</v>
      </c>
      <c r="CQ250" s="93">
        <v>85075.630032000074</v>
      </c>
      <c r="CS250" s="103">
        <v>33108328.865368176</v>
      </c>
      <c r="CU250" s="116">
        <v>749</v>
      </c>
      <c r="CV250" s="57"/>
    </row>
    <row r="251" spans="1:100" x14ac:dyDescent="0.25">
      <c r="A251" s="6">
        <v>751</v>
      </c>
      <c r="B251" s="6" t="s">
        <v>234</v>
      </c>
      <c r="C251" s="7">
        <v>3110</v>
      </c>
      <c r="D251" s="7">
        <v>7958901.4579672255</v>
      </c>
      <c r="E251" s="7">
        <v>1725638.0101216624</v>
      </c>
      <c r="F251" s="57">
        <v>28126</v>
      </c>
      <c r="H251" s="39">
        <f>D251+F251</f>
        <v>7987027.4579672255</v>
      </c>
      <c r="J251" s="71">
        <f t="shared" si="10"/>
        <v>-365117.63468770124</v>
      </c>
      <c r="K251" s="35">
        <f t="shared" si="11"/>
        <v>-4.3715432459236647E-2</v>
      </c>
      <c r="L251" s="65">
        <f t="shared" si="12"/>
        <v>-117.40116870987178</v>
      </c>
      <c r="N251" s="54">
        <v>69961.801999999996</v>
      </c>
      <c r="O251" s="55">
        <v>55441.428</v>
      </c>
      <c r="P251" s="56">
        <f>O251-N251</f>
        <v>-14520.373999999996</v>
      </c>
      <c r="R251" s="74">
        <f>H251+P251</f>
        <v>7972507.0839672256</v>
      </c>
      <c r="S251" s="55"/>
      <c r="T251" s="6">
        <v>751</v>
      </c>
      <c r="U251" s="6" t="s">
        <v>234</v>
      </c>
      <c r="V251" s="7">
        <v>3110</v>
      </c>
      <c r="W251" s="7">
        <v>7974641.1063871784</v>
      </c>
      <c r="X251" s="7">
        <v>1743118.5523121208</v>
      </c>
      <c r="Y251" s="57">
        <v>28126</v>
      </c>
      <c r="AA251" s="39">
        <f>W251+Y251</f>
        <v>8002767.1063871784</v>
      </c>
      <c r="AC251" s="71">
        <f>AA251-CM251</f>
        <v>-349377.98626774829</v>
      </c>
      <c r="AD251" s="35">
        <f>AC251/CM251</f>
        <v>-4.1830928748471996E-2</v>
      </c>
      <c r="AE251" s="65">
        <f>AC251/V251</f>
        <v>-112.34018851053</v>
      </c>
      <c r="AG251" s="54">
        <v>69961.801999999996</v>
      </c>
      <c r="AH251" s="55">
        <v>55441.428</v>
      </c>
      <c r="AI251" s="56">
        <f>AH251-AG251</f>
        <v>-14520.373999999996</v>
      </c>
      <c r="AK251" s="74">
        <f>AA251+AI251</f>
        <v>7988246.7323871786</v>
      </c>
      <c r="AL251" s="55"/>
      <c r="AM251" s="65" t="e">
        <f>#REF!/#REF!</f>
        <v>#REF!</v>
      </c>
      <c r="AO251" s="54">
        <v>106795.488</v>
      </c>
      <c r="AP251" s="55">
        <v>44281.055999999997</v>
      </c>
      <c r="AQ251" s="56">
        <f>AP251-AO251</f>
        <v>-62514.432000000001</v>
      </c>
      <c r="AS251" s="74" t="e">
        <f>#REF!+AQ251</f>
        <v>#REF!</v>
      </c>
      <c r="AU251" s="6">
        <v>751</v>
      </c>
      <c r="AV251" s="6" t="s">
        <v>234</v>
      </c>
      <c r="AW251" s="7">
        <v>3110</v>
      </c>
      <c r="AX251" s="7">
        <v>7878782.8195773559</v>
      </c>
      <c r="AY251" s="7">
        <v>1689113.2726538775</v>
      </c>
      <c r="AZ251" s="57">
        <v>28126</v>
      </c>
      <c r="BB251" s="39">
        <f>AX251+AZ251</f>
        <v>7906908.8195773559</v>
      </c>
      <c r="BD251" s="71">
        <f>BB251-CM251</f>
        <v>-445236.27307757083</v>
      </c>
      <c r="BE251" s="35">
        <f>BD251/CM251</f>
        <v>-5.33080146642953E-2</v>
      </c>
      <c r="BF251" s="65">
        <f>BD251/AW251</f>
        <v>-143.1627887709231</v>
      </c>
      <c r="BH251" s="54">
        <v>106795.488</v>
      </c>
      <c r="BI251" s="55">
        <v>44281.055999999997</v>
      </c>
      <c r="BJ251" s="56">
        <f>BI251-BH251</f>
        <v>-62514.432000000001</v>
      </c>
      <c r="BL251" s="74">
        <f>BB251+BJ251</f>
        <v>7844394.3875773558</v>
      </c>
      <c r="BN251" s="6">
        <v>751</v>
      </c>
      <c r="BO251" s="6" t="s">
        <v>234</v>
      </c>
      <c r="BP251" s="7">
        <v>3110</v>
      </c>
      <c r="BQ251" s="7">
        <v>7883864.4480110779</v>
      </c>
      <c r="BR251" s="7">
        <v>1689113.2726538775</v>
      </c>
      <c r="BS251" s="57">
        <v>28126</v>
      </c>
      <c r="BU251" s="39">
        <f>BQ251+BS251</f>
        <v>7911990.4480110779</v>
      </c>
      <c r="BW251" s="71">
        <f>BU251-CM251</f>
        <v>-440154.64464384876</v>
      </c>
      <c r="BX251" s="35">
        <f>BW251/CM251</f>
        <v>-5.2699592710731422E-2</v>
      </c>
      <c r="BY251" s="65">
        <f>BW251/BP251</f>
        <v>-141.52882464432437</v>
      </c>
      <c r="CA251" s="54">
        <v>106795.488</v>
      </c>
      <c r="CB251" s="55">
        <v>44281.055999999997</v>
      </c>
      <c r="CC251" s="56">
        <f>CB251-CA251</f>
        <v>-62514.432000000001</v>
      </c>
      <c r="CE251" s="74">
        <f>BU251+CC251</f>
        <v>7849476.0160110779</v>
      </c>
      <c r="CF251" s="55"/>
      <c r="CG251" s="112" t="s">
        <v>234</v>
      </c>
      <c r="CH251" s="93">
        <v>3170</v>
      </c>
      <c r="CI251" s="93">
        <v>8324019.0926549267</v>
      </c>
      <c r="CJ251" s="93">
        <v>1714908.9554436363</v>
      </c>
      <c r="CK251" s="93">
        <v>28126</v>
      </c>
      <c r="CM251" s="103">
        <v>8352145.0926549267</v>
      </c>
      <c r="CO251" s="93">
        <v>106795.488</v>
      </c>
      <c r="CP251" s="93">
        <v>44281.055999999997</v>
      </c>
      <c r="CQ251" s="93">
        <v>-62514.432000000001</v>
      </c>
      <c r="CS251" s="103">
        <v>8289630.6606549267</v>
      </c>
      <c r="CU251" s="116">
        <v>751</v>
      </c>
      <c r="CV251" s="57"/>
    </row>
    <row r="252" spans="1:100" x14ac:dyDescent="0.25">
      <c r="A252" s="6">
        <v>753</v>
      </c>
      <c r="B252" s="6" t="s">
        <v>235</v>
      </c>
      <c r="C252" s="7">
        <v>20310</v>
      </c>
      <c r="D252" s="7">
        <v>15719177.173711451</v>
      </c>
      <c r="E252" s="7">
        <v>-5573708.0593343806</v>
      </c>
      <c r="F252" s="57">
        <v>-2349554</v>
      </c>
      <c r="H252" s="39">
        <f>D252+F252</f>
        <v>13369623.173711451</v>
      </c>
      <c r="J252" s="71">
        <f t="shared" si="10"/>
        <v>513941.8172023017</v>
      </c>
      <c r="K252" s="35">
        <f t="shared" si="11"/>
        <v>3.997779681604198E-2</v>
      </c>
      <c r="L252" s="65">
        <f t="shared" si="12"/>
        <v>25.304865445706632</v>
      </c>
      <c r="N252" s="54">
        <v>1070969.9848800004</v>
      </c>
      <c r="O252" s="55">
        <v>1093186.1571</v>
      </c>
      <c r="P252" s="56">
        <f>O252-N252</f>
        <v>22216.1722199996</v>
      </c>
      <c r="R252" s="74">
        <f>H252+P252</f>
        <v>13391839.34593145</v>
      </c>
      <c r="S252" s="55"/>
      <c r="T252" s="6">
        <v>753</v>
      </c>
      <c r="U252" s="6" t="s">
        <v>235</v>
      </c>
      <c r="V252" s="7">
        <v>20310</v>
      </c>
      <c r="W252" s="7">
        <v>15804020.149526164</v>
      </c>
      <c r="X252" s="7">
        <v>-5499059.2640328044</v>
      </c>
      <c r="Y252" s="57">
        <v>-2349554</v>
      </c>
      <c r="AA252" s="39">
        <f>W252+Y252</f>
        <v>13454466.149526164</v>
      </c>
      <c r="AC252" s="71">
        <f>AA252-CM252</f>
        <v>598784.79301701486</v>
      </c>
      <c r="AD252" s="35">
        <f>AC252/CM252</f>
        <v>4.657744513197936E-2</v>
      </c>
      <c r="AE252" s="65">
        <f>AC252/V252</f>
        <v>29.482264550320771</v>
      </c>
      <c r="AG252" s="54">
        <v>1070969.9848800004</v>
      </c>
      <c r="AH252" s="55">
        <v>1093186.1571</v>
      </c>
      <c r="AI252" s="56">
        <f>AH252-AG252</f>
        <v>22216.1722199996</v>
      </c>
      <c r="AK252" s="74">
        <f>AA252+AI252</f>
        <v>13476682.321746163</v>
      </c>
      <c r="AL252" s="55"/>
      <c r="AM252" s="65" t="e">
        <f>#REF!/#REF!</f>
        <v>#REF!</v>
      </c>
      <c r="AO252" s="54">
        <v>1182097.1161440003</v>
      </c>
      <c r="AP252" s="55">
        <v>952368.30000000016</v>
      </c>
      <c r="AQ252" s="56">
        <f>AP252-AO252</f>
        <v>-229728.81614400016</v>
      </c>
      <c r="AS252" s="74" t="e">
        <f>#REF!+AQ252</f>
        <v>#REF!</v>
      </c>
      <c r="AU252" s="6">
        <v>753</v>
      </c>
      <c r="AV252" s="6" t="s">
        <v>235</v>
      </c>
      <c r="AW252" s="7">
        <v>20310</v>
      </c>
      <c r="AX252" s="7">
        <v>15443027.048835889</v>
      </c>
      <c r="AY252" s="7">
        <v>-5500097.6553028198</v>
      </c>
      <c r="AZ252" s="57">
        <v>-2349554</v>
      </c>
      <c r="BB252" s="39">
        <f>AX252+AZ252</f>
        <v>13093473.048835889</v>
      </c>
      <c r="BD252" s="71">
        <f>BB252-CM252</f>
        <v>237791.69232673943</v>
      </c>
      <c r="BE252" s="35">
        <f>BD252/CM252</f>
        <v>1.8497012000561107E-2</v>
      </c>
      <c r="BF252" s="65">
        <f>BD252/AW252</f>
        <v>11.70810892795369</v>
      </c>
      <c r="BH252" s="54">
        <v>1182097.1161440003</v>
      </c>
      <c r="BI252" s="55">
        <v>952368.30000000016</v>
      </c>
      <c r="BJ252" s="56">
        <f>BI252-BH252</f>
        <v>-229728.81614400016</v>
      </c>
      <c r="BL252" s="74">
        <f>BB252+BJ252</f>
        <v>12863744.232691888</v>
      </c>
      <c r="BN252" s="6">
        <v>753</v>
      </c>
      <c r="BO252" s="6" t="s">
        <v>235</v>
      </c>
      <c r="BP252" s="7">
        <v>20310</v>
      </c>
      <c r="BQ252" s="7">
        <v>15456011.750558678</v>
      </c>
      <c r="BR252" s="7">
        <v>-5500097.6553028198</v>
      </c>
      <c r="BS252" s="57">
        <v>-2349554</v>
      </c>
      <c r="BU252" s="39">
        <f>BQ252+BS252</f>
        <v>13106457.750558678</v>
      </c>
      <c r="BW252" s="71">
        <f>BU252-CM252</f>
        <v>250776.39404952899</v>
      </c>
      <c r="BX252" s="35">
        <f>BW252/CM252</f>
        <v>1.9507048058760006E-2</v>
      </c>
      <c r="BY252" s="65">
        <f>BW252/BP252</f>
        <v>12.347434468219054</v>
      </c>
      <c r="CA252" s="54">
        <v>1182097.1161440003</v>
      </c>
      <c r="CB252" s="55">
        <v>952368.30000000016</v>
      </c>
      <c r="CC252" s="56">
        <f>CB252-CA252</f>
        <v>-229728.81614400016</v>
      </c>
      <c r="CE252" s="74">
        <f>BU252+CC252</f>
        <v>12876728.934414677</v>
      </c>
      <c r="CF252" s="55"/>
      <c r="CG252" s="112" t="s">
        <v>235</v>
      </c>
      <c r="CH252" s="93">
        <v>19922</v>
      </c>
      <c r="CI252" s="93">
        <v>15205235.356509149</v>
      </c>
      <c r="CJ252" s="93">
        <v>-5370218.6882589543</v>
      </c>
      <c r="CK252" s="93">
        <v>-2349554</v>
      </c>
      <c r="CM252" s="103">
        <v>12855681.356509149</v>
      </c>
      <c r="CO252" s="93">
        <v>1182097.1161440003</v>
      </c>
      <c r="CP252" s="93">
        <v>952368.30000000016</v>
      </c>
      <c r="CQ252" s="93">
        <v>-229728.81614400016</v>
      </c>
      <c r="CS252" s="103">
        <v>12625952.540365148</v>
      </c>
      <c r="CU252" s="116">
        <v>753</v>
      </c>
      <c r="CV252" s="57"/>
    </row>
    <row r="253" spans="1:100" x14ac:dyDescent="0.25">
      <c r="A253" s="6">
        <v>755</v>
      </c>
      <c r="B253" s="6" t="s">
        <v>236</v>
      </c>
      <c r="C253" s="7">
        <v>6146</v>
      </c>
      <c r="D253" s="7">
        <v>5877579.8733865432</v>
      </c>
      <c r="E253" s="7">
        <v>-596351.36575304554</v>
      </c>
      <c r="F253" s="57">
        <v>-1261996</v>
      </c>
      <c r="H253" s="39">
        <f>D253+F253</f>
        <v>4615583.8733865432</v>
      </c>
      <c r="J253" s="71">
        <f t="shared" si="10"/>
        <v>82678.783720687032</v>
      </c>
      <c r="K253" s="35">
        <f t="shared" si="11"/>
        <v>1.8239690018919348E-2</v>
      </c>
      <c r="L253" s="65">
        <f t="shared" si="12"/>
        <v>13.452454233759687</v>
      </c>
      <c r="N253" s="54">
        <v>1153498.5105600005</v>
      </c>
      <c r="O253" s="55">
        <v>234966.05200000005</v>
      </c>
      <c r="P253" s="56">
        <f>O253-N253</f>
        <v>-918532.45856000052</v>
      </c>
      <c r="R253" s="74">
        <f>H253+P253</f>
        <v>3697051.4148265426</v>
      </c>
      <c r="S253" s="55"/>
      <c r="T253" s="6">
        <v>755</v>
      </c>
      <c r="U253" s="6" t="s">
        <v>236</v>
      </c>
      <c r="V253" s="7">
        <v>6146</v>
      </c>
      <c r="W253" s="7">
        <v>5909120.0032103276</v>
      </c>
      <c r="X253" s="7">
        <v>-577002.93131775886</v>
      </c>
      <c r="Y253" s="57">
        <v>-1261996</v>
      </c>
      <c r="AA253" s="39">
        <f>W253+Y253</f>
        <v>4647124.0032103276</v>
      </c>
      <c r="AC253" s="71">
        <f>AA253-CM253</f>
        <v>114218.91354447138</v>
      </c>
      <c r="AD253" s="35">
        <f>AC253/CM253</f>
        <v>2.5197728892420078E-2</v>
      </c>
      <c r="AE253" s="65">
        <f>AC253/V253</f>
        <v>18.584268393177901</v>
      </c>
      <c r="AG253" s="54">
        <v>1153498.5105600005</v>
      </c>
      <c r="AH253" s="55">
        <v>234966.05200000005</v>
      </c>
      <c r="AI253" s="56">
        <f>AH253-AG253</f>
        <v>-918532.45856000052</v>
      </c>
      <c r="AK253" s="74">
        <f>AA253+AI253</f>
        <v>3728591.5446503269</v>
      </c>
      <c r="AL253" s="55"/>
      <c r="AM253" s="65" t="e">
        <f>#REF!/#REF!</f>
        <v>#REF!</v>
      </c>
      <c r="AO253" s="54">
        <v>1105355.4413279998</v>
      </c>
      <c r="AP253" s="55">
        <v>213721.2144</v>
      </c>
      <c r="AQ253" s="56">
        <f>AP253-AO253</f>
        <v>-891634.22692799987</v>
      </c>
      <c r="AS253" s="74" t="e">
        <f>#REF!+AQ253</f>
        <v>#REF!</v>
      </c>
      <c r="AU253" s="6">
        <v>755</v>
      </c>
      <c r="AV253" s="6" t="s">
        <v>236</v>
      </c>
      <c r="AW253" s="7">
        <v>6146</v>
      </c>
      <c r="AX253" s="7">
        <v>5777781.5147812963</v>
      </c>
      <c r="AY253" s="7">
        <v>-594422.48997762054</v>
      </c>
      <c r="AZ253" s="57">
        <v>-1261996</v>
      </c>
      <c r="BB253" s="39">
        <f>AX253+AZ253</f>
        <v>4515785.5147812963</v>
      </c>
      <c r="BD253" s="71">
        <f>BB253-CM253</f>
        <v>-17119.574884559959</v>
      </c>
      <c r="BE253" s="35">
        <f>BD253/CM253</f>
        <v>-3.7767335838531603E-3</v>
      </c>
      <c r="BF253" s="65">
        <f>BD253/AW253</f>
        <v>-2.785482408812229</v>
      </c>
      <c r="BH253" s="54">
        <v>1105355.4413279998</v>
      </c>
      <c r="BI253" s="55">
        <v>213721.2144</v>
      </c>
      <c r="BJ253" s="56">
        <f>BI253-BH253</f>
        <v>-891634.22692799987</v>
      </c>
      <c r="BL253" s="74">
        <f>BB253+BJ253</f>
        <v>3624151.2878532964</v>
      </c>
      <c r="BN253" s="6">
        <v>755</v>
      </c>
      <c r="BO253" s="6" t="s">
        <v>236</v>
      </c>
      <c r="BP253" s="7">
        <v>6146</v>
      </c>
      <c r="BQ253" s="7">
        <v>5778004.6115222443</v>
      </c>
      <c r="BR253" s="7">
        <v>-594422.48997762054</v>
      </c>
      <c r="BS253" s="57">
        <v>-1261996</v>
      </c>
      <c r="BU253" s="39">
        <f>BQ253+BS253</f>
        <v>4516008.6115222443</v>
      </c>
      <c r="BW253" s="71">
        <f>BU253-CM253</f>
        <v>-16896.478143611923</v>
      </c>
      <c r="BX253" s="35">
        <f>BW253/CM253</f>
        <v>-3.7275164181426639E-3</v>
      </c>
      <c r="BY253" s="65">
        <f>BW253/BP253</f>
        <v>-2.7491829065427793</v>
      </c>
      <c r="CA253" s="54">
        <v>1105355.4413279998</v>
      </c>
      <c r="CB253" s="55">
        <v>213721.2144</v>
      </c>
      <c r="CC253" s="56">
        <f>CB253-CA253</f>
        <v>-891634.22692799987</v>
      </c>
      <c r="CE253" s="74">
        <f>BU253+CC253</f>
        <v>3624374.3845942444</v>
      </c>
      <c r="CF253" s="55"/>
      <c r="CG253" s="112" t="s">
        <v>236</v>
      </c>
      <c r="CH253" s="93">
        <v>6178</v>
      </c>
      <c r="CI253" s="93">
        <v>5794901.0896658562</v>
      </c>
      <c r="CJ253" s="93">
        <v>-593607.71176756371</v>
      </c>
      <c r="CK253" s="93">
        <v>-1261996</v>
      </c>
      <c r="CM253" s="103">
        <v>4532905.0896658562</v>
      </c>
      <c r="CO253" s="93">
        <v>1105355.4413279998</v>
      </c>
      <c r="CP253" s="93">
        <v>213721.2144</v>
      </c>
      <c r="CQ253" s="93">
        <v>-891634.22692799987</v>
      </c>
      <c r="CS253" s="103">
        <v>3641270.8627378563</v>
      </c>
      <c r="CU253" s="116">
        <v>755</v>
      </c>
      <c r="CV253" s="57"/>
    </row>
    <row r="254" spans="1:100" x14ac:dyDescent="0.25">
      <c r="A254" s="6">
        <v>758</v>
      </c>
      <c r="B254" s="6" t="s">
        <v>237</v>
      </c>
      <c r="C254" s="7">
        <v>8545</v>
      </c>
      <c r="D254" s="7">
        <v>25854101.852623418</v>
      </c>
      <c r="E254" s="7">
        <v>2716495.8271398465</v>
      </c>
      <c r="F254" s="57">
        <v>-774621</v>
      </c>
      <c r="H254" s="39">
        <f>D254+F254</f>
        <v>25079480.852623418</v>
      </c>
      <c r="J254" s="71">
        <f t="shared" si="10"/>
        <v>-676602.65010877326</v>
      </c>
      <c r="K254" s="35">
        <f t="shared" si="11"/>
        <v>-2.6269624806776217E-2</v>
      </c>
      <c r="L254" s="65">
        <f t="shared" si="12"/>
        <v>-79.181117625368429</v>
      </c>
      <c r="N254" s="54">
        <v>80588.075700000016</v>
      </c>
      <c r="O254" s="55">
        <v>30360.781999999999</v>
      </c>
      <c r="P254" s="56">
        <f>O254-N254</f>
        <v>-50227.293700000017</v>
      </c>
      <c r="R254" s="74">
        <f>H254+P254</f>
        <v>25029253.55892342</v>
      </c>
      <c r="S254" s="55"/>
      <c r="T254" s="6">
        <v>758</v>
      </c>
      <c r="U254" s="6" t="s">
        <v>237</v>
      </c>
      <c r="V254" s="7">
        <v>8545</v>
      </c>
      <c r="W254" s="7">
        <v>25866959.260895304</v>
      </c>
      <c r="X254" s="7">
        <v>2721066.6867648158</v>
      </c>
      <c r="Y254" s="57">
        <v>-774621</v>
      </c>
      <c r="AA254" s="39">
        <f>W254+Y254</f>
        <v>25092338.260895304</v>
      </c>
      <c r="AC254" s="71">
        <f>AA254-CM254</f>
        <v>-663745.24183688685</v>
      </c>
      <c r="AD254" s="35">
        <f>AC254/CM254</f>
        <v>-2.5770425917685705E-2</v>
      </c>
      <c r="AE254" s="65">
        <f>AC254/V254</f>
        <v>-77.676447260021874</v>
      </c>
      <c r="AG254" s="54">
        <v>80588.075700000016</v>
      </c>
      <c r="AH254" s="55">
        <v>30360.781999999999</v>
      </c>
      <c r="AI254" s="56">
        <f>AH254-AG254</f>
        <v>-50227.293700000017</v>
      </c>
      <c r="AK254" s="74">
        <f>AA254+AI254</f>
        <v>25042110.967195306</v>
      </c>
      <c r="AL254" s="55"/>
      <c r="AM254" s="65" t="e">
        <f>#REF!/#REF!</f>
        <v>#REF!</v>
      </c>
      <c r="AO254" s="54">
        <v>41741.407200000001</v>
      </c>
      <c r="AP254" s="55">
        <v>26047.68</v>
      </c>
      <c r="AQ254" s="56">
        <f>AP254-AO254</f>
        <v>-15693.727200000001</v>
      </c>
      <c r="AS254" s="74" t="e">
        <f>#REF!+AQ254</f>
        <v>#REF!</v>
      </c>
      <c r="AU254" s="6">
        <v>758</v>
      </c>
      <c r="AV254" s="6" t="s">
        <v>237</v>
      </c>
      <c r="AW254" s="7">
        <v>8545</v>
      </c>
      <c r="AX254" s="7">
        <v>25802719.628110904</v>
      </c>
      <c r="AY254" s="7">
        <v>2680783.290928443</v>
      </c>
      <c r="AZ254" s="57">
        <v>-774621</v>
      </c>
      <c r="BB254" s="39">
        <f>AX254+AZ254</f>
        <v>25028098.628110904</v>
      </c>
      <c r="BD254" s="71">
        <f>BB254-CM254</f>
        <v>-727984.87462128699</v>
      </c>
      <c r="BE254" s="35">
        <f>BD254/CM254</f>
        <v>-2.826457968829239E-2</v>
      </c>
      <c r="BF254" s="65">
        <f>BD254/AW254</f>
        <v>-85.194250979670798</v>
      </c>
      <c r="BH254" s="54">
        <v>41741.407200000001</v>
      </c>
      <c r="BI254" s="55">
        <v>26047.68</v>
      </c>
      <c r="BJ254" s="56">
        <f>BI254-BH254</f>
        <v>-15693.727200000001</v>
      </c>
      <c r="BL254" s="74">
        <f>BB254+BJ254</f>
        <v>25012404.900910903</v>
      </c>
      <c r="BN254" s="6">
        <v>758</v>
      </c>
      <c r="BO254" s="6" t="s">
        <v>237</v>
      </c>
      <c r="BP254" s="7">
        <v>8545</v>
      </c>
      <c r="BQ254" s="7">
        <v>25788395.452083234</v>
      </c>
      <c r="BR254" s="7">
        <v>2680783.290928443</v>
      </c>
      <c r="BS254" s="57">
        <v>-774621</v>
      </c>
      <c r="BU254" s="39">
        <f>BQ254+BS254</f>
        <v>25013774.452083234</v>
      </c>
      <c r="BW254" s="71">
        <f>BU254-CM254</f>
        <v>-742309.05064895749</v>
      </c>
      <c r="BX254" s="35">
        <f>BW254/CM254</f>
        <v>-2.88207269777726E-2</v>
      </c>
      <c r="BY254" s="65">
        <f>BW254/BP254</f>
        <v>-86.870573510703039</v>
      </c>
      <c r="CA254" s="54">
        <v>41741.407200000001</v>
      </c>
      <c r="CB254" s="55">
        <v>26047.68</v>
      </c>
      <c r="CC254" s="56">
        <f>CB254-CA254</f>
        <v>-15693.727200000001</v>
      </c>
      <c r="CE254" s="74">
        <f>BU254+CC254</f>
        <v>24998080.724883232</v>
      </c>
      <c r="CF254" s="55"/>
      <c r="CG254" s="112" t="s">
        <v>237</v>
      </c>
      <c r="CH254" s="93">
        <v>8653</v>
      </c>
      <c r="CI254" s="93">
        <v>26530704.502732191</v>
      </c>
      <c r="CJ254" s="93">
        <v>2717664.4678759989</v>
      </c>
      <c r="CK254" s="93">
        <v>-774621</v>
      </c>
      <c r="CM254" s="103">
        <v>25756083.502732191</v>
      </c>
      <c r="CO254" s="93">
        <v>41741.407200000001</v>
      </c>
      <c r="CP254" s="93">
        <v>26047.68</v>
      </c>
      <c r="CQ254" s="93">
        <v>-15693.727200000001</v>
      </c>
      <c r="CS254" s="103">
        <v>25740389.77553219</v>
      </c>
      <c r="CU254" s="116">
        <v>758</v>
      </c>
      <c r="CV254" s="57"/>
    </row>
    <row r="255" spans="1:100" x14ac:dyDescent="0.25">
      <c r="A255" s="6">
        <v>759</v>
      </c>
      <c r="B255" s="6" t="s">
        <v>238</v>
      </c>
      <c r="C255" s="7">
        <v>2114</v>
      </c>
      <c r="D255" s="7">
        <v>8108132.5946706142</v>
      </c>
      <c r="E255" s="7">
        <v>2453032.1886543832</v>
      </c>
      <c r="F255" s="57">
        <v>-521050</v>
      </c>
      <c r="H255" s="39">
        <f>D255+F255</f>
        <v>7587082.5946706142</v>
      </c>
      <c r="J255" s="71">
        <f t="shared" si="10"/>
        <v>-532975.3790385332</v>
      </c>
      <c r="K255" s="35">
        <f t="shared" si="11"/>
        <v>-6.563689332812439E-2</v>
      </c>
      <c r="L255" s="65">
        <f t="shared" si="12"/>
        <v>-252.1170194127404</v>
      </c>
      <c r="N255" s="54">
        <v>48841.258000000002</v>
      </c>
      <c r="O255" s="55">
        <v>359049.24800000002</v>
      </c>
      <c r="P255" s="56">
        <f>O255-N255</f>
        <v>310207.99</v>
      </c>
      <c r="R255" s="74">
        <f>H255+P255</f>
        <v>7897290.5846706145</v>
      </c>
      <c r="S255" s="55"/>
      <c r="T255" s="6">
        <v>759</v>
      </c>
      <c r="U255" s="6" t="s">
        <v>238</v>
      </c>
      <c r="V255" s="7">
        <v>2114</v>
      </c>
      <c r="W255" s="7">
        <v>8117136.5934351739</v>
      </c>
      <c r="X255" s="7">
        <v>2458370.7728113648</v>
      </c>
      <c r="Y255" s="57">
        <v>-521050</v>
      </c>
      <c r="AA255" s="39">
        <f>W255+Y255</f>
        <v>7596086.5934351739</v>
      </c>
      <c r="AC255" s="71">
        <f>AA255-CM255</f>
        <v>-523971.38027397357</v>
      </c>
      <c r="AD255" s="35">
        <f>AC255/CM255</f>
        <v>-6.4528034402028978E-2</v>
      </c>
      <c r="AE255" s="65">
        <f>AC255/V255</f>
        <v>-247.85779577766016</v>
      </c>
      <c r="AG255" s="54">
        <v>48841.258000000002</v>
      </c>
      <c r="AH255" s="55">
        <v>359049.24800000002</v>
      </c>
      <c r="AI255" s="56">
        <f>AH255-AG255</f>
        <v>310207.99</v>
      </c>
      <c r="AK255" s="74">
        <f>AA255+AI255</f>
        <v>7906294.5834351741</v>
      </c>
      <c r="AL255" s="55"/>
      <c r="AM255" s="65" t="e">
        <f>#REF!/#REF!</f>
        <v>#REF!</v>
      </c>
      <c r="AO255" s="54">
        <v>44281.055999999997</v>
      </c>
      <c r="AP255" s="55">
        <v>402436.65600000002</v>
      </c>
      <c r="AQ255" s="56">
        <f>AP255-AO255</f>
        <v>358155.60000000003</v>
      </c>
      <c r="AS255" s="74" t="e">
        <f>#REF!+AQ255</f>
        <v>#REF!</v>
      </c>
      <c r="AU255" s="6">
        <v>759</v>
      </c>
      <c r="AV255" s="6" t="s">
        <v>238</v>
      </c>
      <c r="AW255" s="7">
        <v>2114</v>
      </c>
      <c r="AX255" s="7">
        <v>8112602.4673631834</v>
      </c>
      <c r="AY255" s="7">
        <v>2475364.8881678386</v>
      </c>
      <c r="AZ255" s="57">
        <v>-521050</v>
      </c>
      <c r="BB255" s="39">
        <f>AX255+AZ255</f>
        <v>7591552.4673631834</v>
      </c>
      <c r="BD255" s="71">
        <f>BB255-CM255</f>
        <v>-528505.50634596404</v>
      </c>
      <c r="BE255" s="35">
        <f>BD255/CM255</f>
        <v>-6.5086420325709687E-2</v>
      </c>
      <c r="BF255" s="65">
        <f>BD255/AW255</f>
        <v>-250.00260470480796</v>
      </c>
      <c r="BH255" s="54">
        <v>44281.055999999997</v>
      </c>
      <c r="BI255" s="55">
        <v>402436.65600000002</v>
      </c>
      <c r="BJ255" s="56">
        <f>BI255-BH255</f>
        <v>358155.60000000003</v>
      </c>
      <c r="BL255" s="74">
        <f>BB255+BJ255</f>
        <v>7949708.067363183</v>
      </c>
      <c r="BN255" s="6">
        <v>759</v>
      </c>
      <c r="BO255" s="6" t="s">
        <v>238</v>
      </c>
      <c r="BP255" s="7">
        <v>2114</v>
      </c>
      <c r="BQ255" s="7">
        <v>8113856.82941355</v>
      </c>
      <c r="BR255" s="7">
        <v>2475364.8881678386</v>
      </c>
      <c r="BS255" s="57">
        <v>-521050</v>
      </c>
      <c r="BU255" s="39">
        <f>BQ255+BS255</f>
        <v>7592806.82941355</v>
      </c>
      <c r="BW255" s="71">
        <f>BU255-CM255</f>
        <v>-527251.14429559745</v>
      </c>
      <c r="BX255" s="35">
        <f>BW255/CM255</f>
        <v>-6.4931943343596019E-2</v>
      </c>
      <c r="BY255" s="65">
        <f>BW255/BP255</f>
        <v>-249.40924517294107</v>
      </c>
      <c r="CA255" s="54">
        <v>44281.055999999997</v>
      </c>
      <c r="CB255" s="55">
        <v>402436.65600000002</v>
      </c>
      <c r="CC255" s="56">
        <f>CB255-CA255</f>
        <v>358155.60000000003</v>
      </c>
      <c r="CE255" s="74">
        <f>BU255+CC255</f>
        <v>7950962.4294135496</v>
      </c>
      <c r="CF255" s="55"/>
      <c r="CG255" s="112" t="s">
        <v>238</v>
      </c>
      <c r="CH255" s="93">
        <v>2186</v>
      </c>
      <c r="CI255" s="93">
        <v>8641107.9737091474</v>
      </c>
      <c r="CJ255" s="93">
        <v>2536301.1528349426</v>
      </c>
      <c r="CK255" s="93">
        <v>-521050</v>
      </c>
      <c r="CM255" s="103">
        <v>8120057.9737091474</v>
      </c>
      <c r="CO255" s="93">
        <v>44281.055999999997</v>
      </c>
      <c r="CP255" s="93">
        <v>402436.65600000002</v>
      </c>
      <c r="CQ255" s="93">
        <v>358155.60000000003</v>
      </c>
      <c r="CS255" s="103">
        <v>8478213.5737091471</v>
      </c>
      <c r="CU255" s="116">
        <v>759</v>
      </c>
      <c r="CV255" s="57"/>
    </row>
    <row r="256" spans="1:100" x14ac:dyDescent="0.25">
      <c r="A256" s="6">
        <v>761</v>
      </c>
      <c r="B256" s="6" t="s">
        <v>239</v>
      </c>
      <c r="C256" s="7">
        <v>8919</v>
      </c>
      <c r="D256" s="7">
        <v>25428570.662166752</v>
      </c>
      <c r="E256" s="7">
        <v>6688067.1800786126</v>
      </c>
      <c r="F256" s="57">
        <v>-250644</v>
      </c>
      <c r="H256" s="39">
        <f>D256+F256</f>
        <v>25177926.662166752</v>
      </c>
      <c r="J256" s="71">
        <f t="shared" si="10"/>
        <v>-94780.223689369857</v>
      </c>
      <c r="K256" s="35">
        <f t="shared" si="11"/>
        <v>-3.7502996460744629E-3</v>
      </c>
      <c r="L256" s="65">
        <f t="shared" si="12"/>
        <v>-10.626776958108517</v>
      </c>
      <c r="N256" s="54">
        <v>110434.04444</v>
      </c>
      <c r="O256" s="55">
        <v>272059.0074</v>
      </c>
      <c r="P256" s="56">
        <f>O256-N256</f>
        <v>161624.96296</v>
      </c>
      <c r="R256" s="74">
        <f>H256+P256</f>
        <v>25339551.625126753</v>
      </c>
      <c r="S256" s="55"/>
      <c r="T256" s="6">
        <v>761</v>
      </c>
      <c r="U256" s="6" t="s">
        <v>239</v>
      </c>
      <c r="V256" s="7">
        <v>8919</v>
      </c>
      <c r="W256" s="7">
        <v>25431118.572198153</v>
      </c>
      <c r="X256" s="7">
        <v>6683825.4949973309</v>
      </c>
      <c r="Y256" s="57">
        <v>-250644</v>
      </c>
      <c r="AA256" s="39">
        <f>W256+Y256</f>
        <v>25180474.572198153</v>
      </c>
      <c r="AC256" s="71">
        <f>AA256-CM256</f>
        <v>-92232.313657969236</v>
      </c>
      <c r="AD256" s="35">
        <f>AC256/CM256</f>
        <v>-3.6494829807719202E-3</v>
      </c>
      <c r="AE256" s="65">
        <f>AC256/V256</f>
        <v>-10.341104794031757</v>
      </c>
      <c r="AG256" s="54">
        <v>110434.04444</v>
      </c>
      <c r="AH256" s="55">
        <v>272059.0074</v>
      </c>
      <c r="AI256" s="56">
        <f>AH256-AG256</f>
        <v>161624.96296</v>
      </c>
      <c r="AK256" s="74">
        <f>AA256+AI256</f>
        <v>25342099.535158154</v>
      </c>
      <c r="AL256" s="55"/>
      <c r="AM256" s="65" t="e">
        <f>#REF!/#REF!</f>
        <v>#REF!</v>
      </c>
      <c r="AO256" s="54">
        <v>184365.47904000001</v>
      </c>
      <c r="AP256" s="55">
        <v>298311.0552</v>
      </c>
      <c r="AQ256" s="56">
        <f>AP256-AO256</f>
        <v>113945.57616</v>
      </c>
      <c r="AS256" s="74" t="e">
        <f>#REF!+AQ256</f>
        <v>#REF!</v>
      </c>
      <c r="AU256" s="6">
        <v>761</v>
      </c>
      <c r="AV256" s="6" t="s">
        <v>239</v>
      </c>
      <c r="AW256" s="7">
        <v>8919</v>
      </c>
      <c r="AX256" s="7">
        <v>25244777.854458265</v>
      </c>
      <c r="AY256" s="7">
        <v>6606426.2147313282</v>
      </c>
      <c r="AZ256" s="57">
        <v>-250644</v>
      </c>
      <c r="BB256" s="39">
        <f>AX256+AZ256</f>
        <v>24994133.854458265</v>
      </c>
      <c r="BD256" s="71">
        <f>BB256-CM256</f>
        <v>-278573.03139785677</v>
      </c>
      <c r="BE256" s="35">
        <f>BD256/CM256</f>
        <v>-1.1022682795951717E-2</v>
      </c>
      <c r="BF256" s="65">
        <f>BD256/AW256</f>
        <v>-31.233662002226346</v>
      </c>
      <c r="BH256" s="54">
        <v>184365.47904000001</v>
      </c>
      <c r="BI256" s="55">
        <v>298311.0552</v>
      </c>
      <c r="BJ256" s="56">
        <f>BI256-BH256</f>
        <v>113945.57616</v>
      </c>
      <c r="BL256" s="74">
        <f>BB256+BJ256</f>
        <v>25108079.430618264</v>
      </c>
      <c r="BN256" s="6">
        <v>761</v>
      </c>
      <c r="BO256" s="6" t="s">
        <v>239</v>
      </c>
      <c r="BP256" s="7">
        <v>8919</v>
      </c>
      <c r="BQ256" s="7">
        <v>25244818.451925058</v>
      </c>
      <c r="BR256" s="7">
        <v>6606426.2147313282</v>
      </c>
      <c r="BS256" s="57">
        <v>-250644</v>
      </c>
      <c r="BU256" s="39">
        <f>BQ256+BS256</f>
        <v>24994174.451925058</v>
      </c>
      <c r="BW256" s="71">
        <f>BU256-CM256</f>
        <v>-278532.43393106386</v>
      </c>
      <c r="BX256" s="35">
        <f>BW256/CM256</f>
        <v>-1.1021076420070563E-2</v>
      </c>
      <c r="BY256" s="65">
        <f>BW256/BP256</f>
        <v>-31.229110206420437</v>
      </c>
      <c r="CA256" s="54">
        <v>184365.47904000001</v>
      </c>
      <c r="CB256" s="55">
        <v>298311.0552</v>
      </c>
      <c r="CC256" s="56">
        <f>CB256-CA256</f>
        <v>113945.57616</v>
      </c>
      <c r="CE256" s="74">
        <f>BU256+CC256</f>
        <v>25108120.028085057</v>
      </c>
      <c r="CF256" s="55"/>
      <c r="CG256" s="112" t="s">
        <v>239</v>
      </c>
      <c r="CH256" s="93">
        <v>9027</v>
      </c>
      <c r="CI256" s="93">
        <v>25523350.885856122</v>
      </c>
      <c r="CJ256" s="93">
        <v>6587352.7935138429</v>
      </c>
      <c r="CK256" s="93">
        <v>-250644</v>
      </c>
      <c r="CM256" s="103">
        <v>25272706.885856122</v>
      </c>
      <c r="CO256" s="93">
        <v>184365.47904000001</v>
      </c>
      <c r="CP256" s="93">
        <v>298311.0552</v>
      </c>
      <c r="CQ256" s="93">
        <v>113945.57616</v>
      </c>
      <c r="CS256" s="103">
        <v>25386652.462016121</v>
      </c>
      <c r="CU256" s="116">
        <v>761</v>
      </c>
      <c r="CV256" s="57"/>
    </row>
    <row r="257" spans="1:100" x14ac:dyDescent="0.25">
      <c r="A257" s="6">
        <v>762</v>
      </c>
      <c r="B257" s="6" t="s">
        <v>240</v>
      </c>
      <c r="C257" s="7">
        <v>4075</v>
      </c>
      <c r="D257" s="7">
        <v>15304657.709107438</v>
      </c>
      <c r="E257" s="7">
        <v>3337223.963938301</v>
      </c>
      <c r="F257" s="57">
        <v>-241440</v>
      </c>
      <c r="H257" s="39">
        <f>D257+F257</f>
        <v>15063217.709107438</v>
      </c>
      <c r="J257" s="71">
        <f t="shared" si="10"/>
        <v>-580794.3674970977</v>
      </c>
      <c r="K257" s="35">
        <f t="shared" si="11"/>
        <v>-3.7125666015412367E-2</v>
      </c>
      <c r="L257" s="65">
        <f t="shared" si="12"/>
        <v>-142.52622515266202</v>
      </c>
      <c r="N257" s="54">
        <v>72034.255380000002</v>
      </c>
      <c r="O257" s="55">
        <v>97748.517699999997</v>
      </c>
      <c r="P257" s="56">
        <f>O257-N257</f>
        <v>25714.262319999994</v>
      </c>
      <c r="R257" s="74">
        <f>H257+P257</f>
        <v>15088931.971427439</v>
      </c>
      <c r="S257" s="55"/>
      <c r="T257" s="6">
        <v>762</v>
      </c>
      <c r="U257" s="6" t="s">
        <v>240</v>
      </c>
      <c r="V257" s="7">
        <v>4075</v>
      </c>
      <c r="W257" s="7">
        <v>15288030.560358636</v>
      </c>
      <c r="X257" s="7">
        <v>3315926.8984283893</v>
      </c>
      <c r="Y257" s="57">
        <v>-241440</v>
      </c>
      <c r="AA257" s="39">
        <f>W257+Y257</f>
        <v>15046590.560358636</v>
      </c>
      <c r="AC257" s="71">
        <f>AA257-CM257</f>
        <v>-597421.51624589972</v>
      </c>
      <c r="AD257" s="35">
        <f>AC257/CM257</f>
        <v>-3.8188510295216256E-2</v>
      </c>
      <c r="AE257" s="65">
        <f>AC257/V257</f>
        <v>-146.60650705420852</v>
      </c>
      <c r="AG257" s="54">
        <v>72034.255380000002</v>
      </c>
      <c r="AH257" s="55">
        <v>97748.517699999997</v>
      </c>
      <c r="AI257" s="56">
        <f>AH257-AG257</f>
        <v>25714.262319999994</v>
      </c>
      <c r="AK257" s="74">
        <f>AA257+AI257</f>
        <v>15072304.822678637</v>
      </c>
      <c r="AL257" s="55"/>
      <c r="AM257" s="65" t="e">
        <f>#REF!/#REF!</f>
        <v>#REF!</v>
      </c>
      <c r="AO257" s="54">
        <v>44463.389759999998</v>
      </c>
      <c r="AP257" s="55">
        <v>104190.71999999999</v>
      </c>
      <c r="AQ257" s="56">
        <f>AP257-AO257</f>
        <v>59727.330239999988</v>
      </c>
      <c r="AS257" s="74" t="e">
        <f>#REF!+AQ257</f>
        <v>#REF!</v>
      </c>
      <c r="AU257" s="6">
        <v>762</v>
      </c>
      <c r="AV257" s="6" t="s">
        <v>240</v>
      </c>
      <c r="AW257" s="7">
        <v>4075</v>
      </c>
      <c r="AX257" s="7">
        <v>15352240.175796473</v>
      </c>
      <c r="AY257" s="7">
        <v>3402904.3628068473</v>
      </c>
      <c r="AZ257" s="57">
        <v>-241440</v>
      </c>
      <c r="BB257" s="39">
        <f>AX257+AZ257</f>
        <v>15110800.175796473</v>
      </c>
      <c r="BD257" s="71">
        <f>BB257-CM257</f>
        <v>-533211.9008080624</v>
      </c>
      <c r="BE257" s="35">
        <f>BD257/CM257</f>
        <v>-3.4084089055740084E-2</v>
      </c>
      <c r="BF257" s="65">
        <f>BD257/AW257</f>
        <v>-130.84954621056747</v>
      </c>
      <c r="BH257" s="54">
        <v>44463.389759999998</v>
      </c>
      <c r="BI257" s="55">
        <v>104190.71999999999</v>
      </c>
      <c r="BJ257" s="56">
        <f>BI257-BH257</f>
        <v>59727.330239999988</v>
      </c>
      <c r="BL257" s="74">
        <f>BB257+BJ257</f>
        <v>15170527.506036473</v>
      </c>
      <c r="BN257" s="6">
        <v>762</v>
      </c>
      <c r="BO257" s="6" t="s">
        <v>240</v>
      </c>
      <c r="BP257" s="7">
        <v>4075</v>
      </c>
      <c r="BQ257" s="7">
        <v>15346247.19559522</v>
      </c>
      <c r="BR257" s="7">
        <v>3402904.3628068473</v>
      </c>
      <c r="BS257" s="57">
        <v>-241440</v>
      </c>
      <c r="BU257" s="39">
        <f>BQ257+BS257</f>
        <v>15104807.19559522</v>
      </c>
      <c r="BW257" s="71">
        <f>BU257-CM257</f>
        <v>-539204.88100931607</v>
      </c>
      <c r="BX257" s="35">
        <f>BW257/CM257</f>
        <v>-3.446717366165241E-2</v>
      </c>
      <c r="BY257" s="65">
        <f>BW257/BP257</f>
        <v>-132.32021619860518</v>
      </c>
      <c r="CA257" s="54">
        <v>44463.389759999998</v>
      </c>
      <c r="CB257" s="55">
        <v>104190.71999999999</v>
      </c>
      <c r="CC257" s="56">
        <f>CB257-CA257</f>
        <v>59727.330239999988</v>
      </c>
      <c r="CE257" s="74">
        <f>BU257+CC257</f>
        <v>15164534.52583522</v>
      </c>
      <c r="CF257" s="55"/>
      <c r="CG257" s="112" t="s">
        <v>240</v>
      </c>
      <c r="CH257" s="93">
        <v>4199</v>
      </c>
      <c r="CI257" s="93">
        <v>15885452.076604536</v>
      </c>
      <c r="CJ257" s="93">
        <v>3390094.8734321943</v>
      </c>
      <c r="CK257" s="93">
        <v>-241440</v>
      </c>
      <c r="CM257" s="103">
        <v>15644012.076604536</v>
      </c>
      <c r="CO257" s="93">
        <v>44463.389759999998</v>
      </c>
      <c r="CP257" s="93">
        <v>104190.71999999999</v>
      </c>
      <c r="CQ257" s="93">
        <v>59727.330239999988</v>
      </c>
      <c r="CS257" s="103">
        <v>15703739.406844536</v>
      </c>
      <c r="CU257" s="116">
        <v>762</v>
      </c>
      <c r="CV257" s="57"/>
    </row>
    <row r="258" spans="1:100" x14ac:dyDescent="0.25">
      <c r="A258" s="6">
        <v>765</v>
      </c>
      <c r="B258" s="6" t="s">
        <v>241</v>
      </c>
      <c r="C258" s="7">
        <v>10423</v>
      </c>
      <c r="D258" s="7">
        <v>25805133.514215134</v>
      </c>
      <c r="E258" s="7">
        <v>4991952.2940999391</v>
      </c>
      <c r="F258" s="57">
        <v>1643858</v>
      </c>
      <c r="H258" s="39">
        <f>D258+F258</f>
        <v>27448991.514215134</v>
      </c>
      <c r="J258" s="71">
        <f t="shared" si="10"/>
        <v>-70146.791625808924</v>
      </c>
      <c r="K258" s="35">
        <f t="shared" si="11"/>
        <v>-2.5490184629407618E-3</v>
      </c>
      <c r="L258" s="65">
        <f t="shared" si="12"/>
        <v>-6.7300001559828191</v>
      </c>
      <c r="N258" s="54">
        <v>247598.77737999998</v>
      </c>
      <c r="O258" s="55">
        <v>184804.76</v>
      </c>
      <c r="P258" s="56">
        <f>O258-N258</f>
        <v>-62794.017379999976</v>
      </c>
      <c r="R258" s="74">
        <f>H258+P258</f>
        <v>27386197.496835135</v>
      </c>
      <c r="S258" s="55"/>
      <c r="T258" s="6">
        <v>765</v>
      </c>
      <c r="U258" s="6" t="s">
        <v>241</v>
      </c>
      <c r="V258" s="7">
        <v>10423</v>
      </c>
      <c r="W258" s="7">
        <v>25857679.86923632</v>
      </c>
      <c r="X258" s="7">
        <v>5065544.2327552736</v>
      </c>
      <c r="Y258" s="57">
        <v>1643858</v>
      </c>
      <c r="AA258" s="39">
        <f>W258+Y258</f>
        <v>27501537.86923632</v>
      </c>
      <c r="AC258" s="71">
        <f>AA258-CM258</f>
        <v>-17600.436604622751</v>
      </c>
      <c r="AD258" s="35">
        <f>AC258/CM258</f>
        <v>-6.3957077467382238E-4</v>
      </c>
      <c r="AE258" s="65">
        <f>AC258/V258</f>
        <v>-1.6886152359803082</v>
      </c>
      <c r="AG258" s="54">
        <v>247598.77737999998</v>
      </c>
      <c r="AH258" s="55">
        <v>184804.76</v>
      </c>
      <c r="AI258" s="56">
        <f>AH258-AG258</f>
        <v>-62794.017379999976</v>
      </c>
      <c r="AK258" s="74">
        <f>AA258+AI258</f>
        <v>27438743.851856321</v>
      </c>
      <c r="AL258" s="55"/>
      <c r="AM258" s="65" t="e">
        <f>#REF!/#REF!</f>
        <v>#REF!</v>
      </c>
      <c r="AO258" s="54">
        <v>220233.13440000001</v>
      </c>
      <c r="AP258" s="55">
        <v>202260.23519999997</v>
      </c>
      <c r="AQ258" s="56">
        <f>AP258-AO258</f>
        <v>-17972.899200000043</v>
      </c>
      <c r="AS258" s="74" t="e">
        <f>#REF!+AQ258</f>
        <v>#REF!</v>
      </c>
      <c r="AU258" s="6">
        <v>765</v>
      </c>
      <c r="AV258" s="6" t="s">
        <v>241</v>
      </c>
      <c r="AW258" s="7">
        <v>10423</v>
      </c>
      <c r="AX258" s="7">
        <v>25713733.460310996</v>
      </c>
      <c r="AY258" s="7">
        <v>5068844.1989694331</v>
      </c>
      <c r="AZ258" s="57">
        <v>1643858</v>
      </c>
      <c r="BB258" s="39">
        <f>AX258+AZ258</f>
        <v>27357591.460310996</v>
      </c>
      <c r="BD258" s="71">
        <f>BB258-CM258</f>
        <v>-161546.84552994743</v>
      </c>
      <c r="BE258" s="35">
        <f>BD258/CM258</f>
        <v>-5.8703453478286807E-3</v>
      </c>
      <c r="BF258" s="65">
        <f>BD258/AW258</f>
        <v>-15.499073734044654</v>
      </c>
      <c r="BH258" s="54">
        <v>220233.13440000001</v>
      </c>
      <c r="BI258" s="55">
        <v>202260.23519999997</v>
      </c>
      <c r="BJ258" s="56">
        <f>BI258-BH258</f>
        <v>-17972.899200000043</v>
      </c>
      <c r="BL258" s="74">
        <f>BB258+BJ258</f>
        <v>27339618.561110996</v>
      </c>
      <c r="BN258" s="6">
        <v>765</v>
      </c>
      <c r="BO258" s="6" t="s">
        <v>241</v>
      </c>
      <c r="BP258" s="7">
        <v>10423</v>
      </c>
      <c r="BQ258" s="7">
        <v>25717132.804051585</v>
      </c>
      <c r="BR258" s="7">
        <v>5068844.1989694331</v>
      </c>
      <c r="BS258" s="57">
        <v>1643858</v>
      </c>
      <c r="BU258" s="39">
        <f>BQ258+BS258</f>
        <v>27360990.804051585</v>
      </c>
      <c r="BW258" s="71">
        <f>BU258-CM258</f>
        <v>-158147.50178935751</v>
      </c>
      <c r="BX258" s="35">
        <f>BW258/CM258</f>
        <v>-5.7468188150277466E-3</v>
      </c>
      <c r="BY258" s="65">
        <f>BW258/BP258</f>
        <v>-15.172935027281733</v>
      </c>
      <c r="CA258" s="54">
        <v>220233.13440000001</v>
      </c>
      <c r="CB258" s="55">
        <v>202260.23519999997</v>
      </c>
      <c r="CC258" s="56">
        <f>CB258-CA258</f>
        <v>-17972.899200000043</v>
      </c>
      <c r="CE258" s="74">
        <f>BU258+CC258</f>
        <v>27343017.904851586</v>
      </c>
      <c r="CF258" s="55"/>
      <c r="CG258" s="112" t="s">
        <v>241</v>
      </c>
      <c r="CH258" s="93">
        <v>10471</v>
      </c>
      <c r="CI258" s="93">
        <v>25875280.305840943</v>
      </c>
      <c r="CJ258" s="93">
        <v>5036227.7059576483</v>
      </c>
      <c r="CK258" s="93">
        <v>1643858</v>
      </c>
      <c r="CM258" s="103">
        <v>27519138.305840943</v>
      </c>
      <c r="CO258" s="93">
        <v>220233.13440000001</v>
      </c>
      <c r="CP258" s="93">
        <v>202260.23519999997</v>
      </c>
      <c r="CQ258" s="93">
        <v>-17972.899200000043</v>
      </c>
      <c r="CS258" s="103">
        <v>27501165.406640943</v>
      </c>
      <c r="CU258" s="116">
        <v>765</v>
      </c>
      <c r="CV258" s="57"/>
    </row>
    <row r="259" spans="1:100" x14ac:dyDescent="0.25">
      <c r="A259" s="6">
        <v>768</v>
      </c>
      <c r="B259" s="6" t="s">
        <v>242</v>
      </c>
      <c r="C259" s="7">
        <v>2588</v>
      </c>
      <c r="D259" s="7">
        <v>10598266.537019765</v>
      </c>
      <c r="E259" s="7">
        <v>2316831.7891683676</v>
      </c>
      <c r="F259" s="57">
        <v>184286</v>
      </c>
      <c r="H259" s="39">
        <f>D259+F259</f>
        <v>10782552.537019765</v>
      </c>
      <c r="J259" s="71">
        <f t="shared" si="10"/>
        <v>-345172.63487177156</v>
      </c>
      <c r="K259" s="35">
        <f t="shared" si="11"/>
        <v>-3.1019155266673225E-2</v>
      </c>
      <c r="L259" s="65">
        <f t="shared" si="12"/>
        <v>-133.37427931675873</v>
      </c>
      <c r="N259" s="54">
        <v>34386.885699999999</v>
      </c>
      <c r="O259" s="55">
        <v>180910.65970000002</v>
      </c>
      <c r="P259" s="56">
        <f>O259-N259</f>
        <v>146523.77400000003</v>
      </c>
      <c r="R259" s="74">
        <f>H259+P259</f>
        <v>10929076.311019765</v>
      </c>
      <c r="S259" s="55"/>
      <c r="T259" s="6">
        <v>768</v>
      </c>
      <c r="U259" s="6" t="s">
        <v>242</v>
      </c>
      <c r="V259" s="7">
        <v>2588</v>
      </c>
      <c r="W259" s="7">
        <v>10591153.608720405</v>
      </c>
      <c r="X259" s="7">
        <v>2316183.9766794667</v>
      </c>
      <c r="Y259" s="57">
        <v>184286</v>
      </c>
      <c r="AA259" s="39">
        <f>W259+Y259</f>
        <v>10775439.608720405</v>
      </c>
      <c r="AC259" s="71">
        <f>AA259-CM259</f>
        <v>-352285.56317113154</v>
      </c>
      <c r="AD259" s="35">
        <f>AC259/CM259</f>
        <v>-3.1658363028321319E-2</v>
      </c>
      <c r="AE259" s="65">
        <f>AC259/V259</f>
        <v>-136.12270601666597</v>
      </c>
      <c r="AG259" s="54">
        <v>34386.885699999999</v>
      </c>
      <c r="AH259" s="55">
        <v>180910.65970000002</v>
      </c>
      <c r="AI259" s="56">
        <f>AH259-AG259</f>
        <v>146523.77400000003</v>
      </c>
      <c r="AK259" s="74">
        <f>AA259+AI259</f>
        <v>10921963.382720405</v>
      </c>
      <c r="AL259" s="55"/>
      <c r="AM259" s="65" t="e">
        <f>#REF!/#REF!</f>
        <v>#REF!</v>
      </c>
      <c r="AO259" s="54">
        <v>39748.759680000003</v>
      </c>
      <c r="AP259" s="55">
        <v>187673.5344</v>
      </c>
      <c r="AQ259" s="56">
        <f>AP259-AO259</f>
        <v>147924.77471999999</v>
      </c>
      <c r="AS259" s="74" t="e">
        <f>#REF!+AQ259</f>
        <v>#REF!</v>
      </c>
      <c r="AU259" s="6">
        <v>768</v>
      </c>
      <c r="AV259" s="6" t="s">
        <v>242</v>
      </c>
      <c r="AW259" s="7">
        <v>2588</v>
      </c>
      <c r="AX259" s="7">
        <v>10508700.097104087</v>
      </c>
      <c r="AY259" s="7">
        <v>2249411.467013529</v>
      </c>
      <c r="AZ259" s="57">
        <v>184286</v>
      </c>
      <c r="BB259" s="39">
        <f>AX259+AZ259</f>
        <v>10692986.097104087</v>
      </c>
      <c r="BD259" s="71">
        <f>BB259-CM259</f>
        <v>-434739.07478744909</v>
      </c>
      <c r="BE259" s="35">
        <f>BD259/CM259</f>
        <v>-3.9068099550624534E-2</v>
      </c>
      <c r="BF259" s="65">
        <f>BD259/AW259</f>
        <v>-167.98264095341929</v>
      </c>
      <c r="BH259" s="54">
        <v>39748.759680000003</v>
      </c>
      <c r="BI259" s="55">
        <v>187673.5344</v>
      </c>
      <c r="BJ259" s="56">
        <f>BI259-BH259</f>
        <v>147924.77471999999</v>
      </c>
      <c r="BL259" s="74">
        <f>BB259+BJ259</f>
        <v>10840910.871824088</v>
      </c>
      <c r="BN259" s="6">
        <v>768</v>
      </c>
      <c r="BO259" s="6" t="s">
        <v>242</v>
      </c>
      <c r="BP259" s="7">
        <v>2588</v>
      </c>
      <c r="BQ259" s="7">
        <v>10502567.874006281</v>
      </c>
      <c r="BR259" s="7">
        <v>2249411.467013529</v>
      </c>
      <c r="BS259" s="57">
        <v>184286</v>
      </c>
      <c r="BU259" s="39">
        <f>BQ259+BS259</f>
        <v>10686853.874006281</v>
      </c>
      <c r="BW259" s="71">
        <f>BU259-CM259</f>
        <v>-440871.29788525589</v>
      </c>
      <c r="BX259" s="35">
        <f>BW259/CM259</f>
        <v>-3.9619175624402557E-2</v>
      </c>
      <c r="BY259" s="65">
        <f>BW259/BP259</f>
        <v>-170.35212437606486</v>
      </c>
      <c r="CA259" s="54">
        <v>39748.759680000003</v>
      </c>
      <c r="CB259" s="55">
        <v>187673.5344</v>
      </c>
      <c r="CC259" s="56">
        <f>CB259-CA259</f>
        <v>147924.77471999999</v>
      </c>
      <c r="CE259" s="74">
        <f>BU259+CC259</f>
        <v>10834778.648726281</v>
      </c>
      <c r="CF259" s="55"/>
      <c r="CG259" s="112" t="s">
        <v>242</v>
      </c>
      <c r="CH259" s="93">
        <v>2661</v>
      </c>
      <c r="CI259" s="93">
        <v>10943439.171891537</v>
      </c>
      <c r="CJ259" s="93">
        <v>2211834.5565879075</v>
      </c>
      <c r="CK259" s="93">
        <v>184286</v>
      </c>
      <c r="CM259" s="103">
        <v>11127725.171891537</v>
      </c>
      <c r="CO259" s="93">
        <v>39748.759680000003</v>
      </c>
      <c r="CP259" s="93">
        <v>187673.5344</v>
      </c>
      <c r="CQ259" s="93">
        <v>147924.77471999999</v>
      </c>
      <c r="CS259" s="103">
        <v>11275649.946611537</v>
      </c>
      <c r="CU259" s="116">
        <v>768</v>
      </c>
      <c r="CV259" s="57"/>
    </row>
    <row r="260" spans="1:100" x14ac:dyDescent="0.25">
      <c r="A260" s="6">
        <v>777</v>
      </c>
      <c r="B260" s="6" t="s">
        <v>243</v>
      </c>
      <c r="C260" s="7">
        <v>8051</v>
      </c>
      <c r="D260" s="7">
        <v>30776274.414466482</v>
      </c>
      <c r="E260" s="7">
        <v>6219584.885417603</v>
      </c>
      <c r="F260" s="57">
        <v>-335129</v>
      </c>
      <c r="H260" s="39">
        <f>D260+F260</f>
        <v>30441145.414466482</v>
      </c>
      <c r="J260" s="71">
        <f t="shared" si="10"/>
        <v>-878736.77844626456</v>
      </c>
      <c r="K260" s="35">
        <f t="shared" si="11"/>
        <v>-2.8056835368464778E-2</v>
      </c>
      <c r="L260" s="65">
        <f t="shared" si="12"/>
        <v>-109.1462897088889</v>
      </c>
      <c r="N260" s="54">
        <v>81960.911059999999</v>
      </c>
      <c r="O260" s="55">
        <v>198203.10510000002</v>
      </c>
      <c r="P260" s="56">
        <f>O260-N260</f>
        <v>116242.19404000002</v>
      </c>
      <c r="R260" s="74">
        <f>H260+P260</f>
        <v>30557387.608506482</v>
      </c>
      <c r="S260" s="55"/>
      <c r="T260" s="6">
        <v>777</v>
      </c>
      <c r="U260" s="6" t="s">
        <v>243</v>
      </c>
      <c r="V260" s="7">
        <v>8051</v>
      </c>
      <c r="W260" s="7">
        <v>30760890.030848984</v>
      </c>
      <c r="X260" s="7">
        <v>6202682.5429014675</v>
      </c>
      <c r="Y260" s="57">
        <v>-335129</v>
      </c>
      <c r="AA260" s="39">
        <f>W260+Y260</f>
        <v>30425761.030848984</v>
      </c>
      <c r="AC260" s="71">
        <f>AA260-CM260</f>
        <v>-894121.16206376255</v>
      </c>
      <c r="AD260" s="35">
        <f>AC260/CM260</f>
        <v>-2.8548037203859272E-2</v>
      </c>
      <c r="AE260" s="65">
        <f>AC260/V260</f>
        <v>-111.05715588917681</v>
      </c>
      <c r="AG260" s="54">
        <v>81960.911059999999</v>
      </c>
      <c r="AH260" s="55">
        <v>198203.10510000002</v>
      </c>
      <c r="AI260" s="56">
        <f>AH260-AG260</f>
        <v>116242.19404000002</v>
      </c>
      <c r="AK260" s="74">
        <f>AA260+AI260</f>
        <v>30542003.224888984</v>
      </c>
      <c r="AL260" s="55"/>
      <c r="AM260" s="65" t="e">
        <f>#REF!/#REF!</f>
        <v>#REF!</v>
      </c>
      <c r="AO260" s="54">
        <v>70511.069759999998</v>
      </c>
      <c r="AP260" s="55">
        <v>173282.19120000003</v>
      </c>
      <c r="AQ260" s="56">
        <f>AP260-AO260</f>
        <v>102771.12144000003</v>
      </c>
      <c r="AS260" s="74" t="e">
        <f>#REF!+AQ260</f>
        <v>#REF!</v>
      </c>
      <c r="AU260" s="6">
        <v>777</v>
      </c>
      <c r="AV260" s="6" t="s">
        <v>243</v>
      </c>
      <c r="AW260" s="7">
        <v>8051</v>
      </c>
      <c r="AX260" s="7">
        <v>30809480.994768381</v>
      </c>
      <c r="AY260" s="7">
        <v>6283177.9278271729</v>
      </c>
      <c r="AZ260" s="57">
        <v>-335129</v>
      </c>
      <c r="BB260" s="39">
        <f>AX260+AZ260</f>
        <v>30474351.994768381</v>
      </c>
      <c r="BD260" s="71">
        <f>BB260-CM260</f>
        <v>-845530.1981443651</v>
      </c>
      <c r="BE260" s="35">
        <f>BD260/CM260</f>
        <v>-2.6996595738655007E-2</v>
      </c>
      <c r="BF260" s="65">
        <f>BD260/AW260</f>
        <v>-105.02176104140668</v>
      </c>
      <c r="BH260" s="54">
        <v>70511.069759999998</v>
      </c>
      <c r="BI260" s="55">
        <v>173282.19120000003</v>
      </c>
      <c r="BJ260" s="56">
        <f>BI260-BH260</f>
        <v>102771.12144000003</v>
      </c>
      <c r="BL260" s="74">
        <f>BB260+BJ260</f>
        <v>30577123.116208382</v>
      </c>
      <c r="BN260" s="6">
        <v>777</v>
      </c>
      <c r="BO260" s="6" t="s">
        <v>243</v>
      </c>
      <c r="BP260" s="7">
        <v>8051</v>
      </c>
      <c r="BQ260" s="7">
        <v>30804401.864638969</v>
      </c>
      <c r="BR260" s="7">
        <v>6283177.9278271729</v>
      </c>
      <c r="BS260" s="57">
        <v>-335129</v>
      </c>
      <c r="BU260" s="39">
        <f>BQ260+BS260</f>
        <v>30469272.864638969</v>
      </c>
      <c r="BW260" s="71">
        <f>BU260-CM260</f>
        <v>-850609.32827377692</v>
      </c>
      <c r="BX260" s="35">
        <f>BW260/CM260</f>
        <v>-2.7158765254431831E-2</v>
      </c>
      <c r="BY260" s="65">
        <f>BW260/BP260</f>
        <v>-105.65263051469096</v>
      </c>
      <c r="CA260" s="54">
        <v>70511.069759999998</v>
      </c>
      <c r="CB260" s="55">
        <v>173282.19120000003</v>
      </c>
      <c r="CC260" s="56">
        <f>CB260-CA260</f>
        <v>102771.12144000003</v>
      </c>
      <c r="CE260" s="74">
        <f>BU260+CC260</f>
        <v>30572043.98607897</v>
      </c>
      <c r="CF260" s="55"/>
      <c r="CG260" s="112" t="s">
        <v>243</v>
      </c>
      <c r="CH260" s="93">
        <v>8187</v>
      </c>
      <c r="CI260" s="93">
        <v>31655011.192912746</v>
      </c>
      <c r="CJ260" s="93">
        <v>6211974.0883863447</v>
      </c>
      <c r="CK260" s="93">
        <v>-335129</v>
      </c>
      <c r="CM260" s="103">
        <v>31319882.192912746</v>
      </c>
      <c r="CO260" s="93">
        <v>70511.069759999998</v>
      </c>
      <c r="CP260" s="93">
        <v>173282.19120000003</v>
      </c>
      <c r="CQ260" s="93">
        <v>102771.12144000003</v>
      </c>
      <c r="CS260" s="103">
        <v>31422653.314352747</v>
      </c>
      <c r="CU260" s="116">
        <v>777</v>
      </c>
      <c r="CV260" s="57"/>
    </row>
    <row r="261" spans="1:100" x14ac:dyDescent="0.25">
      <c r="A261" s="6">
        <v>778</v>
      </c>
      <c r="B261" s="6" t="s">
        <v>244</v>
      </c>
      <c r="C261" s="7">
        <v>7266</v>
      </c>
      <c r="D261" s="7">
        <v>25025626.437921211</v>
      </c>
      <c r="E261" s="7">
        <v>5626702.7265544469</v>
      </c>
      <c r="F261" s="57">
        <v>-80526</v>
      </c>
      <c r="H261" s="39">
        <f>D261+F261</f>
        <v>24945100.437921211</v>
      </c>
      <c r="J261" s="71">
        <f t="shared" si="10"/>
        <v>161728.32698433101</v>
      </c>
      <c r="K261" s="35">
        <f t="shared" si="11"/>
        <v>6.5256788406514079E-3</v>
      </c>
      <c r="L261" s="65">
        <f t="shared" si="12"/>
        <v>22.258233826635152</v>
      </c>
      <c r="N261" s="54">
        <v>159222.50108000002</v>
      </c>
      <c r="O261" s="55">
        <v>215165.54200000002</v>
      </c>
      <c r="P261" s="56">
        <f>O261-N261</f>
        <v>55943.040919999999</v>
      </c>
      <c r="R261" s="74">
        <f>H261+P261</f>
        <v>25001043.478841212</v>
      </c>
      <c r="S261" s="55"/>
      <c r="T261" s="6">
        <v>778</v>
      </c>
      <c r="U261" s="6" t="s">
        <v>244</v>
      </c>
      <c r="V261" s="7">
        <v>7266</v>
      </c>
      <c r="W261" s="7">
        <v>25027456.382771261</v>
      </c>
      <c r="X261" s="7">
        <v>5647601.2888228456</v>
      </c>
      <c r="Y261" s="57">
        <v>-80526</v>
      </c>
      <c r="AA261" s="39">
        <f>W261+Y261</f>
        <v>24946930.382771261</v>
      </c>
      <c r="AC261" s="71">
        <f>AA261-CM261</f>
        <v>163558.27183438092</v>
      </c>
      <c r="AD261" s="35">
        <f>AC261/CM261</f>
        <v>6.5995164460369302E-3</v>
      </c>
      <c r="AE261" s="65">
        <f>AC261/V261</f>
        <v>22.51008420511711</v>
      </c>
      <c r="AG261" s="54">
        <v>159222.50108000002</v>
      </c>
      <c r="AH261" s="55">
        <v>215165.54200000002</v>
      </c>
      <c r="AI261" s="56">
        <f>AH261-AG261</f>
        <v>55943.040919999999</v>
      </c>
      <c r="AK261" s="74">
        <f>AA261+AI261</f>
        <v>25002873.423691262</v>
      </c>
      <c r="AL261" s="55"/>
      <c r="AM261" s="65" t="e">
        <f>#REF!/#REF!</f>
        <v>#REF!</v>
      </c>
      <c r="AO261" s="54">
        <v>157301.93952000001</v>
      </c>
      <c r="AP261" s="55">
        <v>238336.272</v>
      </c>
      <c r="AQ261" s="56">
        <f>AP261-AO261</f>
        <v>81034.332479999983</v>
      </c>
      <c r="AS261" s="74" t="e">
        <f>#REF!+AQ261</f>
        <v>#REF!</v>
      </c>
      <c r="AU261" s="6">
        <v>778</v>
      </c>
      <c r="AV261" s="6" t="s">
        <v>244</v>
      </c>
      <c r="AW261" s="7">
        <v>7266</v>
      </c>
      <c r="AX261" s="7">
        <v>24958419.163341723</v>
      </c>
      <c r="AY261" s="7">
        <v>5637920.8239425961</v>
      </c>
      <c r="AZ261" s="57">
        <v>-80526</v>
      </c>
      <c r="BB261" s="39">
        <f>AX261+AZ261</f>
        <v>24877893.163341723</v>
      </c>
      <c r="BD261" s="71">
        <f>BB261-CM261</f>
        <v>94521.052404843271</v>
      </c>
      <c r="BE261" s="35">
        <f>BD261/CM261</f>
        <v>3.8138898928580917E-3</v>
      </c>
      <c r="BF261" s="65">
        <f>BD261/AW261</f>
        <v>13.008677732568575</v>
      </c>
      <c r="BH261" s="54">
        <v>157301.93952000001</v>
      </c>
      <c r="BI261" s="55">
        <v>238336.272</v>
      </c>
      <c r="BJ261" s="56">
        <f>BI261-BH261</f>
        <v>81034.332479999983</v>
      </c>
      <c r="BL261" s="74">
        <f>BB261+BJ261</f>
        <v>24958927.495821722</v>
      </c>
      <c r="BN261" s="6">
        <v>778</v>
      </c>
      <c r="BO261" s="6" t="s">
        <v>244</v>
      </c>
      <c r="BP261" s="7">
        <v>7266</v>
      </c>
      <c r="BQ261" s="7">
        <v>24922042.099170789</v>
      </c>
      <c r="BR261" s="7">
        <v>5637920.8239425961</v>
      </c>
      <c r="BS261" s="57">
        <v>-80526</v>
      </c>
      <c r="BU261" s="39">
        <f>BQ261+BS261</f>
        <v>24841516.099170789</v>
      </c>
      <c r="BW261" s="71">
        <f>BU261-CM261</f>
        <v>58143.988233909011</v>
      </c>
      <c r="BX261" s="35">
        <f>BW261/CM261</f>
        <v>2.3460886587039591E-3</v>
      </c>
      <c r="BY261" s="65">
        <f>BW261/BP261</f>
        <v>8.0022004175487211</v>
      </c>
      <c r="CA261" s="54">
        <v>157301.93952000001</v>
      </c>
      <c r="CB261" s="55">
        <v>238336.272</v>
      </c>
      <c r="CC261" s="56">
        <f>CB261-CA261</f>
        <v>81034.332479999983</v>
      </c>
      <c r="CE261" s="74">
        <f>BU261+CC261</f>
        <v>24922550.431650788</v>
      </c>
      <c r="CF261" s="55"/>
      <c r="CG261" s="112" t="s">
        <v>244</v>
      </c>
      <c r="CH261" s="93">
        <v>7312</v>
      </c>
      <c r="CI261" s="93">
        <v>24863898.11093688</v>
      </c>
      <c r="CJ261" s="93">
        <v>5616726.7834581826</v>
      </c>
      <c r="CK261" s="93">
        <v>-80526</v>
      </c>
      <c r="CM261" s="103">
        <v>24783372.11093688</v>
      </c>
      <c r="CO261" s="93">
        <v>157301.93952000001</v>
      </c>
      <c r="CP261" s="93">
        <v>238336.272</v>
      </c>
      <c r="CQ261" s="93">
        <v>81034.332479999983</v>
      </c>
      <c r="CS261" s="103">
        <v>24864406.443416879</v>
      </c>
      <c r="CU261" s="116">
        <v>778</v>
      </c>
      <c r="CV261" s="57"/>
    </row>
    <row r="262" spans="1:100" x14ac:dyDescent="0.25">
      <c r="A262" s="6">
        <v>781</v>
      </c>
      <c r="B262" s="6" t="s">
        <v>245</v>
      </c>
      <c r="C262" s="7">
        <v>3859</v>
      </c>
      <c r="D262" s="7">
        <v>13573280.677484771</v>
      </c>
      <c r="E262" s="7">
        <v>3359978.8059892566</v>
      </c>
      <c r="F262" s="57">
        <v>-296225</v>
      </c>
      <c r="H262" s="39">
        <f>D262+F262</f>
        <v>13277055.677484771</v>
      </c>
      <c r="J262" s="71">
        <f t="shared" si="10"/>
        <v>-318708.53047505952</v>
      </c>
      <c r="K262" s="35">
        <f t="shared" si="11"/>
        <v>-2.3441751828004426E-2</v>
      </c>
      <c r="L262" s="65">
        <f t="shared" si="12"/>
        <v>-82.588372758502075</v>
      </c>
      <c r="N262" s="54">
        <v>220841.6882</v>
      </c>
      <c r="O262" s="55">
        <v>129429.3337</v>
      </c>
      <c r="P262" s="56">
        <f>O262-N262</f>
        <v>-91412.354500000001</v>
      </c>
      <c r="R262" s="74">
        <f>H262+P262</f>
        <v>13185643.322984772</v>
      </c>
      <c r="S262" s="55"/>
      <c r="T262" s="6">
        <v>781</v>
      </c>
      <c r="U262" s="6" t="s">
        <v>245</v>
      </c>
      <c r="V262" s="7">
        <v>3859</v>
      </c>
      <c r="W262" s="7">
        <v>13569361.969499741</v>
      </c>
      <c r="X262" s="7">
        <v>3355275.3420375418</v>
      </c>
      <c r="Y262" s="57">
        <v>-296225</v>
      </c>
      <c r="AA262" s="39">
        <f>W262+Y262</f>
        <v>13273136.969499741</v>
      </c>
      <c r="AC262" s="71">
        <f>AA262-CM262</f>
        <v>-322627.23846009001</v>
      </c>
      <c r="AD262" s="35">
        <f>AC262/CM262</f>
        <v>-2.3729981891801519E-2</v>
      </c>
      <c r="AE262" s="65">
        <f>AC262/V262</f>
        <v>-83.603845156799693</v>
      </c>
      <c r="AG262" s="54">
        <v>220841.6882</v>
      </c>
      <c r="AH262" s="55">
        <v>129429.3337</v>
      </c>
      <c r="AI262" s="56">
        <f>AH262-AG262</f>
        <v>-91412.354500000001</v>
      </c>
      <c r="AK262" s="74">
        <f>AA262+AI262</f>
        <v>13181724.614999741</v>
      </c>
      <c r="AL262" s="55"/>
      <c r="AM262" s="65" t="e">
        <f>#REF!/#REF!</f>
        <v>#REF!</v>
      </c>
      <c r="AO262" s="54">
        <v>150347.20895999999</v>
      </c>
      <c r="AP262" s="55">
        <v>158955.96720000001</v>
      </c>
      <c r="AQ262" s="56">
        <f>AP262-AO262</f>
        <v>8608.7582400000247</v>
      </c>
      <c r="AS262" s="74" t="e">
        <f>#REF!+AQ262</f>
        <v>#REF!</v>
      </c>
      <c r="AU262" s="6">
        <v>781</v>
      </c>
      <c r="AV262" s="6" t="s">
        <v>245</v>
      </c>
      <c r="AW262" s="7">
        <v>3859</v>
      </c>
      <c r="AX262" s="7">
        <v>13523528.49903333</v>
      </c>
      <c r="AY262" s="7">
        <v>3338697.9478647155</v>
      </c>
      <c r="AZ262" s="57">
        <v>-296225</v>
      </c>
      <c r="BB262" s="39">
        <f>AX262+AZ262</f>
        <v>13227303.49903333</v>
      </c>
      <c r="BD262" s="71">
        <f>BB262-CM262</f>
        <v>-368460.70892650075</v>
      </c>
      <c r="BE262" s="35">
        <f>BD262/CM262</f>
        <v>-2.7101139979375362E-2</v>
      </c>
      <c r="BF262" s="65">
        <f>BD262/AW262</f>
        <v>-95.48087818774313</v>
      </c>
      <c r="BH262" s="54">
        <v>150347.20895999999</v>
      </c>
      <c r="BI262" s="55">
        <v>158955.96720000001</v>
      </c>
      <c r="BJ262" s="56">
        <f>BI262-BH262</f>
        <v>8608.7582400000247</v>
      </c>
      <c r="BL262" s="74">
        <f>BB262+BJ262</f>
        <v>13235912.257273329</v>
      </c>
      <c r="BN262" s="6">
        <v>781</v>
      </c>
      <c r="BO262" s="6" t="s">
        <v>245</v>
      </c>
      <c r="BP262" s="7">
        <v>3859</v>
      </c>
      <c r="BQ262" s="7">
        <v>13518790.196988888</v>
      </c>
      <c r="BR262" s="7">
        <v>3338697.9478647155</v>
      </c>
      <c r="BS262" s="57">
        <v>-296225</v>
      </c>
      <c r="BU262" s="39">
        <f>BQ262+BS262</f>
        <v>13222565.196988888</v>
      </c>
      <c r="BW262" s="71">
        <f>BU262-CM262</f>
        <v>-373199.01097094268</v>
      </c>
      <c r="BX262" s="35">
        <f>BW262/CM262</f>
        <v>-2.744965308772037E-2</v>
      </c>
      <c r="BY262" s="65">
        <f>BW262/BP262</f>
        <v>-96.708735675289631</v>
      </c>
      <c r="CA262" s="54">
        <v>150347.20895999999</v>
      </c>
      <c r="CB262" s="55">
        <v>158955.96720000001</v>
      </c>
      <c r="CC262" s="56">
        <f>CB262-CA262</f>
        <v>8608.7582400000247</v>
      </c>
      <c r="CE262" s="74">
        <f>BU262+CC262</f>
        <v>13231173.955228887</v>
      </c>
      <c r="CF262" s="55"/>
      <c r="CG262" s="112" t="s">
        <v>245</v>
      </c>
      <c r="CH262" s="93">
        <v>3953</v>
      </c>
      <c r="CI262" s="93">
        <v>13891989.207959831</v>
      </c>
      <c r="CJ262" s="93">
        <v>3373219.5752210524</v>
      </c>
      <c r="CK262" s="93">
        <v>-296225</v>
      </c>
      <c r="CM262" s="103">
        <v>13595764.207959831</v>
      </c>
      <c r="CO262" s="93">
        <v>150347.20895999999</v>
      </c>
      <c r="CP262" s="93">
        <v>158955.96720000001</v>
      </c>
      <c r="CQ262" s="93">
        <v>8608.7582400000247</v>
      </c>
      <c r="CS262" s="103">
        <v>13604372.96619983</v>
      </c>
      <c r="CU262" s="116">
        <v>781</v>
      </c>
      <c r="CV262" s="57"/>
    </row>
    <row r="263" spans="1:100" x14ac:dyDescent="0.25">
      <c r="A263" s="6">
        <v>783</v>
      </c>
      <c r="B263" s="6" t="s">
        <v>246</v>
      </c>
      <c r="C263" s="7">
        <v>6903</v>
      </c>
      <c r="D263" s="7">
        <v>11973390.378104998</v>
      </c>
      <c r="E263" s="7">
        <v>1450410.9988834423</v>
      </c>
      <c r="F263" s="57">
        <v>-594183</v>
      </c>
      <c r="H263" s="39">
        <f>D263+F263</f>
        <v>11379207.378104998</v>
      </c>
      <c r="J263" s="71">
        <f t="shared" si="10"/>
        <v>6783.2224745452404</v>
      </c>
      <c r="K263" s="35">
        <f t="shared" si="11"/>
        <v>5.9646231812299113E-4</v>
      </c>
      <c r="L263" s="65">
        <f t="shared" si="12"/>
        <v>0.98264848247794301</v>
      </c>
      <c r="N263" s="54">
        <v>237038.50537999999</v>
      </c>
      <c r="O263" s="55">
        <v>52867.361700000009</v>
      </c>
      <c r="P263" s="56">
        <f>O263-N263</f>
        <v>-184171.14367999998</v>
      </c>
      <c r="R263" s="74">
        <f>H263+P263</f>
        <v>11195036.234424997</v>
      </c>
      <c r="S263" s="55"/>
      <c r="T263" s="6">
        <v>783</v>
      </c>
      <c r="U263" s="6" t="s">
        <v>246</v>
      </c>
      <c r="V263" s="7">
        <v>6903</v>
      </c>
      <c r="W263" s="7">
        <v>11936557.93043657</v>
      </c>
      <c r="X263" s="7">
        <v>1457687.8470893027</v>
      </c>
      <c r="Y263" s="57">
        <v>-594183</v>
      </c>
      <c r="AA263" s="39">
        <f>W263+Y263</f>
        <v>11342374.93043657</v>
      </c>
      <c r="AC263" s="71">
        <f>AA263-CM263</f>
        <v>-30049.225193882361</v>
      </c>
      <c r="AD263" s="35">
        <f>AC263/CM263</f>
        <v>-2.642288467494864E-3</v>
      </c>
      <c r="AE263" s="65">
        <f>AC263/V263</f>
        <v>-4.3530675349677477</v>
      </c>
      <c r="AG263" s="54">
        <v>237038.50537999999</v>
      </c>
      <c r="AH263" s="55">
        <v>52867.361700000009</v>
      </c>
      <c r="AI263" s="56">
        <f>AH263-AG263</f>
        <v>-184171.14367999998</v>
      </c>
      <c r="AK263" s="74">
        <f>AA263+AI263</f>
        <v>11158203.78675657</v>
      </c>
      <c r="AL263" s="55"/>
      <c r="AM263" s="65" t="e">
        <f>#REF!/#REF!</f>
        <v>#REF!</v>
      </c>
      <c r="AO263" s="54">
        <v>168815.01407999999</v>
      </c>
      <c r="AP263" s="55">
        <v>54700.127999999997</v>
      </c>
      <c r="AQ263" s="56">
        <f>AP263-AO263</f>
        <v>-114114.88608</v>
      </c>
      <c r="AS263" s="74" t="e">
        <f>#REF!+AQ263</f>
        <v>#REF!</v>
      </c>
      <c r="AU263" s="6">
        <v>783</v>
      </c>
      <c r="AV263" s="6" t="s">
        <v>246</v>
      </c>
      <c r="AW263" s="7">
        <v>6903</v>
      </c>
      <c r="AX263" s="7">
        <v>11800996.683320718</v>
      </c>
      <c r="AY263" s="7">
        <v>1453210.568707935</v>
      </c>
      <c r="AZ263" s="57">
        <v>-594183</v>
      </c>
      <c r="BB263" s="39">
        <f>AX263+AZ263</f>
        <v>11206813.683320718</v>
      </c>
      <c r="BD263" s="71">
        <f>BB263-CM263</f>
        <v>-165610.47230973467</v>
      </c>
      <c r="BE263" s="35">
        <f>BD263/CM263</f>
        <v>-1.4562460038719312E-2</v>
      </c>
      <c r="BF263" s="65">
        <f>BD263/AW263</f>
        <v>-23.991086818736008</v>
      </c>
      <c r="BH263" s="54">
        <v>168815.01407999999</v>
      </c>
      <c r="BI263" s="55">
        <v>54700.127999999997</v>
      </c>
      <c r="BJ263" s="56">
        <f>BI263-BH263</f>
        <v>-114114.88608</v>
      </c>
      <c r="BL263" s="74">
        <f>BB263+BJ263</f>
        <v>11092698.797240717</v>
      </c>
      <c r="BN263" s="6">
        <v>783</v>
      </c>
      <c r="BO263" s="6" t="s">
        <v>246</v>
      </c>
      <c r="BP263" s="7">
        <v>6903</v>
      </c>
      <c r="BQ263" s="7">
        <v>11802400.183254911</v>
      </c>
      <c r="BR263" s="7">
        <v>1453210.568707935</v>
      </c>
      <c r="BS263" s="57">
        <v>-594183</v>
      </c>
      <c r="BU263" s="39">
        <f>BQ263+BS263</f>
        <v>11208217.183254911</v>
      </c>
      <c r="BW263" s="71">
        <f>BU263-CM263</f>
        <v>-164206.97237554193</v>
      </c>
      <c r="BX263" s="35">
        <f>BW263/CM263</f>
        <v>-1.4439047482611133E-2</v>
      </c>
      <c r="BY263" s="65">
        <f>BW263/BP263</f>
        <v>-23.787769430036494</v>
      </c>
      <c r="CA263" s="54">
        <v>168815.01407999999</v>
      </c>
      <c r="CB263" s="55">
        <v>54700.127999999997</v>
      </c>
      <c r="CC263" s="56">
        <f>CB263-CA263</f>
        <v>-114114.88608</v>
      </c>
      <c r="CE263" s="74">
        <f>BU263+CC263</f>
        <v>11094102.29717491</v>
      </c>
      <c r="CF263" s="55"/>
      <c r="CG263" s="112" t="s">
        <v>246</v>
      </c>
      <c r="CH263" s="93">
        <v>6988</v>
      </c>
      <c r="CI263" s="93">
        <v>11966607.155630453</v>
      </c>
      <c r="CJ263" s="93">
        <v>1347436.8359106951</v>
      </c>
      <c r="CK263" s="93">
        <v>-594183</v>
      </c>
      <c r="CM263" s="103">
        <v>11372424.155630453</v>
      </c>
      <c r="CO263" s="93">
        <v>168815.01407999999</v>
      </c>
      <c r="CP263" s="93">
        <v>54700.127999999997</v>
      </c>
      <c r="CQ263" s="93">
        <v>-114114.88608</v>
      </c>
      <c r="CS263" s="103">
        <v>11258309.269550452</v>
      </c>
      <c r="CU263" s="116">
        <v>783</v>
      </c>
      <c r="CV263" s="57"/>
    </row>
    <row r="264" spans="1:100" x14ac:dyDescent="0.25">
      <c r="A264" s="6">
        <v>831</v>
      </c>
      <c r="B264" s="6" t="s">
        <v>250</v>
      </c>
      <c r="C264" s="7">
        <v>4774</v>
      </c>
      <c r="D264" s="7">
        <v>6729030.9475826677</v>
      </c>
      <c r="E264" s="7">
        <v>850015.00384233228</v>
      </c>
      <c r="F264" s="57">
        <v>-426752</v>
      </c>
      <c r="H264" s="39">
        <f>D264+F264</f>
        <v>6302278.9475826677</v>
      </c>
      <c r="J264" s="71">
        <f t="shared" si="10"/>
        <v>-298330.17985565402</v>
      </c>
      <c r="K264" s="35">
        <f t="shared" si="11"/>
        <v>-4.5197371044971291E-2</v>
      </c>
      <c r="L264" s="65">
        <f t="shared" si="12"/>
        <v>-62.490611616182242</v>
      </c>
      <c r="N264" s="54">
        <v>362969.74897999997</v>
      </c>
      <c r="O264" s="55">
        <v>36960.952000000005</v>
      </c>
      <c r="P264" s="56">
        <f>O264-N264</f>
        <v>-326008.79697999998</v>
      </c>
      <c r="R264" s="74">
        <f>H264+P264</f>
        <v>5976270.1506026676</v>
      </c>
      <c r="S264" s="55"/>
      <c r="T264" s="6">
        <v>831</v>
      </c>
      <c r="U264" s="6" t="s">
        <v>250</v>
      </c>
      <c r="V264" s="7">
        <v>4774</v>
      </c>
      <c r="W264" s="7">
        <v>6737442.4261300554</v>
      </c>
      <c r="X264" s="7">
        <v>868497.58783707675</v>
      </c>
      <c r="Y264" s="57">
        <v>-426752</v>
      </c>
      <c r="AA264" s="39">
        <f>W264+Y264</f>
        <v>6310690.4261300554</v>
      </c>
      <c r="AC264" s="71">
        <f>AA264-CM264</f>
        <v>-289918.70130826626</v>
      </c>
      <c r="AD264" s="35">
        <f>AC264/CM264</f>
        <v>-4.3923022210646021E-2</v>
      </c>
      <c r="AE264" s="65">
        <f>AC264/V264</f>
        <v>-60.728676436586987</v>
      </c>
      <c r="AG264" s="54">
        <v>362969.74897999997</v>
      </c>
      <c r="AH264" s="55">
        <v>36960.952000000005</v>
      </c>
      <c r="AI264" s="56">
        <f>AH264-AG264</f>
        <v>-326008.79697999998</v>
      </c>
      <c r="AK264" s="74">
        <f>AA264+AI264</f>
        <v>5984681.6291500553</v>
      </c>
      <c r="AL264" s="55"/>
      <c r="AM264" s="65" t="e">
        <f>#REF!/#REF!</f>
        <v>#REF!</v>
      </c>
      <c r="AO264" s="54">
        <v>292762.89936000004</v>
      </c>
      <c r="AP264" s="55">
        <v>44346.175199999998</v>
      </c>
      <c r="AQ264" s="56">
        <f>AP264-AO264</f>
        <v>-248416.72416000004</v>
      </c>
      <c r="AS264" s="74" t="e">
        <f>#REF!+AQ264</f>
        <v>#REF!</v>
      </c>
      <c r="AU264" s="6">
        <v>831</v>
      </c>
      <c r="AV264" s="6" t="s">
        <v>250</v>
      </c>
      <c r="AW264" s="7">
        <v>4774</v>
      </c>
      <c r="AX264" s="7">
        <v>6640890.0253907144</v>
      </c>
      <c r="AY264" s="7">
        <v>861510.56046275469</v>
      </c>
      <c r="AZ264" s="57">
        <v>-426752</v>
      </c>
      <c r="BB264" s="39">
        <f>AX264+AZ264</f>
        <v>6214138.0253907144</v>
      </c>
      <c r="BD264" s="71">
        <f>BB264-CM264</f>
        <v>-386471.1020476073</v>
      </c>
      <c r="BE264" s="35">
        <f>BD264/CM264</f>
        <v>-5.8550823808225662E-2</v>
      </c>
      <c r="BF264" s="65">
        <f>BD264/AW264</f>
        <v>-80.953310022540279</v>
      </c>
      <c r="BH264" s="54">
        <v>292762.89936000004</v>
      </c>
      <c r="BI264" s="55">
        <v>44346.175199999998</v>
      </c>
      <c r="BJ264" s="56">
        <f>BI264-BH264</f>
        <v>-248416.72416000004</v>
      </c>
      <c r="BL264" s="74">
        <f>BB264+BJ264</f>
        <v>5965721.3012307147</v>
      </c>
      <c r="BN264" s="6">
        <v>831</v>
      </c>
      <c r="BO264" s="6" t="s">
        <v>250</v>
      </c>
      <c r="BP264" s="7">
        <v>4774</v>
      </c>
      <c r="BQ264" s="7">
        <v>6631843.7872219626</v>
      </c>
      <c r="BR264" s="7">
        <v>861510.56046275469</v>
      </c>
      <c r="BS264" s="57">
        <v>-426752</v>
      </c>
      <c r="BU264" s="39">
        <f>BQ264+BS264</f>
        <v>6205091.7872219626</v>
      </c>
      <c r="BW264" s="71">
        <f>BU264-CM264</f>
        <v>-395517.34021635912</v>
      </c>
      <c r="BX264" s="35">
        <f>BW264/CM264</f>
        <v>-5.9921339467325543E-2</v>
      </c>
      <c r="BY264" s="65">
        <f>BW264/BP264</f>
        <v>-82.848206999656284</v>
      </c>
      <c r="CA264" s="54">
        <v>292762.89936000004</v>
      </c>
      <c r="CB264" s="55">
        <v>44346.175199999998</v>
      </c>
      <c r="CC264" s="56">
        <f>CB264-CA264</f>
        <v>-248416.72416000004</v>
      </c>
      <c r="CE264" s="74">
        <f>BU264+CC264</f>
        <v>5956675.0630619628</v>
      </c>
      <c r="CF264" s="55"/>
      <c r="CG264" s="112" t="s">
        <v>250</v>
      </c>
      <c r="CH264" s="93">
        <v>4832</v>
      </c>
      <c r="CI264" s="93">
        <v>7027361.1274383217</v>
      </c>
      <c r="CJ264" s="93">
        <v>866929.62635199993</v>
      </c>
      <c r="CK264" s="93">
        <v>-426752</v>
      </c>
      <c r="CM264" s="103">
        <v>6600609.1274383217</v>
      </c>
      <c r="CO264" s="93">
        <v>292762.89936000004</v>
      </c>
      <c r="CP264" s="93">
        <v>44346.175199999998</v>
      </c>
      <c r="CQ264" s="93">
        <v>-248416.72416000004</v>
      </c>
      <c r="CS264" s="103">
        <v>6352192.403278322</v>
      </c>
      <c r="CU264" s="116">
        <v>831</v>
      </c>
      <c r="CV264" s="57"/>
    </row>
    <row r="265" spans="1:100" x14ac:dyDescent="0.25">
      <c r="A265" s="6">
        <v>832</v>
      </c>
      <c r="B265" s="6" t="s">
        <v>251</v>
      </c>
      <c r="C265" s="7">
        <v>4058</v>
      </c>
      <c r="D265" s="7">
        <v>18083988.676768482</v>
      </c>
      <c r="E265" s="7">
        <v>3736730.7839677422</v>
      </c>
      <c r="F265" s="57">
        <v>-92500</v>
      </c>
      <c r="H265" s="39">
        <f>D265+F265</f>
        <v>17991488.676768482</v>
      </c>
      <c r="J265" s="71">
        <f t="shared" si="10"/>
        <v>-32127.474845591933</v>
      </c>
      <c r="K265" s="35">
        <f t="shared" si="11"/>
        <v>-1.7825210310370937E-3</v>
      </c>
      <c r="L265" s="65">
        <f t="shared" si="12"/>
        <v>-7.9170711792981594</v>
      </c>
      <c r="N265" s="54">
        <v>41053.057400000005</v>
      </c>
      <c r="O265" s="55">
        <v>38412.989400000006</v>
      </c>
      <c r="P265" s="56">
        <f>O265-N265</f>
        <v>-2640.0679999999993</v>
      </c>
      <c r="R265" s="74">
        <f>H265+P265</f>
        <v>17988848.608768482</v>
      </c>
      <c r="S265" s="55"/>
      <c r="T265" s="6">
        <v>832</v>
      </c>
      <c r="U265" s="6" t="s">
        <v>251</v>
      </c>
      <c r="V265" s="7">
        <v>4058</v>
      </c>
      <c r="W265" s="7">
        <v>18076666.786593899</v>
      </c>
      <c r="X265" s="7">
        <v>3745693.4332016096</v>
      </c>
      <c r="Y265" s="57">
        <v>-92500</v>
      </c>
      <c r="AA265" s="39">
        <f>W265+Y265</f>
        <v>17984166.786593899</v>
      </c>
      <c r="AC265" s="71">
        <f>AA265-CM265</f>
        <v>-39449.365020174533</v>
      </c>
      <c r="AD265" s="35">
        <f>AC265/CM265</f>
        <v>-2.1887597188226687E-3</v>
      </c>
      <c r="AE265" s="65">
        <f>AC265/V265</f>
        <v>-9.7213812272485303</v>
      </c>
      <c r="AG265" s="54">
        <v>41053.057400000005</v>
      </c>
      <c r="AH265" s="55">
        <v>38412.989400000006</v>
      </c>
      <c r="AI265" s="56">
        <f>AH265-AG265</f>
        <v>-2640.0679999999993</v>
      </c>
      <c r="AK265" s="74">
        <f>AA265+AI265</f>
        <v>17981526.718593899</v>
      </c>
      <c r="AL265" s="55"/>
      <c r="AM265" s="65" t="e">
        <f>#REF!/#REF!</f>
        <v>#REF!</v>
      </c>
      <c r="AO265" s="54">
        <v>57370.015200000002</v>
      </c>
      <c r="AP265" s="55">
        <v>36466.752</v>
      </c>
      <c r="AQ265" s="56">
        <f>AP265-AO265</f>
        <v>-20903.263200000001</v>
      </c>
      <c r="AS265" s="74" t="e">
        <f>#REF!+AQ265</f>
        <v>#REF!</v>
      </c>
      <c r="AU265" s="6">
        <v>832</v>
      </c>
      <c r="AV265" s="6" t="s">
        <v>251</v>
      </c>
      <c r="AW265" s="7">
        <v>4058</v>
      </c>
      <c r="AX265" s="7">
        <v>18044936.132227544</v>
      </c>
      <c r="AY265" s="7">
        <v>3694393.1827266235</v>
      </c>
      <c r="AZ265" s="57">
        <v>-92500</v>
      </c>
      <c r="BB265" s="39">
        <f>AX265+AZ265</f>
        <v>17952436.132227544</v>
      </c>
      <c r="BD265" s="71">
        <f>BB265-CM265</f>
        <v>-71180.019386529922</v>
      </c>
      <c r="BE265" s="35">
        <f>BD265/CM265</f>
        <v>-3.9492640537706703E-3</v>
      </c>
      <c r="BF265" s="65">
        <f>BD265/AW265</f>
        <v>-17.540665201214864</v>
      </c>
      <c r="BH265" s="54">
        <v>57370.015200000002</v>
      </c>
      <c r="BI265" s="55">
        <v>36466.752</v>
      </c>
      <c r="BJ265" s="56">
        <f>BI265-BH265</f>
        <v>-20903.263200000001</v>
      </c>
      <c r="BL265" s="74">
        <f>BB265+BJ265</f>
        <v>17931532.869027544</v>
      </c>
      <c r="BN265" s="6">
        <v>832</v>
      </c>
      <c r="BO265" s="6" t="s">
        <v>251</v>
      </c>
      <c r="BP265" s="7">
        <v>4058</v>
      </c>
      <c r="BQ265" s="7">
        <v>18041606.989357568</v>
      </c>
      <c r="BR265" s="7">
        <v>3694393.1827266235</v>
      </c>
      <c r="BS265" s="57">
        <v>-92500</v>
      </c>
      <c r="BU265" s="39">
        <f>BQ265+BS265</f>
        <v>17949106.989357568</v>
      </c>
      <c r="BW265" s="71">
        <f>BU265-CM265</f>
        <v>-74509.16225650534</v>
      </c>
      <c r="BX265" s="35">
        <f>BW265/CM265</f>
        <v>-4.133974094306974E-3</v>
      </c>
      <c r="BY265" s="65">
        <f>BW265/BP265</f>
        <v>-18.361055262815512</v>
      </c>
      <c r="CA265" s="54">
        <v>57370.015200000002</v>
      </c>
      <c r="CB265" s="55">
        <v>36466.752</v>
      </c>
      <c r="CC265" s="56">
        <f>CB265-CA265</f>
        <v>-20903.263200000001</v>
      </c>
      <c r="CE265" s="74">
        <f>BU265+CC265</f>
        <v>17928203.726157568</v>
      </c>
      <c r="CF265" s="55"/>
      <c r="CG265" s="112" t="s">
        <v>251</v>
      </c>
      <c r="CH265" s="93">
        <v>4133</v>
      </c>
      <c r="CI265" s="93">
        <v>18116116.151614074</v>
      </c>
      <c r="CJ265" s="93">
        <v>3821793.3922302448</v>
      </c>
      <c r="CK265" s="93">
        <v>-92500</v>
      </c>
      <c r="CM265" s="103">
        <v>18023616.151614074</v>
      </c>
      <c r="CO265" s="93">
        <v>57370.015200000002</v>
      </c>
      <c r="CP265" s="93">
        <v>36466.752</v>
      </c>
      <c r="CQ265" s="93">
        <v>-20903.263200000001</v>
      </c>
      <c r="CS265" s="103">
        <v>18002712.888414074</v>
      </c>
      <c r="CU265" s="116">
        <v>832</v>
      </c>
      <c r="CV265" s="57"/>
    </row>
    <row r="266" spans="1:100" x14ac:dyDescent="0.25">
      <c r="A266" s="6">
        <v>833</v>
      </c>
      <c r="B266" s="6" t="s">
        <v>252</v>
      </c>
      <c r="C266" s="7">
        <v>1654</v>
      </c>
      <c r="D266" s="7">
        <v>4337867.8707313994</v>
      </c>
      <c r="E266" s="7">
        <v>823575.22193202784</v>
      </c>
      <c r="F266" s="57">
        <v>-355830</v>
      </c>
      <c r="H266" s="39">
        <f>D266+F266</f>
        <v>3982037.8707313994</v>
      </c>
      <c r="J266" s="71">
        <f t="shared" si="10"/>
        <v>-352248.63603535946</v>
      </c>
      <c r="K266" s="35">
        <f t="shared" si="11"/>
        <v>-8.1270270316792195E-2</v>
      </c>
      <c r="L266" s="65">
        <f t="shared" si="12"/>
        <v>-212.96773641799243</v>
      </c>
      <c r="N266" s="54">
        <v>31680.816000000003</v>
      </c>
      <c r="O266" s="55">
        <v>116162.992</v>
      </c>
      <c r="P266" s="56">
        <f>O266-N266</f>
        <v>84482.175999999992</v>
      </c>
      <c r="R266" s="74">
        <f>H266+P266</f>
        <v>4066520.0467313994</v>
      </c>
      <c r="S266" s="55"/>
      <c r="T266" s="6">
        <v>833</v>
      </c>
      <c r="U266" s="6" t="s">
        <v>252</v>
      </c>
      <c r="V266" s="7">
        <v>1654</v>
      </c>
      <c r="W266" s="7">
        <v>4347816.3400459364</v>
      </c>
      <c r="X266" s="7">
        <v>827265.81128626375</v>
      </c>
      <c r="Y266" s="57">
        <v>-355830</v>
      </c>
      <c r="AA266" s="39">
        <f>W266+Y266</f>
        <v>3991986.3400459364</v>
      </c>
      <c r="AC266" s="71">
        <f>AA266-CM266</f>
        <v>-342300.16672082245</v>
      </c>
      <c r="AD266" s="35">
        <f>AC266/CM266</f>
        <v>-7.8974974586109581E-2</v>
      </c>
      <c r="AE266" s="65">
        <f>AC266/V266</f>
        <v>-206.95294239469314</v>
      </c>
      <c r="AG266" s="54">
        <v>31680.816000000003</v>
      </c>
      <c r="AH266" s="55">
        <v>116162.992</v>
      </c>
      <c r="AI266" s="56">
        <f>AH266-AG266</f>
        <v>84482.175999999992</v>
      </c>
      <c r="AK266" s="74">
        <f>AA266+AI266</f>
        <v>4076468.5160459364</v>
      </c>
      <c r="AL266" s="55"/>
      <c r="AM266" s="65" t="e">
        <f>#REF!/#REF!</f>
        <v>#REF!</v>
      </c>
      <c r="AO266" s="54">
        <v>20838.144</v>
      </c>
      <c r="AP266" s="55">
        <v>93771.648000000001</v>
      </c>
      <c r="AQ266" s="56">
        <f>AP266-AO266</f>
        <v>72933.504000000001</v>
      </c>
      <c r="AS266" s="74" t="e">
        <f>#REF!+AQ266</f>
        <v>#REF!</v>
      </c>
      <c r="AU266" s="6">
        <v>833</v>
      </c>
      <c r="AV266" s="6" t="s">
        <v>252</v>
      </c>
      <c r="AW266" s="7">
        <v>1654</v>
      </c>
      <c r="AX266" s="7">
        <v>4300951.2243622094</v>
      </c>
      <c r="AY266" s="7">
        <v>802344.08456478547</v>
      </c>
      <c r="AZ266" s="57">
        <v>-355830</v>
      </c>
      <c r="BB266" s="39">
        <f>AX266+AZ266</f>
        <v>3945121.2243622094</v>
      </c>
      <c r="BD266" s="71">
        <f>BB266-CM266</f>
        <v>-389165.28240454942</v>
      </c>
      <c r="BE266" s="35">
        <f>BD266/CM266</f>
        <v>-8.9787622898711991E-2</v>
      </c>
      <c r="BF266" s="65">
        <f>BD266/AW266</f>
        <v>-235.28735332802262</v>
      </c>
      <c r="BH266" s="54">
        <v>20838.144</v>
      </c>
      <c r="BI266" s="55">
        <v>93771.648000000001</v>
      </c>
      <c r="BJ266" s="56">
        <f>BI266-BH266</f>
        <v>72933.504000000001</v>
      </c>
      <c r="BL266" s="74">
        <f>BB266+BJ266</f>
        <v>4018054.7283622096</v>
      </c>
      <c r="BN266" s="6">
        <v>833</v>
      </c>
      <c r="BO266" s="6" t="s">
        <v>252</v>
      </c>
      <c r="BP266" s="7">
        <v>1654</v>
      </c>
      <c r="BQ266" s="7">
        <v>4302254.0211718036</v>
      </c>
      <c r="BR266" s="7">
        <v>802344.08456478547</v>
      </c>
      <c r="BS266" s="57">
        <v>-355830</v>
      </c>
      <c r="BU266" s="39">
        <f>BQ266+BS266</f>
        <v>3946424.0211718036</v>
      </c>
      <c r="BW266" s="71">
        <f>BU266-CM266</f>
        <v>-387862.48559495527</v>
      </c>
      <c r="BX266" s="35">
        <f>BW266/CM266</f>
        <v>-8.9487043597468244E-2</v>
      </c>
      <c r="BY266" s="65">
        <f>BW266/BP266</f>
        <v>-234.49968899332242</v>
      </c>
      <c r="CA266" s="54">
        <v>20838.144</v>
      </c>
      <c r="CB266" s="55">
        <v>93771.648000000001</v>
      </c>
      <c r="CC266" s="56">
        <f>CB266-CA266</f>
        <v>72933.504000000001</v>
      </c>
      <c r="CE266" s="74">
        <f>BU266+CC266</f>
        <v>4019357.5251718038</v>
      </c>
      <c r="CF266" s="55"/>
      <c r="CG266" s="112" t="s">
        <v>252</v>
      </c>
      <c r="CH266" s="93">
        <v>1622</v>
      </c>
      <c r="CI266" s="93">
        <v>4690116.5067667589</v>
      </c>
      <c r="CJ266" s="93">
        <v>941587.15671903547</v>
      </c>
      <c r="CK266" s="93">
        <v>-355830</v>
      </c>
      <c r="CM266" s="103">
        <v>4334286.5067667589</v>
      </c>
      <c r="CO266" s="93">
        <v>20838.144</v>
      </c>
      <c r="CP266" s="93">
        <v>93771.648000000001</v>
      </c>
      <c r="CQ266" s="93">
        <v>72933.504000000001</v>
      </c>
      <c r="CS266" s="103">
        <v>4407220.0107667586</v>
      </c>
      <c r="CU266" s="116">
        <v>833</v>
      </c>
      <c r="CV266" s="57"/>
    </row>
    <row r="267" spans="1:100" x14ac:dyDescent="0.25">
      <c r="A267" s="6">
        <v>834</v>
      </c>
      <c r="B267" s="6" t="s">
        <v>253</v>
      </c>
      <c r="C267" s="7">
        <v>6155</v>
      </c>
      <c r="D267" s="7">
        <v>12838040.610117991</v>
      </c>
      <c r="E267" s="7">
        <v>2959008.225207305</v>
      </c>
      <c r="F267" s="57">
        <v>-1389333</v>
      </c>
      <c r="H267" s="39">
        <f>D267+F267</f>
        <v>11448707.610117991</v>
      </c>
      <c r="J267" s="71">
        <f t="shared" si="10"/>
        <v>-135158.73310662806</v>
      </c>
      <c r="K267" s="35">
        <f t="shared" si="11"/>
        <v>-1.1667842937922203E-2</v>
      </c>
      <c r="L267" s="65">
        <f t="shared" si="12"/>
        <v>-21.959176784180027</v>
      </c>
      <c r="N267" s="54">
        <v>264693.21768</v>
      </c>
      <c r="O267" s="55">
        <v>174310.48970000001</v>
      </c>
      <c r="P267" s="56">
        <f>O267-N267</f>
        <v>-90382.727979999996</v>
      </c>
      <c r="R267" s="74">
        <f>H267+P267</f>
        <v>11358324.88213799</v>
      </c>
      <c r="S267" s="55"/>
      <c r="T267" s="6">
        <v>834</v>
      </c>
      <c r="U267" s="6" t="s">
        <v>253</v>
      </c>
      <c r="V267" s="7">
        <v>6155</v>
      </c>
      <c r="W267" s="7">
        <v>12827904.861828722</v>
      </c>
      <c r="X267" s="7">
        <v>2963163.2518263948</v>
      </c>
      <c r="Y267" s="57">
        <v>-1389333</v>
      </c>
      <c r="AA267" s="39">
        <f>W267+Y267</f>
        <v>11438571.861828722</v>
      </c>
      <c r="AC267" s="71">
        <f>AA267-CM267</f>
        <v>-145294.48139589652</v>
      </c>
      <c r="AD267" s="35">
        <f>AC267/CM267</f>
        <v>-1.2542831304409774E-2</v>
      </c>
      <c r="AE267" s="65">
        <f>AC267/V267</f>
        <v>-23.605927115499028</v>
      </c>
      <c r="AG267" s="54">
        <v>264693.21768</v>
      </c>
      <c r="AH267" s="55">
        <v>174310.48970000001</v>
      </c>
      <c r="AI267" s="56">
        <f>AH267-AG267</f>
        <v>-90382.727979999996</v>
      </c>
      <c r="AK267" s="74">
        <f>AA267+AI267</f>
        <v>11348189.133848721</v>
      </c>
      <c r="AL267" s="55"/>
      <c r="AM267" s="65" t="e">
        <f>#REF!/#REF!</f>
        <v>#REF!</v>
      </c>
      <c r="AO267" s="54">
        <v>209058.67968</v>
      </c>
      <c r="AP267" s="55">
        <v>148536.8952</v>
      </c>
      <c r="AQ267" s="56">
        <f>AP267-AO267</f>
        <v>-60521.784480000002</v>
      </c>
      <c r="AS267" s="74" t="e">
        <f>#REF!+AQ267</f>
        <v>#REF!</v>
      </c>
      <c r="AU267" s="6">
        <v>834</v>
      </c>
      <c r="AV267" s="6" t="s">
        <v>253</v>
      </c>
      <c r="AW267" s="7">
        <v>6155</v>
      </c>
      <c r="AX267" s="7">
        <v>12656849.942569735</v>
      </c>
      <c r="AY267" s="7">
        <v>2893652.4325830373</v>
      </c>
      <c r="AZ267" s="57">
        <v>-1389333</v>
      </c>
      <c r="BB267" s="39">
        <f>AX267+AZ267</f>
        <v>11267516.942569735</v>
      </c>
      <c r="BD267" s="71">
        <f>BB267-CM267</f>
        <v>-316349.40065488406</v>
      </c>
      <c r="BE267" s="35">
        <f>BD267/CM267</f>
        <v>-2.7309482972402925E-2</v>
      </c>
      <c r="BF267" s="65">
        <f>BD267/AW267</f>
        <v>-51.39714064254818</v>
      </c>
      <c r="BH267" s="54">
        <v>209058.67968</v>
      </c>
      <c r="BI267" s="55">
        <v>148536.8952</v>
      </c>
      <c r="BJ267" s="56">
        <f>BI267-BH267</f>
        <v>-60521.784480000002</v>
      </c>
      <c r="BL267" s="74">
        <f>BB267+BJ267</f>
        <v>11206995.158089735</v>
      </c>
      <c r="BN267" s="6">
        <v>834</v>
      </c>
      <c r="BO267" s="6" t="s">
        <v>253</v>
      </c>
      <c r="BP267" s="7">
        <v>6155</v>
      </c>
      <c r="BQ267" s="7">
        <v>12651911.22248685</v>
      </c>
      <c r="BR267" s="7">
        <v>2893652.4325830373</v>
      </c>
      <c r="BS267" s="57">
        <v>-1389333</v>
      </c>
      <c r="BU267" s="39">
        <f>BQ267+BS267</f>
        <v>11262578.22248685</v>
      </c>
      <c r="BW267" s="71">
        <f>BU267-CM267</f>
        <v>-321288.12073776871</v>
      </c>
      <c r="BX267" s="35">
        <f>BW267/CM267</f>
        <v>-2.7735827677750229E-2</v>
      </c>
      <c r="BY267" s="65">
        <f>BW267/BP267</f>
        <v>-52.199532207598487</v>
      </c>
      <c r="CA267" s="54">
        <v>209058.67968</v>
      </c>
      <c r="CB267" s="55">
        <v>148536.8952</v>
      </c>
      <c r="CC267" s="56">
        <f>CB267-CA267</f>
        <v>-60521.784480000002</v>
      </c>
      <c r="CE267" s="74">
        <f>BU267+CC267</f>
        <v>11202056.43800685</v>
      </c>
      <c r="CF267" s="55"/>
      <c r="CG267" s="112" t="s">
        <v>253</v>
      </c>
      <c r="CH267" s="93">
        <v>6241</v>
      </c>
      <c r="CI267" s="93">
        <v>12973199.343224619</v>
      </c>
      <c r="CJ267" s="93">
        <v>2852944.5499364096</v>
      </c>
      <c r="CK267" s="93">
        <v>-1389333</v>
      </c>
      <c r="CM267" s="103">
        <v>11583866.343224619</v>
      </c>
      <c r="CO267" s="93">
        <v>209058.67968</v>
      </c>
      <c r="CP267" s="93">
        <v>148536.8952</v>
      </c>
      <c r="CQ267" s="93">
        <v>-60521.784480000002</v>
      </c>
      <c r="CS267" s="103">
        <v>11523344.558744619</v>
      </c>
      <c r="CU267" s="116">
        <v>834</v>
      </c>
      <c r="CV267" s="57"/>
    </row>
    <row r="268" spans="1:100" x14ac:dyDescent="0.25">
      <c r="A268" s="6">
        <v>837</v>
      </c>
      <c r="B268" s="6" t="s">
        <v>254</v>
      </c>
      <c r="C268" s="7">
        <v>231853</v>
      </c>
      <c r="D268" s="7">
        <v>232108018.98280939</v>
      </c>
      <c r="E268" s="7">
        <v>14062626.755377863</v>
      </c>
      <c r="F268" s="57">
        <v>57916405</v>
      </c>
      <c r="H268" s="39">
        <f>D268+F268</f>
        <v>290024423.98280942</v>
      </c>
      <c r="J268" s="71">
        <f t="shared" si="10"/>
        <v>243743.69657063484</v>
      </c>
      <c r="K268" s="35">
        <f t="shared" si="11"/>
        <v>8.411316321359669E-4</v>
      </c>
      <c r="L268" s="65">
        <f t="shared" si="12"/>
        <v>1.0512854980122528</v>
      </c>
      <c r="N268" s="54">
        <v>13071618.204523999</v>
      </c>
      <c r="O268" s="55">
        <v>3850077.1660999991</v>
      </c>
      <c r="P268" s="56">
        <f>O268-N268</f>
        <v>-9221541.0384240001</v>
      </c>
      <c r="R268" s="74">
        <f>H268+P268</f>
        <v>280802882.94438541</v>
      </c>
      <c r="S268" s="55"/>
      <c r="T268" s="6">
        <v>837</v>
      </c>
      <c r="U268" s="6" t="s">
        <v>254</v>
      </c>
      <c r="V268" s="7">
        <v>231853</v>
      </c>
      <c r="W268" s="7">
        <v>232486645.2190432</v>
      </c>
      <c r="X268" s="7">
        <v>14454563.515639657</v>
      </c>
      <c r="Y268" s="57">
        <v>57916405</v>
      </c>
      <c r="AA268" s="39">
        <f>W268+Y268</f>
        <v>290403050.2190432</v>
      </c>
      <c r="AC268" s="71">
        <f>AA268-CM268</f>
        <v>622369.93280440569</v>
      </c>
      <c r="AD268" s="35">
        <f>AC268/CM268</f>
        <v>2.1477274889052048E-3</v>
      </c>
      <c r="AE268" s="65">
        <f>AC268/V268</f>
        <v>2.6843298676506482</v>
      </c>
      <c r="AG268" s="54">
        <v>13071618.204523999</v>
      </c>
      <c r="AH268" s="55">
        <v>3850077.1660999991</v>
      </c>
      <c r="AI268" s="56">
        <f>AH268-AG268</f>
        <v>-9221541.0384240001</v>
      </c>
      <c r="AK268" s="74">
        <f>AA268+AI268</f>
        <v>281181509.18061918</v>
      </c>
      <c r="AL268" s="55"/>
      <c r="AM268" s="65" t="e">
        <f>#REF!/#REF!</f>
        <v>#REF!</v>
      </c>
      <c r="AO268" s="54">
        <v>12930742.986911997</v>
      </c>
      <c r="AP268" s="55">
        <v>3496184.7287999992</v>
      </c>
      <c r="AQ268" s="56">
        <f>AP268-AO268</f>
        <v>-9434558.2581119984</v>
      </c>
      <c r="AS268" s="74" t="e">
        <f>#REF!+AQ268</f>
        <v>#REF!</v>
      </c>
      <c r="AU268" s="6">
        <v>837</v>
      </c>
      <c r="AV268" s="6" t="s">
        <v>254</v>
      </c>
      <c r="AW268" s="7">
        <v>231853</v>
      </c>
      <c r="AX268" s="7">
        <v>226825958.56078625</v>
      </c>
      <c r="AY268" s="7">
        <v>14298638.764309812</v>
      </c>
      <c r="AZ268" s="57">
        <v>57916405</v>
      </c>
      <c r="BB268" s="39">
        <f>AX268+AZ268</f>
        <v>284742363.56078625</v>
      </c>
      <c r="BD268" s="71">
        <f>BB268-CM268</f>
        <v>-5038316.7254525423</v>
      </c>
      <c r="BE268" s="35">
        <f>BD268/CM268</f>
        <v>-1.7386655040204223E-2</v>
      </c>
      <c r="BF268" s="65">
        <f>BD268/AW268</f>
        <v>-21.730651427639678</v>
      </c>
      <c r="BH268" s="54">
        <v>12930742.986911997</v>
      </c>
      <c r="BI268" s="55">
        <v>3496184.7287999992</v>
      </c>
      <c r="BJ268" s="56">
        <f>BI268-BH268</f>
        <v>-9434558.2581119984</v>
      </c>
      <c r="BL268" s="74">
        <f>BB268+BJ268</f>
        <v>275307805.30267423</v>
      </c>
      <c r="BN268" s="6">
        <v>837</v>
      </c>
      <c r="BO268" s="6" t="s">
        <v>254</v>
      </c>
      <c r="BP268" s="7">
        <v>231853</v>
      </c>
      <c r="BQ268" s="7">
        <v>224112173.90449846</v>
      </c>
      <c r="BR268" s="7">
        <v>14298638.764309812</v>
      </c>
      <c r="BS268" s="57">
        <v>57916405</v>
      </c>
      <c r="BU268" s="39">
        <f>BQ268+BS268</f>
        <v>282028578.90449846</v>
      </c>
      <c r="BW268" s="71">
        <f>BU268-CM268</f>
        <v>-7752101.3817403316</v>
      </c>
      <c r="BX268" s="35">
        <f>BW268/CM268</f>
        <v>-2.6751615649749257E-2</v>
      </c>
      <c r="BY268" s="65">
        <f>BW268/BP268</f>
        <v>-33.435415464713984</v>
      </c>
      <c r="CA268" s="54">
        <v>12930742.986911997</v>
      </c>
      <c r="CB268" s="55">
        <v>3496184.7287999992</v>
      </c>
      <c r="CC268" s="56">
        <f>CB268-CA268</f>
        <v>-9434558.2581119984</v>
      </c>
      <c r="CE268" s="74">
        <f>BU268+CC268</f>
        <v>272594020.64638644</v>
      </c>
      <c r="CF268" s="55"/>
      <c r="CG268" s="112" t="s">
        <v>254</v>
      </c>
      <c r="CH268" s="93">
        <v>228274</v>
      </c>
      <c r="CI268" s="93">
        <v>231864275.28623876</v>
      </c>
      <c r="CJ268" s="93">
        <v>7073312.6961579574</v>
      </c>
      <c r="CK268" s="93">
        <v>57916405</v>
      </c>
      <c r="CM268" s="103">
        <v>289780680.28623879</v>
      </c>
      <c r="CO268" s="93">
        <v>12930742.986911997</v>
      </c>
      <c r="CP268" s="93">
        <v>3496184.7287999992</v>
      </c>
      <c r="CQ268" s="93">
        <v>-9434558.2581119984</v>
      </c>
      <c r="CS268" s="103">
        <v>280346122.02812678</v>
      </c>
      <c r="CU268" s="116">
        <v>837</v>
      </c>
      <c r="CV268" s="57"/>
    </row>
    <row r="269" spans="1:100" x14ac:dyDescent="0.25">
      <c r="A269" s="6">
        <v>844</v>
      </c>
      <c r="B269" s="6" t="s">
        <v>255</v>
      </c>
      <c r="C269" s="7">
        <v>1585</v>
      </c>
      <c r="D269" s="7">
        <v>6838721.0343759488</v>
      </c>
      <c r="E269" s="7">
        <v>1732058.4115624561</v>
      </c>
      <c r="F269" s="57">
        <v>-279564</v>
      </c>
      <c r="H269" s="39">
        <f>D269+F269</f>
        <v>6559157.0343759488</v>
      </c>
      <c r="J269" s="71">
        <f t="shared" si="10"/>
        <v>30904.67544208467</v>
      </c>
      <c r="K269" s="35">
        <f t="shared" si="11"/>
        <v>4.7339890897127859E-3</v>
      </c>
      <c r="L269" s="65">
        <f t="shared" si="12"/>
        <v>19.498217944532914</v>
      </c>
      <c r="N269" s="54">
        <v>51547.327700000002</v>
      </c>
      <c r="O269" s="55">
        <v>38280.986000000004</v>
      </c>
      <c r="P269" s="56">
        <f>O269-N269</f>
        <v>-13266.341699999997</v>
      </c>
      <c r="R269" s="74">
        <f>H269+P269</f>
        <v>6545890.6926759491</v>
      </c>
      <c r="S269" s="55"/>
      <c r="T269" s="6">
        <v>844</v>
      </c>
      <c r="U269" s="6" t="s">
        <v>255</v>
      </c>
      <c r="V269" s="7">
        <v>1585</v>
      </c>
      <c r="W269" s="7">
        <v>6838376.0209521092</v>
      </c>
      <c r="X269" s="7">
        <v>1735400.3854574678</v>
      </c>
      <c r="Y269" s="57">
        <v>-279564</v>
      </c>
      <c r="AA269" s="39">
        <f>W269+Y269</f>
        <v>6558812.0209521092</v>
      </c>
      <c r="AC269" s="71">
        <f>AA269-CM269</f>
        <v>30559.662018245086</v>
      </c>
      <c r="AD269" s="35">
        <f>AC269/CM269</f>
        <v>4.6811398117023494E-3</v>
      </c>
      <c r="AE269" s="65">
        <f>AC269/V269</f>
        <v>19.280543860091537</v>
      </c>
      <c r="AG269" s="54">
        <v>51547.327700000002</v>
      </c>
      <c r="AH269" s="55">
        <v>38280.986000000004</v>
      </c>
      <c r="AI269" s="56">
        <f>AH269-AG269</f>
        <v>-13266.341699999997</v>
      </c>
      <c r="AK269" s="74">
        <f>AA269+AI269</f>
        <v>6545545.6792521095</v>
      </c>
      <c r="AL269" s="55"/>
      <c r="AM269" s="65" t="e">
        <f>#REF!/#REF!</f>
        <v>#REF!</v>
      </c>
      <c r="AO269" s="54">
        <v>57304.895999999993</v>
      </c>
      <c r="AP269" s="55">
        <v>37769.135999999999</v>
      </c>
      <c r="AQ269" s="56">
        <f>AP269-AO269</f>
        <v>-19535.759999999995</v>
      </c>
      <c r="AS269" s="74" t="e">
        <f>#REF!+AQ269</f>
        <v>#REF!</v>
      </c>
      <c r="AU269" s="6">
        <v>844</v>
      </c>
      <c r="AV269" s="6" t="s">
        <v>255</v>
      </c>
      <c r="AW269" s="7">
        <v>1585</v>
      </c>
      <c r="AX269" s="7">
        <v>6808783.350672543</v>
      </c>
      <c r="AY269" s="7">
        <v>1708868.8055259609</v>
      </c>
      <c r="AZ269" s="57">
        <v>-279564</v>
      </c>
      <c r="BB269" s="39">
        <f>AX269+AZ269</f>
        <v>6529219.350672543</v>
      </c>
      <c r="BD269" s="71">
        <f>BB269-CM269</f>
        <v>966.99173867888749</v>
      </c>
      <c r="BE269" s="35">
        <f>BD269/CM269</f>
        <v>1.4812413575825795E-4</v>
      </c>
      <c r="BF269" s="65">
        <f>BD269/AW269</f>
        <v>0.61008942503399843</v>
      </c>
      <c r="BH269" s="54">
        <v>57304.895999999993</v>
      </c>
      <c r="BI269" s="55">
        <v>37769.135999999999</v>
      </c>
      <c r="BJ269" s="56">
        <f>BI269-BH269</f>
        <v>-19535.759999999995</v>
      </c>
      <c r="BL269" s="74">
        <f>BB269+BJ269</f>
        <v>6509683.5906725433</v>
      </c>
      <c r="BN269" s="6">
        <v>844</v>
      </c>
      <c r="BO269" s="6" t="s">
        <v>255</v>
      </c>
      <c r="BP269" s="7">
        <v>1585</v>
      </c>
      <c r="BQ269" s="7">
        <v>6807000.65394664</v>
      </c>
      <c r="BR269" s="7">
        <v>1708868.8055259609</v>
      </c>
      <c r="BS269" s="57">
        <v>-279564</v>
      </c>
      <c r="BU269" s="39">
        <f>BQ269+BS269</f>
        <v>6527436.65394664</v>
      </c>
      <c r="BW269" s="71">
        <f>BU269-CM269</f>
        <v>-815.70498722419143</v>
      </c>
      <c r="BX269" s="35">
        <f>BW269/CM269</f>
        <v>-1.2494997778508138E-4</v>
      </c>
      <c r="BY269" s="65">
        <f>BW269/BP269</f>
        <v>-0.5146403704884488</v>
      </c>
      <c r="CA269" s="54">
        <v>57304.895999999993</v>
      </c>
      <c r="CB269" s="55">
        <v>37769.135999999999</v>
      </c>
      <c r="CC269" s="56">
        <f>CB269-CA269</f>
        <v>-19535.759999999995</v>
      </c>
      <c r="CE269" s="74">
        <f>BU269+CC269</f>
        <v>6507900.8939466402</v>
      </c>
      <c r="CF269" s="55"/>
      <c r="CG269" s="112" t="s">
        <v>255</v>
      </c>
      <c r="CH269" s="93">
        <v>1611</v>
      </c>
      <c r="CI269" s="93">
        <v>6807816.3589338642</v>
      </c>
      <c r="CJ269" s="93">
        <v>1674938.2325320481</v>
      </c>
      <c r="CK269" s="93">
        <v>-279564</v>
      </c>
      <c r="CM269" s="103">
        <v>6528252.3589338642</v>
      </c>
      <c r="CO269" s="93">
        <v>57304.895999999993</v>
      </c>
      <c r="CP269" s="93">
        <v>37769.135999999999</v>
      </c>
      <c r="CQ269" s="93">
        <v>-19535.759999999995</v>
      </c>
      <c r="CS269" s="103">
        <v>6508716.5989338644</v>
      </c>
      <c r="CU269" s="116">
        <v>844</v>
      </c>
      <c r="CV269" s="57"/>
    </row>
    <row r="270" spans="1:100" x14ac:dyDescent="0.25">
      <c r="A270" s="6">
        <v>845</v>
      </c>
      <c r="B270" s="6" t="s">
        <v>256</v>
      </c>
      <c r="C270" s="7">
        <v>3068</v>
      </c>
      <c r="D270" s="7">
        <v>10060988.765461367</v>
      </c>
      <c r="E270" s="7">
        <v>2229760.8542641317</v>
      </c>
      <c r="F270" s="57">
        <v>-101023</v>
      </c>
      <c r="H270" s="39">
        <f>D270+F270</f>
        <v>9959965.7654613666</v>
      </c>
      <c r="J270" s="71">
        <f t="shared" si="10"/>
        <v>-348176.60763862543</v>
      </c>
      <c r="K270" s="35">
        <f t="shared" si="11"/>
        <v>-3.3776852805916129E-2</v>
      </c>
      <c r="L270" s="65">
        <f t="shared" si="12"/>
        <v>-113.48650835678795</v>
      </c>
      <c r="N270" s="54">
        <v>34320.883999999998</v>
      </c>
      <c r="O270" s="55">
        <v>39601.019999999997</v>
      </c>
      <c r="P270" s="56">
        <f>O270-N270</f>
        <v>5280.1359999999986</v>
      </c>
      <c r="R270" s="74">
        <f>H270+P270</f>
        <v>9965245.9014613666</v>
      </c>
      <c r="S270" s="55"/>
      <c r="T270" s="6">
        <v>845</v>
      </c>
      <c r="U270" s="6" t="s">
        <v>256</v>
      </c>
      <c r="V270" s="7">
        <v>3068</v>
      </c>
      <c r="W270" s="7">
        <v>10059983.444332939</v>
      </c>
      <c r="X270" s="7">
        <v>2239939.0726519562</v>
      </c>
      <c r="Y270" s="57">
        <v>-101023</v>
      </c>
      <c r="AA270" s="39">
        <f>W270+Y270</f>
        <v>9958960.4443329386</v>
      </c>
      <c r="AC270" s="71">
        <f>AA270-CM270</f>
        <v>-349181.92876705341</v>
      </c>
      <c r="AD270" s="35">
        <f>AC270/CM270</f>
        <v>-3.3874379701843711E-2</v>
      </c>
      <c r="AE270" s="65">
        <f>AC270/V270</f>
        <v>-113.81418799447634</v>
      </c>
      <c r="AG270" s="54">
        <v>34320.883999999998</v>
      </c>
      <c r="AH270" s="55">
        <v>39601.019999999997</v>
      </c>
      <c r="AI270" s="56">
        <f>AH270-AG270</f>
        <v>5280.1359999999986</v>
      </c>
      <c r="AK270" s="74">
        <f>AA270+AI270</f>
        <v>9964240.5803329386</v>
      </c>
      <c r="AL270" s="55"/>
      <c r="AM270" s="65" t="e">
        <f>#REF!/#REF!</f>
        <v>#REF!</v>
      </c>
      <c r="AO270" s="54">
        <v>29954.831999999999</v>
      </c>
      <c r="AP270" s="55">
        <v>53462.8632</v>
      </c>
      <c r="AQ270" s="56">
        <f>AP270-AO270</f>
        <v>23508.031200000001</v>
      </c>
      <c r="AS270" s="74" t="e">
        <f>#REF!+AQ270</f>
        <v>#REF!</v>
      </c>
      <c r="AU270" s="6">
        <v>845</v>
      </c>
      <c r="AV270" s="6" t="s">
        <v>256</v>
      </c>
      <c r="AW270" s="7">
        <v>3068</v>
      </c>
      <c r="AX270" s="7">
        <v>10025937.420774128</v>
      </c>
      <c r="AY270" s="7">
        <v>2225190.3725416544</v>
      </c>
      <c r="AZ270" s="57">
        <v>-101023</v>
      </c>
      <c r="BB270" s="39">
        <f>AX270+AZ270</f>
        <v>9924914.4207741283</v>
      </c>
      <c r="BD270" s="71">
        <f>BB270-CM270</f>
        <v>-383227.95232586376</v>
      </c>
      <c r="BE270" s="35">
        <f>BD270/CM270</f>
        <v>-3.7177207925060379E-2</v>
      </c>
      <c r="BF270" s="65">
        <f>BD270/AW270</f>
        <v>-124.91132735523591</v>
      </c>
      <c r="BH270" s="54">
        <v>29954.831999999999</v>
      </c>
      <c r="BI270" s="55">
        <v>53462.8632</v>
      </c>
      <c r="BJ270" s="56">
        <f>BI270-BH270</f>
        <v>23508.031200000001</v>
      </c>
      <c r="BL270" s="74">
        <f>BB270+BJ270</f>
        <v>9948422.4519741274</v>
      </c>
      <c r="BN270" s="6">
        <v>845</v>
      </c>
      <c r="BO270" s="6" t="s">
        <v>256</v>
      </c>
      <c r="BP270" s="7">
        <v>3068</v>
      </c>
      <c r="BQ270" s="7">
        <v>10025233.08732136</v>
      </c>
      <c r="BR270" s="7">
        <v>2225190.3725416544</v>
      </c>
      <c r="BS270" s="57">
        <v>-101023</v>
      </c>
      <c r="BU270" s="39">
        <f>BQ270+BS270</f>
        <v>9924210.0873213597</v>
      </c>
      <c r="BW270" s="71">
        <f>BU270-CM270</f>
        <v>-383932.28577863239</v>
      </c>
      <c r="BX270" s="35">
        <f>BW270/CM270</f>
        <v>-3.7245535799014337E-2</v>
      </c>
      <c r="BY270" s="65">
        <f>BW270/BP270</f>
        <v>-125.14090149238343</v>
      </c>
      <c r="CA270" s="54">
        <v>29954.831999999999</v>
      </c>
      <c r="CB270" s="55">
        <v>53462.8632</v>
      </c>
      <c r="CC270" s="56">
        <f>CB270-CA270</f>
        <v>23508.031200000001</v>
      </c>
      <c r="CE270" s="74">
        <f>BU270+CC270</f>
        <v>9947718.1185213588</v>
      </c>
      <c r="CF270" s="55"/>
      <c r="CG270" s="112" t="s">
        <v>256</v>
      </c>
      <c r="CH270" s="93">
        <v>3099</v>
      </c>
      <c r="CI270" s="93">
        <v>10409165.373099992</v>
      </c>
      <c r="CJ270" s="93">
        <v>2328215.3990687174</v>
      </c>
      <c r="CK270" s="93">
        <v>-101023</v>
      </c>
      <c r="CM270" s="103">
        <v>10308142.373099992</v>
      </c>
      <c r="CO270" s="93">
        <v>29954.831999999999</v>
      </c>
      <c r="CP270" s="93">
        <v>53462.8632</v>
      </c>
      <c r="CQ270" s="93">
        <v>23508.031200000001</v>
      </c>
      <c r="CS270" s="103">
        <v>10331650.404299991</v>
      </c>
      <c r="CU270" s="116">
        <v>845</v>
      </c>
      <c r="CV270" s="57"/>
    </row>
    <row r="271" spans="1:100" x14ac:dyDescent="0.25">
      <c r="A271" s="6">
        <v>846</v>
      </c>
      <c r="B271" s="6" t="s">
        <v>257</v>
      </c>
      <c r="C271" s="7">
        <v>5269</v>
      </c>
      <c r="D271" s="7">
        <v>17989325.444991253</v>
      </c>
      <c r="E271" s="7">
        <v>5070960.1445538588</v>
      </c>
      <c r="F271" s="57">
        <v>-359108</v>
      </c>
      <c r="H271" s="39">
        <f>D271+F271</f>
        <v>17630217.444991253</v>
      </c>
      <c r="J271" s="71">
        <f t="shared" si="10"/>
        <v>-415190.98925418034</v>
      </c>
      <c r="K271" s="35">
        <f t="shared" si="11"/>
        <v>-2.3008123687921475E-2</v>
      </c>
      <c r="L271" s="65">
        <f t="shared" si="12"/>
        <v>-78.798821266688236</v>
      </c>
      <c r="N271" s="54">
        <v>133389.4357</v>
      </c>
      <c r="O271" s="55">
        <v>212525.47400000002</v>
      </c>
      <c r="P271" s="56">
        <f>O271-N271</f>
        <v>79136.038300000015</v>
      </c>
      <c r="R271" s="74">
        <f>H271+P271</f>
        <v>17709353.483291253</v>
      </c>
      <c r="S271" s="55"/>
      <c r="T271" s="6">
        <v>846</v>
      </c>
      <c r="U271" s="6" t="s">
        <v>257</v>
      </c>
      <c r="V271" s="7">
        <v>5269</v>
      </c>
      <c r="W271" s="7">
        <v>18013630.100553297</v>
      </c>
      <c r="X271" s="7">
        <v>5095564.3813947625</v>
      </c>
      <c r="Y271" s="57">
        <v>-359108</v>
      </c>
      <c r="AA271" s="39">
        <f>W271+Y271</f>
        <v>17654522.100553297</v>
      </c>
      <c r="AC271" s="71">
        <f>AA271-CM271</f>
        <v>-390886.33369213715</v>
      </c>
      <c r="AD271" s="35">
        <f>AC271/CM271</f>
        <v>-2.1661262759247821E-2</v>
      </c>
      <c r="AE271" s="65">
        <f>AC271/V271</f>
        <v>-74.186056878371062</v>
      </c>
      <c r="AG271" s="54">
        <v>133389.4357</v>
      </c>
      <c r="AH271" s="55">
        <v>212525.47400000002</v>
      </c>
      <c r="AI271" s="56">
        <f>AH271-AG271</f>
        <v>79136.038300000015</v>
      </c>
      <c r="AK271" s="74">
        <f>AA271+AI271</f>
        <v>17733658.138853297</v>
      </c>
      <c r="AL271" s="55"/>
      <c r="AM271" s="65" t="e">
        <f>#REF!/#REF!</f>
        <v>#REF!</v>
      </c>
      <c r="AO271" s="54">
        <v>115912.17600000001</v>
      </c>
      <c r="AP271" s="55">
        <v>191515.56719999999</v>
      </c>
      <c r="AQ271" s="56">
        <f>AP271-AO271</f>
        <v>75603.391199999984</v>
      </c>
      <c r="AS271" s="74" t="e">
        <f>#REF!+AQ271</f>
        <v>#REF!</v>
      </c>
      <c r="AU271" s="6">
        <v>846</v>
      </c>
      <c r="AV271" s="6" t="s">
        <v>257</v>
      </c>
      <c r="AW271" s="7">
        <v>5269</v>
      </c>
      <c r="AX271" s="7">
        <v>17720458.717847966</v>
      </c>
      <c r="AY271" s="7">
        <v>4865664.8236882174</v>
      </c>
      <c r="AZ271" s="57">
        <v>-359108</v>
      </c>
      <c r="BB271" s="39">
        <f>AX271+AZ271</f>
        <v>17361350.717847966</v>
      </c>
      <c r="BD271" s="71">
        <f>BB271-CM271</f>
        <v>-684057.716397468</v>
      </c>
      <c r="BE271" s="35">
        <f>BD271/CM271</f>
        <v>-3.7907577370169497E-2</v>
      </c>
      <c r="BF271" s="65">
        <f>BD271/AW271</f>
        <v>-129.8268583028028</v>
      </c>
      <c r="BH271" s="54">
        <v>115912.17600000001</v>
      </c>
      <c r="BI271" s="55">
        <v>191515.56719999999</v>
      </c>
      <c r="BJ271" s="56">
        <f>BI271-BH271</f>
        <v>75603.391199999984</v>
      </c>
      <c r="BL271" s="74">
        <f>BB271+BJ271</f>
        <v>17436954.109047964</v>
      </c>
      <c r="BN271" s="6">
        <v>846</v>
      </c>
      <c r="BO271" s="6" t="s">
        <v>257</v>
      </c>
      <c r="BP271" s="7">
        <v>5269</v>
      </c>
      <c r="BQ271" s="7">
        <v>17718356.781682048</v>
      </c>
      <c r="BR271" s="7">
        <v>4865664.8236882174</v>
      </c>
      <c r="BS271" s="57">
        <v>-359108</v>
      </c>
      <c r="BU271" s="39">
        <f>BQ271+BS271</f>
        <v>17359248.781682048</v>
      </c>
      <c r="BW271" s="71">
        <f>BU271-CM271</f>
        <v>-686159.65256338567</v>
      </c>
      <c r="BX271" s="35">
        <f>BW271/CM271</f>
        <v>-3.8024057757608594E-2</v>
      </c>
      <c r="BY271" s="65">
        <f>BW271/BP271</f>
        <v>-130.22578336750536</v>
      </c>
      <c r="CA271" s="54">
        <v>115912.17600000001</v>
      </c>
      <c r="CB271" s="55">
        <v>191515.56719999999</v>
      </c>
      <c r="CC271" s="56">
        <f>CB271-CA271</f>
        <v>75603.391199999984</v>
      </c>
      <c r="CE271" s="74">
        <f>BU271+CC271</f>
        <v>17434852.172882047</v>
      </c>
      <c r="CF271" s="55"/>
      <c r="CG271" s="112" t="s">
        <v>257</v>
      </c>
      <c r="CH271" s="93">
        <v>5363</v>
      </c>
      <c r="CI271" s="93">
        <v>18404516.434245434</v>
      </c>
      <c r="CJ271" s="93">
        <v>4950775.7113454556</v>
      </c>
      <c r="CK271" s="93">
        <v>-359108</v>
      </c>
      <c r="CM271" s="103">
        <v>18045408.434245434</v>
      </c>
      <c r="CO271" s="93">
        <v>115912.17600000001</v>
      </c>
      <c r="CP271" s="93">
        <v>191515.56719999999</v>
      </c>
      <c r="CQ271" s="93">
        <v>75603.391199999984</v>
      </c>
      <c r="CS271" s="103">
        <v>18121011.825445432</v>
      </c>
      <c r="CU271" s="116">
        <v>846</v>
      </c>
      <c r="CV271" s="57"/>
    </row>
    <row r="272" spans="1:100" x14ac:dyDescent="0.25">
      <c r="A272" s="6">
        <v>848</v>
      </c>
      <c r="B272" s="6" t="s">
        <v>258</v>
      </c>
      <c r="C272" s="7">
        <v>4571</v>
      </c>
      <c r="D272" s="7">
        <v>16432802.214010032</v>
      </c>
      <c r="E272" s="7">
        <v>4591289.1433840934</v>
      </c>
      <c r="F272" s="57">
        <v>452746</v>
      </c>
      <c r="H272" s="39">
        <f>D272+F272</f>
        <v>16885548.21401003</v>
      </c>
      <c r="J272" s="71">
        <f t="shared" ref="J272:J309" si="13">H272-CM272</f>
        <v>95390.394991394132</v>
      </c>
      <c r="K272" s="35">
        <f t="shared" ref="K272:K309" si="14">J272/CM272</f>
        <v>5.6813280744355491E-3</v>
      </c>
      <c r="L272" s="65">
        <f t="shared" ref="L272:L309" si="15">J272/C272</f>
        <v>20.868605336117728</v>
      </c>
      <c r="N272" s="54">
        <v>118803.06</v>
      </c>
      <c r="O272" s="55">
        <v>93722.41399999999</v>
      </c>
      <c r="P272" s="56">
        <f>O272-N272</f>
        <v>-25080.646000000008</v>
      </c>
      <c r="R272" s="74">
        <f>H272+P272</f>
        <v>16860467.568010028</v>
      </c>
      <c r="S272" s="55"/>
      <c r="T272" s="6">
        <v>848</v>
      </c>
      <c r="U272" s="6" t="s">
        <v>258</v>
      </c>
      <c r="V272" s="7">
        <v>4571</v>
      </c>
      <c r="W272" s="7">
        <v>16447714.541089397</v>
      </c>
      <c r="X272" s="7">
        <v>4605461.0534161152</v>
      </c>
      <c r="Y272" s="57">
        <v>452746</v>
      </c>
      <c r="AA272" s="39">
        <f>W272+Y272</f>
        <v>16900460.541089397</v>
      </c>
      <c r="AC272" s="71">
        <f>AA272-CM272</f>
        <v>110302.72207076102</v>
      </c>
      <c r="AD272" s="35">
        <f>AC272/CM272</f>
        <v>6.5694869136857272E-3</v>
      </c>
      <c r="AE272" s="65">
        <f>AC272/V272</f>
        <v>24.130982732610157</v>
      </c>
      <c r="AG272" s="54">
        <v>118803.06</v>
      </c>
      <c r="AH272" s="55">
        <v>93722.41399999999</v>
      </c>
      <c r="AI272" s="56">
        <f>AH272-AG272</f>
        <v>-25080.646000000008</v>
      </c>
      <c r="AK272" s="74">
        <f>AA272+AI272</f>
        <v>16875379.895089395</v>
      </c>
      <c r="AL272" s="55"/>
      <c r="AM272" s="65" t="e">
        <f>#REF!/#REF!</f>
        <v>#REF!</v>
      </c>
      <c r="AO272" s="54">
        <v>128375.99088000001</v>
      </c>
      <c r="AP272" s="55">
        <v>88562.111999999994</v>
      </c>
      <c r="AQ272" s="56">
        <f>AP272-AO272</f>
        <v>-39813.878880000018</v>
      </c>
      <c r="AS272" s="74" t="e">
        <f>#REF!+AQ272</f>
        <v>#REF!</v>
      </c>
      <c r="AU272" s="6">
        <v>848</v>
      </c>
      <c r="AV272" s="6" t="s">
        <v>258</v>
      </c>
      <c r="AW272" s="7">
        <v>4571</v>
      </c>
      <c r="AX272" s="7">
        <v>16288655.385004494</v>
      </c>
      <c r="AY272" s="7">
        <v>4495194.9777612351</v>
      </c>
      <c r="AZ272" s="57">
        <v>452746</v>
      </c>
      <c r="BB272" s="39">
        <f>AX272+AZ272</f>
        <v>16741401.385004494</v>
      </c>
      <c r="BD272" s="71">
        <f>BB272-CM272</f>
        <v>-48756.43401414156</v>
      </c>
      <c r="BE272" s="35">
        <f>BD272/CM272</f>
        <v>-2.9038699063872954E-3</v>
      </c>
      <c r="BF272" s="65">
        <f>BD272/AW272</f>
        <v>-10.666469922148668</v>
      </c>
      <c r="BH272" s="54">
        <v>128375.99088000001</v>
      </c>
      <c r="BI272" s="55">
        <v>88562.111999999994</v>
      </c>
      <c r="BJ272" s="56">
        <f>BI272-BH272</f>
        <v>-39813.878880000018</v>
      </c>
      <c r="BL272" s="74">
        <f>BB272+BJ272</f>
        <v>16701587.506124495</v>
      </c>
      <c r="BN272" s="6">
        <v>848</v>
      </c>
      <c r="BO272" s="6" t="s">
        <v>258</v>
      </c>
      <c r="BP272" s="7">
        <v>4571</v>
      </c>
      <c r="BQ272" s="7">
        <v>16274914.591102038</v>
      </c>
      <c r="BR272" s="7">
        <v>4495194.9777612351</v>
      </c>
      <c r="BS272" s="57">
        <v>452746</v>
      </c>
      <c r="BU272" s="39">
        <f>BQ272+BS272</f>
        <v>16727660.591102038</v>
      </c>
      <c r="BW272" s="71">
        <f>BU272-CM272</f>
        <v>-62497.22791659832</v>
      </c>
      <c r="BX272" s="35">
        <f>BW272/CM272</f>
        <v>-3.7222537506947156E-3</v>
      </c>
      <c r="BY272" s="65">
        <f>BW272/BP272</f>
        <v>-13.672550408356665</v>
      </c>
      <c r="CA272" s="54">
        <v>128375.99088000001</v>
      </c>
      <c r="CB272" s="55">
        <v>88562.111999999994</v>
      </c>
      <c r="CC272" s="56">
        <f>CB272-CA272</f>
        <v>-39813.878880000018</v>
      </c>
      <c r="CE272" s="74">
        <f>BU272+CC272</f>
        <v>16687846.712222038</v>
      </c>
      <c r="CF272" s="55"/>
      <c r="CG272" s="112" t="s">
        <v>258</v>
      </c>
      <c r="CH272" s="93">
        <v>4653</v>
      </c>
      <c r="CI272" s="93">
        <v>16337411.819018636</v>
      </c>
      <c r="CJ272" s="93">
        <v>4545906.0680496562</v>
      </c>
      <c r="CK272" s="93">
        <v>452746</v>
      </c>
      <c r="CM272" s="103">
        <v>16790157.819018636</v>
      </c>
      <c r="CO272" s="93">
        <v>128375.99088000001</v>
      </c>
      <c r="CP272" s="93">
        <v>88562.111999999994</v>
      </c>
      <c r="CQ272" s="93">
        <v>-39813.878880000018</v>
      </c>
      <c r="CS272" s="103">
        <v>16750343.940138636</v>
      </c>
      <c r="CU272" s="116">
        <v>848</v>
      </c>
      <c r="CV272" s="57"/>
    </row>
    <row r="273" spans="1:100" x14ac:dyDescent="0.25">
      <c r="A273" s="6">
        <v>849</v>
      </c>
      <c r="B273" s="6" t="s">
        <v>259</v>
      </c>
      <c r="C273" s="7">
        <v>3192</v>
      </c>
      <c r="D273" s="7">
        <v>10097755.863899795</v>
      </c>
      <c r="E273" s="7">
        <v>3216197.593566258</v>
      </c>
      <c r="F273" s="57">
        <v>-40444</v>
      </c>
      <c r="H273" s="39">
        <f>D273+F273</f>
        <v>10057311.863899795</v>
      </c>
      <c r="J273" s="71">
        <f t="shared" si="13"/>
        <v>-119794.67755676061</v>
      </c>
      <c r="K273" s="35">
        <f t="shared" si="14"/>
        <v>-1.1770995721502538E-2</v>
      </c>
      <c r="L273" s="65">
        <f t="shared" si="15"/>
        <v>-37.529660888709465</v>
      </c>
      <c r="N273" s="54">
        <v>14586.375700000001</v>
      </c>
      <c r="O273" s="55">
        <v>207311.33970000001</v>
      </c>
      <c r="P273" s="56">
        <f>O273-N273</f>
        <v>192724.96400000001</v>
      </c>
      <c r="R273" s="74">
        <f>H273+P273</f>
        <v>10250036.827899795</v>
      </c>
      <c r="S273" s="55"/>
      <c r="T273" s="6">
        <v>849</v>
      </c>
      <c r="U273" s="6" t="s">
        <v>259</v>
      </c>
      <c r="V273" s="7">
        <v>3192</v>
      </c>
      <c r="W273" s="7">
        <v>10102929.643549992</v>
      </c>
      <c r="X273" s="7">
        <v>3222491.359665988</v>
      </c>
      <c r="Y273" s="57">
        <v>-40444</v>
      </c>
      <c r="AA273" s="39">
        <f>W273+Y273</f>
        <v>10062485.643549992</v>
      </c>
      <c r="AC273" s="71">
        <f>AA273-CM273</f>
        <v>-114620.89790656418</v>
      </c>
      <c r="AD273" s="35">
        <f>AC273/CM273</f>
        <v>-1.1262621398297708E-2</v>
      </c>
      <c r="AE273" s="65">
        <f>AC273/V273</f>
        <v>-35.90880260230707</v>
      </c>
      <c r="AG273" s="54">
        <v>14586.375700000001</v>
      </c>
      <c r="AH273" s="55">
        <v>207311.33970000001</v>
      </c>
      <c r="AI273" s="56">
        <f>AH273-AG273</f>
        <v>192724.96400000001</v>
      </c>
      <c r="AK273" s="74">
        <f>AA273+AI273</f>
        <v>10255210.607549991</v>
      </c>
      <c r="AL273" s="55"/>
      <c r="AM273" s="65" t="e">
        <f>#REF!/#REF!</f>
        <v>#REF!</v>
      </c>
      <c r="AO273" s="54">
        <v>10419.072</v>
      </c>
      <c r="AP273" s="55">
        <v>158890.848</v>
      </c>
      <c r="AQ273" s="56">
        <f>AP273-AO273</f>
        <v>148471.77600000001</v>
      </c>
      <c r="AS273" s="74" t="e">
        <f>#REF!+AQ273</f>
        <v>#REF!</v>
      </c>
      <c r="AU273" s="6">
        <v>849</v>
      </c>
      <c r="AV273" s="6" t="s">
        <v>259</v>
      </c>
      <c r="AW273" s="7">
        <v>3192</v>
      </c>
      <c r="AX273" s="7">
        <v>9935792.9827479143</v>
      </c>
      <c r="AY273" s="7">
        <v>3097730.7506691297</v>
      </c>
      <c r="AZ273" s="57">
        <v>-40444</v>
      </c>
      <c r="BB273" s="39">
        <f>AX273+AZ273</f>
        <v>9895348.9827479143</v>
      </c>
      <c r="BD273" s="71">
        <f>BB273-CM273</f>
        <v>-281757.55870864168</v>
      </c>
      <c r="BE273" s="35">
        <f>BD273/CM273</f>
        <v>-2.7685428816225825E-2</v>
      </c>
      <c r="BF273" s="65">
        <f>BD273/AW273</f>
        <v>-88.269911876140881</v>
      </c>
      <c r="BH273" s="54">
        <v>10419.072</v>
      </c>
      <c r="BI273" s="55">
        <v>158890.848</v>
      </c>
      <c r="BJ273" s="56">
        <f>BI273-BH273</f>
        <v>148471.77600000001</v>
      </c>
      <c r="BL273" s="74">
        <f>BB273+BJ273</f>
        <v>10043820.758747915</v>
      </c>
      <c r="BN273" s="6">
        <v>849</v>
      </c>
      <c r="BO273" s="6" t="s">
        <v>259</v>
      </c>
      <c r="BP273" s="7">
        <v>3192</v>
      </c>
      <c r="BQ273" s="7">
        <v>9938166.7836828642</v>
      </c>
      <c r="BR273" s="7">
        <v>3097730.7506691297</v>
      </c>
      <c r="BS273" s="57">
        <v>-40444</v>
      </c>
      <c r="BU273" s="39">
        <f>BQ273+BS273</f>
        <v>9897722.7836828642</v>
      </c>
      <c r="BW273" s="71">
        <f>BU273-CM273</f>
        <v>-279383.75777369179</v>
      </c>
      <c r="BX273" s="35">
        <f>BW273/CM273</f>
        <v>-2.7452179716859499E-2</v>
      </c>
      <c r="BY273" s="65">
        <f>BW273/BP273</f>
        <v>-87.526239904038775</v>
      </c>
      <c r="CA273" s="54">
        <v>10419.072</v>
      </c>
      <c r="CB273" s="55">
        <v>158890.848</v>
      </c>
      <c r="CC273" s="56">
        <f>CB273-CA273</f>
        <v>148471.77600000001</v>
      </c>
      <c r="CE273" s="74">
        <f>BU273+CC273</f>
        <v>10046194.559682865</v>
      </c>
      <c r="CF273" s="55"/>
      <c r="CG273" s="112" t="s">
        <v>259</v>
      </c>
      <c r="CH273" s="93">
        <v>3232</v>
      </c>
      <c r="CI273" s="93">
        <v>10217550.541456556</v>
      </c>
      <c r="CJ273" s="93">
        <v>3224221.0022623264</v>
      </c>
      <c r="CK273" s="93">
        <v>-40444</v>
      </c>
      <c r="CM273" s="103">
        <v>10177106.541456556</v>
      </c>
      <c r="CO273" s="93">
        <v>10419.072</v>
      </c>
      <c r="CP273" s="93">
        <v>158890.848</v>
      </c>
      <c r="CQ273" s="93">
        <v>148471.77600000001</v>
      </c>
      <c r="CS273" s="103">
        <v>10325578.317456556</v>
      </c>
      <c r="CU273" s="116">
        <v>849</v>
      </c>
      <c r="CV273" s="57"/>
    </row>
    <row r="274" spans="1:100" x14ac:dyDescent="0.25">
      <c r="A274" s="6">
        <v>850</v>
      </c>
      <c r="B274" s="6" t="s">
        <v>260</v>
      </c>
      <c r="C274" s="7">
        <v>2384</v>
      </c>
      <c r="D274" s="7">
        <v>6371065.049199461</v>
      </c>
      <c r="E274" s="7">
        <v>1679880.8120693651</v>
      </c>
      <c r="F274" s="57">
        <v>-538270</v>
      </c>
      <c r="H274" s="39">
        <f>D274+F274</f>
        <v>5832795.049199461</v>
      </c>
      <c r="J274" s="71">
        <f t="shared" si="13"/>
        <v>-112506.67733572703</v>
      </c>
      <c r="K274" s="35">
        <f t="shared" si="14"/>
        <v>-1.8923627851145888E-2</v>
      </c>
      <c r="L274" s="65">
        <f t="shared" si="15"/>
        <v>-47.192398211294893</v>
      </c>
      <c r="N274" s="54">
        <v>117839.43518</v>
      </c>
      <c r="O274" s="55">
        <v>344858.88250000007</v>
      </c>
      <c r="P274" s="56">
        <f>O274-N274</f>
        <v>227019.44732000006</v>
      </c>
      <c r="R274" s="74">
        <f>H274+P274</f>
        <v>6059814.4965194613</v>
      </c>
      <c r="S274" s="55"/>
      <c r="T274" s="6">
        <v>850</v>
      </c>
      <c r="U274" s="6" t="s">
        <v>260</v>
      </c>
      <c r="V274" s="7">
        <v>2384</v>
      </c>
      <c r="W274" s="7">
        <v>6378229.7323642764</v>
      </c>
      <c r="X274" s="7">
        <v>1692303.4084131906</v>
      </c>
      <c r="Y274" s="57">
        <v>-538270</v>
      </c>
      <c r="AA274" s="39">
        <f>W274+Y274</f>
        <v>5839959.7323642764</v>
      </c>
      <c r="AC274" s="71">
        <f>AA274-CM274</f>
        <v>-105341.99417091161</v>
      </c>
      <c r="AD274" s="35">
        <f>AC274/CM274</f>
        <v>-1.7718527842034853E-2</v>
      </c>
      <c r="AE274" s="65">
        <f>AC274/V274</f>
        <v>-44.187078091825342</v>
      </c>
      <c r="AG274" s="54">
        <v>117839.43518</v>
      </c>
      <c r="AH274" s="55">
        <v>344858.88250000007</v>
      </c>
      <c r="AI274" s="56">
        <f>AH274-AG274</f>
        <v>227019.44732000006</v>
      </c>
      <c r="AK274" s="74">
        <f>AA274+AI274</f>
        <v>6066979.1796842767</v>
      </c>
      <c r="AL274" s="55"/>
      <c r="AM274" s="65" t="e">
        <f>#REF!/#REF!</f>
        <v>#REF!</v>
      </c>
      <c r="AO274" s="54">
        <v>141074.23488</v>
      </c>
      <c r="AP274" s="55">
        <v>347866.76640000002</v>
      </c>
      <c r="AQ274" s="56">
        <f>AP274-AO274</f>
        <v>206792.53152000002</v>
      </c>
      <c r="AS274" s="74" t="e">
        <f>#REF!+AQ274</f>
        <v>#REF!</v>
      </c>
      <c r="AU274" s="6">
        <v>850</v>
      </c>
      <c r="AV274" s="6" t="s">
        <v>260</v>
      </c>
      <c r="AW274" s="7">
        <v>2384</v>
      </c>
      <c r="AX274" s="7">
        <v>6296798.1404367927</v>
      </c>
      <c r="AY274" s="7">
        <v>1645535.1400245146</v>
      </c>
      <c r="AZ274" s="57">
        <v>-538270</v>
      </c>
      <c r="BB274" s="39">
        <f>AX274+AZ274</f>
        <v>5758528.1404367927</v>
      </c>
      <c r="BD274" s="71">
        <f>BB274-CM274</f>
        <v>-186773.58609839529</v>
      </c>
      <c r="BE274" s="35">
        <f>BD274/CM274</f>
        <v>-3.1415325022914102E-2</v>
      </c>
      <c r="BF274" s="65">
        <f>BD274/AW274</f>
        <v>-78.34462504127319</v>
      </c>
      <c r="BH274" s="54">
        <v>141074.23488</v>
      </c>
      <c r="BI274" s="55">
        <v>347866.76640000002</v>
      </c>
      <c r="BJ274" s="56">
        <f>BI274-BH274</f>
        <v>206792.53152000002</v>
      </c>
      <c r="BL274" s="74">
        <f>BB274+BJ274</f>
        <v>5965320.6719567925</v>
      </c>
      <c r="BN274" s="6">
        <v>850</v>
      </c>
      <c r="BO274" s="6" t="s">
        <v>260</v>
      </c>
      <c r="BP274" s="7">
        <v>2384</v>
      </c>
      <c r="BQ274" s="7">
        <v>6302033.6649165982</v>
      </c>
      <c r="BR274" s="7">
        <v>1645535.1400245146</v>
      </c>
      <c r="BS274" s="57">
        <v>-538270</v>
      </c>
      <c r="BU274" s="39">
        <f>BQ274+BS274</f>
        <v>5763763.6649165982</v>
      </c>
      <c r="BW274" s="71">
        <f>BU274-CM274</f>
        <v>-181538.0616185898</v>
      </c>
      <c r="BX274" s="35">
        <f>BW274/CM274</f>
        <v>-3.0534709585612035E-2</v>
      </c>
      <c r="BY274" s="65">
        <f>BW274/BP274</f>
        <v>-76.148515779609809</v>
      </c>
      <c r="CA274" s="54">
        <v>141074.23488</v>
      </c>
      <c r="CB274" s="55">
        <v>347866.76640000002</v>
      </c>
      <c r="CC274" s="56">
        <f>CB274-CA274</f>
        <v>206792.53152000002</v>
      </c>
      <c r="CE274" s="74">
        <f>BU274+CC274</f>
        <v>5970556.196436598</v>
      </c>
      <c r="CF274" s="55"/>
      <c r="CG274" s="112" t="s">
        <v>260</v>
      </c>
      <c r="CH274" s="93">
        <v>2432</v>
      </c>
      <c r="CI274" s="93">
        <v>6483571.726535188</v>
      </c>
      <c r="CJ274" s="93">
        <v>1746967.278442926</v>
      </c>
      <c r="CK274" s="93">
        <v>-538270</v>
      </c>
      <c r="CM274" s="103">
        <v>5945301.726535188</v>
      </c>
      <c r="CO274" s="93">
        <v>141074.23488</v>
      </c>
      <c r="CP274" s="93">
        <v>347866.76640000002</v>
      </c>
      <c r="CQ274" s="93">
        <v>206792.53152000002</v>
      </c>
      <c r="CS274" s="103">
        <v>6152094.2580551878</v>
      </c>
      <c r="CU274" s="116">
        <v>850</v>
      </c>
      <c r="CV274" s="57"/>
    </row>
    <row r="275" spans="1:100" x14ac:dyDescent="0.25">
      <c r="A275" s="6">
        <v>851</v>
      </c>
      <c r="B275" s="6" t="s">
        <v>261</v>
      </c>
      <c r="C275" s="7">
        <v>21928</v>
      </c>
      <c r="D275" s="7">
        <v>37990495.133888468</v>
      </c>
      <c r="E275" s="7">
        <v>7753351.620838088</v>
      </c>
      <c r="F275" s="57">
        <v>-886494</v>
      </c>
      <c r="H275" s="39">
        <f>D275+F275</f>
        <v>37104001.133888468</v>
      </c>
      <c r="J275" s="71">
        <f t="shared" si="13"/>
        <v>-1437293.5959913582</v>
      </c>
      <c r="K275" s="35">
        <f t="shared" si="14"/>
        <v>-3.7292301830147666E-2</v>
      </c>
      <c r="L275" s="65">
        <f t="shared" si="15"/>
        <v>-65.546041407851064</v>
      </c>
      <c r="N275" s="54">
        <v>212485.87297999996</v>
      </c>
      <c r="O275" s="55">
        <v>304993.85570000007</v>
      </c>
      <c r="P275" s="56">
        <f>O275-N275</f>
        <v>92507.982720000116</v>
      </c>
      <c r="R275" s="74">
        <f>H275+P275</f>
        <v>37196509.116608471</v>
      </c>
      <c r="S275" s="55"/>
      <c r="T275" s="6">
        <v>851</v>
      </c>
      <c r="U275" s="6" t="s">
        <v>261</v>
      </c>
      <c r="V275" s="7">
        <v>21928</v>
      </c>
      <c r="W275" s="7">
        <v>38149891.657854579</v>
      </c>
      <c r="X275" s="7">
        <v>7893371.3491149619</v>
      </c>
      <c r="Y275" s="57">
        <v>-886494</v>
      </c>
      <c r="AA275" s="39">
        <f>W275+Y275</f>
        <v>37263397.657854579</v>
      </c>
      <c r="AC275" s="71">
        <f>AA275-CM275</f>
        <v>-1277897.0720252469</v>
      </c>
      <c r="AD275" s="35">
        <f>AC275/CM275</f>
        <v>-3.3156568324481703E-2</v>
      </c>
      <c r="AE275" s="65">
        <f>AC275/V275</f>
        <v>-58.276955127017828</v>
      </c>
      <c r="AG275" s="54">
        <v>212485.87297999996</v>
      </c>
      <c r="AH275" s="55">
        <v>304993.85570000007</v>
      </c>
      <c r="AI275" s="56">
        <f>AH275-AG275</f>
        <v>92507.982720000116</v>
      </c>
      <c r="AK275" s="74">
        <f>AA275+AI275</f>
        <v>37355905.640574582</v>
      </c>
      <c r="AL275" s="55"/>
      <c r="AM275" s="65" t="e">
        <f>#REF!/#REF!</f>
        <v>#REF!</v>
      </c>
      <c r="AO275" s="54">
        <v>192088.61615999992</v>
      </c>
      <c r="AP275" s="55">
        <v>311334.89520000003</v>
      </c>
      <c r="AQ275" s="56">
        <f>AP275-AO275</f>
        <v>119246.27904000011</v>
      </c>
      <c r="AS275" s="74" t="e">
        <f>#REF!+AQ275</f>
        <v>#REF!</v>
      </c>
      <c r="AU275" s="6">
        <v>851</v>
      </c>
      <c r="AV275" s="6" t="s">
        <v>261</v>
      </c>
      <c r="AW275" s="7">
        <v>21928</v>
      </c>
      <c r="AX275" s="7">
        <v>37685109.377439946</v>
      </c>
      <c r="AY275" s="7">
        <v>7810663.7144888602</v>
      </c>
      <c r="AZ275" s="57">
        <v>-886494</v>
      </c>
      <c r="BB275" s="39">
        <f>AX275+AZ275</f>
        <v>36798615.377439946</v>
      </c>
      <c r="BD275" s="71">
        <f>BB275-CM275</f>
        <v>-1742679.3524398804</v>
      </c>
      <c r="BE275" s="35">
        <f>BD275/CM275</f>
        <v>-4.5215900624346099E-2</v>
      </c>
      <c r="BF275" s="65">
        <f>BD275/AW275</f>
        <v>-79.472790607437091</v>
      </c>
      <c r="BH275" s="54">
        <v>192088.61615999992</v>
      </c>
      <c r="BI275" s="55">
        <v>311334.89520000003</v>
      </c>
      <c r="BJ275" s="56">
        <f>BI275-BH275</f>
        <v>119246.27904000011</v>
      </c>
      <c r="BL275" s="74">
        <f>BB275+BJ275</f>
        <v>36917861.656479947</v>
      </c>
      <c r="BN275" s="6">
        <v>851</v>
      </c>
      <c r="BO275" s="6" t="s">
        <v>261</v>
      </c>
      <c r="BP275" s="7">
        <v>21928</v>
      </c>
      <c r="BQ275" s="7">
        <v>37589568.182880864</v>
      </c>
      <c r="BR275" s="7">
        <v>7810663.7144888602</v>
      </c>
      <c r="BS275" s="57">
        <v>-886494</v>
      </c>
      <c r="BU275" s="39">
        <f>BQ275+BS275</f>
        <v>36703074.182880864</v>
      </c>
      <c r="BW275" s="71">
        <f>BU275-CM275</f>
        <v>-1838220.5469989628</v>
      </c>
      <c r="BX275" s="35">
        <f>BW275/CM275</f>
        <v>-4.7694831216291485E-2</v>
      </c>
      <c r="BY275" s="65">
        <f>BW275/BP275</f>
        <v>-83.829831585140582</v>
      </c>
      <c r="CA275" s="54">
        <v>192088.61615999992</v>
      </c>
      <c r="CB275" s="55">
        <v>311334.89520000003</v>
      </c>
      <c r="CC275" s="56">
        <f>CB275-CA275</f>
        <v>119246.27904000011</v>
      </c>
      <c r="CE275" s="74">
        <f>BU275+CC275</f>
        <v>36822320.461920865</v>
      </c>
      <c r="CF275" s="55"/>
      <c r="CG275" s="112" t="s">
        <v>261</v>
      </c>
      <c r="CH275" s="93">
        <v>22117</v>
      </c>
      <c r="CI275" s="93">
        <v>39427788.729879826</v>
      </c>
      <c r="CJ275" s="93">
        <v>8420200.9113131724</v>
      </c>
      <c r="CK275" s="93">
        <v>-886494</v>
      </c>
      <c r="CM275" s="103">
        <v>38541294.729879826</v>
      </c>
      <c r="CO275" s="93">
        <v>192088.61615999992</v>
      </c>
      <c r="CP275" s="93">
        <v>311334.89520000003</v>
      </c>
      <c r="CQ275" s="93">
        <v>119246.27904000011</v>
      </c>
      <c r="CS275" s="103">
        <v>38660541.008919828</v>
      </c>
      <c r="CU275" s="116">
        <v>851</v>
      </c>
      <c r="CV275" s="57"/>
    </row>
    <row r="276" spans="1:100" x14ac:dyDescent="0.25">
      <c r="A276" s="6">
        <v>853</v>
      </c>
      <c r="B276" s="6" t="s">
        <v>262</v>
      </c>
      <c r="C276" s="7">
        <v>189669</v>
      </c>
      <c r="D276" s="7">
        <v>215968066.23117936</v>
      </c>
      <c r="E276" s="7">
        <v>541192.43817454972</v>
      </c>
      <c r="F276" s="57">
        <v>35852963</v>
      </c>
      <c r="H276" s="39">
        <f>D276+F276</f>
        <v>251821029.23117936</v>
      </c>
      <c r="J276" s="71">
        <f t="shared" si="13"/>
        <v>-4456891.2511273026</v>
      </c>
      <c r="K276" s="35">
        <f t="shared" si="14"/>
        <v>-1.7390851473820215E-2</v>
      </c>
      <c r="L276" s="65">
        <f t="shared" si="15"/>
        <v>-23.498258814710379</v>
      </c>
      <c r="N276" s="54">
        <v>8432073.5841800012</v>
      </c>
      <c r="O276" s="55">
        <v>5632717.0813999977</v>
      </c>
      <c r="P276" s="56">
        <f>O276-N276</f>
        <v>-2799356.5027800035</v>
      </c>
      <c r="R276" s="74">
        <f>H276+P276</f>
        <v>249021672.72839937</v>
      </c>
      <c r="S276" s="55"/>
      <c r="T276" s="6">
        <v>853</v>
      </c>
      <c r="U276" s="6" t="s">
        <v>262</v>
      </c>
      <c r="V276" s="7">
        <v>189669</v>
      </c>
      <c r="W276" s="7">
        <v>215871677.02535802</v>
      </c>
      <c r="X276" s="7">
        <v>605030.67251262744</v>
      </c>
      <c r="Y276" s="57">
        <v>35852963</v>
      </c>
      <c r="AA276" s="39">
        <f>W276+Y276</f>
        <v>251724640.02535802</v>
      </c>
      <c r="AC276" s="71">
        <f>AA276-CM276</f>
        <v>-4553280.456948638</v>
      </c>
      <c r="AD276" s="35">
        <f>AC276/CM276</f>
        <v>-1.7766963491741752E-2</v>
      </c>
      <c r="AE276" s="65">
        <f>AC276/V276</f>
        <v>-24.006455756864</v>
      </c>
      <c r="AG276" s="54">
        <v>8432073.5841800012</v>
      </c>
      <c r="AH276" s="55">
        <v>5632717.0813999977</v>
      </c>
      <c r="AI276" s="56">
        <f>AH276-AG276</f>
        <v>-2799356.5027800035</v>
      </c>
      <c r="AK276" s="74">
        <f>AA276+AI276</f>
        <v>248925283.52257803</v>
      </c>
      <c r="AL276" s="55"/>
      <c r="AM276" s="65" t="e">
        <f>#REF!/#REF!</f>
        <v>#REF!</v>
      </c>
      <c r="AO276" s="54">
        <v>7906777.1711519985</v>
      </c>
      <c r="AP276" s="55">
        <v>5661984.2016000003</v>
      </c>
      <c r="AQ276" s="56">
        <f>AP276-AO276</f>
        <v>-2244792.9695519982</v>
      </c>
      <c r="AS276" s="74" t="e">
        <f>#REF!+AQ276</f>
        <v>#REF!</v>
      </c>
      <c r="AU276" s="6">
        <v>853</v>
      </c>
      <c r="AV276" s="6" t="s">
        <v>262</v>
      </c>
      <c r="AW276" s="7">
        <v>189669</v>
      </c>
      <c r="AX276" s="7">
        <v>211959839.18050539</v>
      </c>
      <c r="AY276" s="7">
        <v>386596.60797387938</v>
      </c>
      <c r="AZ276" s="57">
        <v>35852963</v>
      </c>
      <c r="BB276" s="39">
        <f>AX276+AZ276</f>
        <v>247812802.18050539</v>
      </c>
      <c r="BD276" s="71">
        <f>BB276-CM276</f>
        <v>-8465118.3018012643</v>
      </c>
      <c r="BE276" s="35">
        <f>BD276/CM276</f>
        <v>-3.3031009015018493E-2</v>
      </c>
      <c r="BF276" s="65">
        <f>BD276/AW276</f>
        <v>-44.631006130686956</v>
      </c>
      <c r="BH276" s="54">
        <v>7906777.1711519985</v>
      </c>
      <c r="BI276" s="55">
        <v>5661984.2016000003</v>
      </c>
      <c r="BJ276" s="56">
        <f>BI276-BH276</f>
        <v>-2244792.9695519982</v>
      </c>
      <c r="BL276" s="74">
        <f>BB276+BJ276</f>
        <v>245568009.21095338</v>
      </c>
      <c r="BN276" s="6">
        <v>853</v>
      </c>
      <c r="BO276" s="6" t="s">
        <v>262</v>
      </c>
      <c r="BP276" s="7">
        <v>189669</v>
      </c>
      <c r="BQ276" s="7">
        <v>210273717.14060432</v>
      </c>
      <c r="BR276" s="7">
        <v>386596.60797387938</v>
      </c>
      <c r="BS276" s="57">
        <v>35852963</v>
      </c>
      <c r="BU276" s="39">
        <f>BQ276+BS276</f>
        <v>246126680.14060432</v>
      </c>
      <c r="BW276" s="71">
        <f>BU276-CM276</f>
        <v>-10151240.341702342</v>
      </c>
      <c r="BX276" s="35">
        <f>BW276/CM276</f>
        <v>-3.9610280599273011E-2</v>
      </c>
      <c r="BY276" s="65">
        <f>BW276/BP276</f>
        <v>-53.520819647398056</v>
      </c>
      <c r="CA276" s="54">
        <v>7906777.1711519985</v>
      </c>
      <c r="CB276" s="55">
        <v>5661984.2016000003</v>
      </c>
      <c r="CC276" s="56">
        <f>CB276-CA276</f>
        <v>-2244792.9695519982</v>
      </c>
      <c r="CE276" s="74">
        <f>BU276+CC276</f>
        <v>243881887.17105231</v>
      </c>
      <c r="CF276" s="55"/>
      <c r="CG276" s="112" t="s">
        <v>262</v>
      </c>
      <c r="CH276" s="93">
        <v>187604</v>
      </c>
      <c r="CI276" s="93">
        <v>220424957.48230666</v>
      </c>
      <c r="CJ276" s="93">
        <v>-1027344.6763409525</v>
      </c>
      <c r="CK276" s="93">
        <v>35852963</v>
      </c>
      <c r="CM276" s="103">
        <v>256277920.48230666</v>
      </c>
      <c r="CO276" s="93">
        <v>7906777.1711519985</v>
      </c>
      <c r="CP276" s="93">
        <v>5661984.2016000003</v>
      </c>
      <c r="CQ276" s="93">
        <v>-2244792.9695519982</v>
      </c>
      <c r="CS276" s="103">
        <v>254033127.51275465</v>
      </c>
      <c r="CU276" s="116">
        <v>853</v>
      </c>
      <c r="CV276" s="57"/>
    </row>
    <row r="277" spans="1:100" x14ac:dyDescent="0.25">
      <c r="A277" s="6">
        <v>857</v>
      </c>
      <c r="B277" s="6" t="s">
        <v>264</v>
      </c>
      <c r="C277" s="7">
        <v>2597</v>
      </c>
      <c r="D277" s="7">
        <v>9609240.2817641683</v>
      </c>
      <c r="E277" s="7">
        <v>2622160.0680278055</v>
      </c>
      <c r="F277" s="57">
        <v>-68507</v>
      </c>
      <c r="H277" s="39">
        <f>D277+F277</f>
        <v>9540733.2817641683</v>
      </c>
      <c r="J277" s="71">
        <f t="shared" si="13"/>
        <v>-249582.5457312651</v>
      </c>
      <c r="K277" s="35">
        <f t="shared" si="14"/>
        <v>-2.5492798202722895E-2</v>
      </c>
      <c r="L277" s="65">
        <f t="shared" si="15"/>
        <v>-96.104176253856409</v>
      </c>
      <c r="N277" s="54">
        <v>113654.9274</v>
      </c>
      <c r="O277" s="55">
        <v>677177.44200000016</v>
      </c>
      <c r="P277" s="56">
        <f>O277-N277</f>
        <v>563522.51460000011</v>
      </c>
      <c r="R277" s="74">
        <f>H277+P277</f>
        <v>10104255.796364168</v>
      </c>
      <c r="S277" s="55"/>
      <c r="T277" s="6">
        <v>857</v>
      </c>
      <c r="U277" s="6" t="s">
        <v>264</v>
      </c>
      <c r="V277" s="7">
        <v>2597</v>
      </c>
      <c r="W277" s="7">
        <v>9606413.6075455546</v>
      </c>
      <c r="X277" s="7">
        <v>2628326.0541655449</v>
      </c>
      <c r="Y277" s="57">
        <v>-68507</v>
      </c>
      <c r="AA277" s="39">
        <f>W277+Y277</f>
        <v>9537906.6075455546</v>
      </c>
      <c r="AC277" s="71">
        <f>AA277-CM277</f>
        <v>-252409.21994987875</v>
      </c>
      <c r="AD277" s="35">
        <f>AC277/CM277</f>
        <v>-2.5781519656496138E-2</v>
      </c>
      <c r="AE277" s="65">
        <f>AC277/V277</f>
        <v>-97.192614535956395</v>
      </c>
      <c r="AG277" s="54">
        <v>113654.9274</v>
      </c>
      <c r="AH277" s="55">
        <v>677177.44200000016</v>
      </c>
      <c r="AI277" s="56">
        <f>AH277-AG277</f>
        <v>563522.51460000011</v>
      </c>
      <c r="AK277" s="74">
        <f>AA277+AI277</f>
        <v>10101429.122145554</v>
      </c>
      <c r="AL277" s="55"/>
      <c r="AM277" s="65" t="e">
        <f>#REF!/#REF!</f>
        <v>#REF!</v>
      </c>
      <c r="AO277" s="54">
        <v>78273.278399999996</v>
      </c>
      <c r="AP277" s="55">
        <v>415590.73440000002</v>
      </c>
      <c r="AQ277" s="56">
        <f>AP277-AO277</f>
        <v>337317.45600000001</v>
      </c>
      <c r="AS277" s="74" t="e">
        <f>#REF!+AQ277</f>
        <v>#REF!</v>
      </c>
      <c r="AU277" s="6">
        <v>857</v>
      </c>
      <c r="AV277" s="6" t="s">
        <v>264</v>
      </c>
      <c r="AW277" s="7">
        <v>2597</v>
      </c>
      <c r="AX277" s="7">
        <v>9512976.9940300919</v>
      </c>
      <c r="AY277" s="7">
        <v>2564971.7271743398</v>
      </c>
      <c r="AZ277" s="57">
        <v>-68507</v>
      </c>
      <c r="BB277" s="39">
        <f>AX277+AZ277</f>
        <v>9444469.9940300919</v>
      </c>
      <c r="BD277" s="71">
        <f>BB277-CM277</f>
        <v>-345845.83346534148</v>
      </c>
      <c r="BE277" s="35">
        <f>BD277/CM277</f>
        <v>-3.5325298954509421E-2</v>
      </c>
      <c r="BF277" s="65">
        <f>BD277/AW277</f>
        <v>-133.1712874337087</v>
      </c>
      <c r="BH277" s="54">
        <v>78273.278399999996</v>
      </c>
      <c r="BI277" s="55">
        <v>415590.73440000002</v>
      </c>
      <c r="BJ277" s="56">
        <f>BI277-BH277</f>
        <v>337317.45600000001</v>
      </c>
      <c r="BL277" s="74">
        <f>BB277+BJ277</f>
        <v>9781787.4500300921</v>
      </c>
      <c r="BN277" s="6">
        <v>857</v>
      </c>
      <c r="BO277" s="6" t="s">
        <v>264</v>
      </c>
      <c r="BP277" s="7">
        <v>2597</v>
      </c>
      <c r="BQ277" s="7">
        <v>9506805.4270110745</v>
      </c>
      <c r="BR277" s="7">
        <v>2564971.7271743398</v>
      </c>
      <c r="BS277" s="57">
        <v>-68507</v>
      </c>
      <c r="BU277" s="39">
        <f>BQ277+BS277</f>
        <v>9438298.4270110745</v>
      </c>
      <c r="BW277" s="71">
        <f>BU277-CM277</f>
        <v>-352017.40048435889</v>
      </c>
      <c r="BX277" s="35">
        <f>BW277/CM277</f>
        <v>-3.5955673615323223E-2</v>
      </c>
      <c r="BY277" s="65">
        <f>BW277/BP277</f>
        <v>-135.54770908138579</v>
      </c>
      <c r="CA277" s="54">
        <v>78273.278399999996</v>
      </c>
      <c r="CB277" s="55">
        <v>415590.73440000002</v>
      </c>
      <c r="CC277" s="56">
        <f>CB277-CA277</f>
        <v>337317.45600000001</v>
      </c>
      <c r="CE277" s="74">
        <f>BU277+CC277</f>
        <v>9775615.8830110747</v>
      </c>
      <c r="CF277" s="55"/>
      <c r="CG277" s="112" t="s">
        <v>264</v>
      </c>
      <c r="CH277" s="93">
        <v>2643</v>
      </c>
      <c r="CI277" s="93">
        <v>9858822.8274954334</v>
      </c>
      <c r="CJ277" s="93">
        <v>2564361.26570909</v>
      </c>
      <c r="CK277" s="93">
        <v>-68507</v>
      </c>
      <c r="CM277" s="103">
        <v>9790315.8274954334</v>
      </c>
      <c r="CO277" s="93">
        <v>78273.278399999996</v>
      </c>
      <c r="CP277" s="93">
        <v>415590.73440000002</v>
      </c>
      <c r="CQ277" s="93">
        <v>337317.45600000001</v>
      </c>
      <c r="CS277" s="103">
        <v>10127633.283495434</v>
      </c>
      <c r="CU277" s="116">
        <v>857</v>
      </c>
      <c r="CV277" s="57"/>
    </row>
    <row r="278" spans="1:100" x14ac:dyDescent="0.25">
      <c r="A278" s="6">
        <v>858</v>
      </c>
      <c r="B278" s="6" t="s">
        <v>265</v>
      </c>
      <c r="C278" s="7">
        <v>38646</v>
      </c>
      <c r="D278" s="7">
        <v>27057587.319781691</v>
      </c>
      <c r="E278" s="7">
        <v>-9543104.5326524433</v>
      </c>
      <c r="F278" s="57">
        <v>-3366195</v>
      </c>
      <c r="H278" s="39">
        <f>D278+F278</f>
        <v>23691392.319781691</v>
      </c>
      <c r="J278" s="71">
        <f t="shared" si="13"/>
        <v>-432534.2798968479</v>
      </c>
      <c r="K278" s="35">
        <f t="shared" si="14"/>
        <v>-1.7929679818484093E-2</v>
      </c>
      <c r="L278" s="65">
        <f t="shared" si="15"/>
        <v>-11.192213421747345</v>
      </c>
      <c r="N278" s="54">
        <v>1553649.6572180006</v>
      </c>
      <c r="O278" s="55">
        <v>2021170.0591000004</v>
      </c>
      <c r="P278" s="56">
        <f>O278-N278</f>
        <v>467520.4018819998</v>
      </c>
      <c r="R278" s="74">
        <f>H278+P278</f>
        <v>24158912.721663691</v>
      </c>
      <c r="S278" s="55"/>
      <c r="T278" s="6">
        <v>858</v>
      </c>
      <c r="U278" s="6" t="s">
        <v>265</v>
      </c>
      <c r="V278" s="7">
        <v>38646</v>
      </c>
      <c r="W278" s="7">
        <v>27052045.968203336</v>
      </c>
      <c r="X278" s="7">
        <v>-9475075.346465962</v>
      </c>
      <c r="Y278" s="57">
        <v>-3366195</v>
      </c>
      <c r="AA278" s="39">
        <f>W278+Y278</f>
        <v>23685850.968203336</v>
      </c>
      <c r="AC278" s="71">
        <f>AA278-CM278</f>
        <v>-438075.63147520274</v>
      </c>
      <c r="AD278" s="35">
        <f>AC278/CM278</f>
        <v>-1.8159383368420639E-2</v>
      </c>
      <c r="AE278" s="65">
        <f>AC278/V278</f>
        <v>-11.335600876551331</v>
      </c>
      <c r="AG278" s="54">
        <v>1553649.6572180006</v>
      </c>
      <c r="AH278" s="55">
        <v>2021170.0591000004</v>
      </c>
      <c r="AI278" s="56">
        <f>AH278-AG278</f>
        <v>467520.4018819998</v>
      </c>
      <c r="AK278" s="74">
        <f>AA278+AI278</f>
        <v>24153371.370085336</v>
      </c>
      <c r="AL278" s="55"/>
      <c r="AM278" s="65" t="e">
        <f>#REF!/#REF!</f>
        <v>#REF!</v>
      </c>
      <c r="AO278" s="54">
        <v>1470409.7693759992</v>
      </c>
      <c r="AP278" s="55">
        <v>1524049.7567999999</v>
      </c>
      <c r="AQ278" s="56">
        <f>AP278-AO278</f>
        <v>53639.987424000632</v>
      </c>
      <c r="AS278" s="74" t="e">
        <f>#REF!+AQ278</f>
        <v>#REF!</v>
      </c>
      <c r="AU278" s="6">
        <v>858</v>
      </c>
      <c r="AV278" s="6" t="s">
        <v>265</v>
      </c>
      <c r="AW278" s="7">
        <v>38646</v>
      </c>
      <c r="AX278" s="7">
        <v>26533458.407304019</v>
      </c>
      <c r="AY278" s="7">
        <v>-9299835.0994966179</v>
      </c>
      <c r="AZ278" s="57">
        <v>-3366195</v>
      </c>
      <c r="BB278" s="39">
        <f>AX278+AZ278</f>
        <v>23167263.407304019</v>
      </c>
      <c r="BD278" s="71">
        <f>BB278-CM278</f>
        <v>-956663.19237452</v>
      </c>
      <c r="BE278" s="35">
        <f>BD278/CM278</f>
        <v>-3.9656197278732722E-2</v>
      </c>
      <c r="BF278" s="65">
        <f>BD278/AW278</f>
        <v>-24.754520322271905</v>
      </c>
      <c r="BH278" s="54">
        <v>1470409.7693759992</v>
      </c>
      <c r="BI278" s="55">
        <v>1524049.7567999999</v>
      </c>
      <c r="BJ278" s="56">
        <f>BI278-BH278</f>
        <v>53639.987424000632</v>
      </c>
      <c r="BL278" s="74">
        <f>BB278+BJ278</f>
        <v>23220903.39472802</v>
      </c>
      <c r="BN278" s="6">
        <v>858</v>
      </c>
      <c r="BO278" s="6" t="s">
        <v>265</v>
      </c>
      <c r="BP278" s="7">
        <v>38646</v>
      </c>
      <c r="BQ278" s="7">
        <v>26454444.420039594</v>
      </c>
      <c r="BR278" s="7">
        <v>-9299835.0994966179</v>
      </c>
      <c r="BS278" s="57">
        <v>-3366195</v>
      </c>
      <c r="BU278" s="39">
        <f>BQ278+BS278</f>
        <v>23088249.420039594</v>
      </c>
      <c r="BW278" s="71">
        <f>BU278-CM278</f>
        <v>-1035677.1796389446</v>
      </c>
      <c r="BX278" s="35">
        <f>BW278/CM278</f>
        <v>-4.2931534191152171E-2</v>
      </c>
      <c r="BY278" s="65">
        <f>BW278/BP278</f>
        <v>-26.799078291128307</v>
      </c>
      <c r="CA278" s="54">
        <v>1470409.7693759992</v>
      </c>
      <c r="CB278" s="55">
        <v>1524049.7567999999</v>
      </c>
      <c r="CC278" s="56">
        <f>CB278-CA278</f>
        <v>53639.987424000632</v>
      </c>
      <c r="CE278" s="74">
        <f>BU278+CC278</f>
        <v>23141889.407463595</v>
      </c>
      <c r="CF278" s="55"/>
      <c r="CG278" s="112" t="s">
        <v>265</v>
      </c>
      <c r="CH278" s="93">
        <v>38588</v>
      </c>
      <c r="CI278" s="93">
        <v>27490121.599678539</v>
      </c>
      <c r="CJ278" s="93">
        <v>-9419739.4010963943</v>
      </c>
      <c r="CK278" s="93">
        <v>-3366195</v>
      </c>
      <c r="CM278" s="103">
        <v>24123926.599678539</v>
      </c>
      <c r="CO278" s="93">
        <v>1470409.7693759992</v>
      </c>
      <c r="CP278" s="93">
        <v>1524049.7567999999</v>
      </c>
      <c r="CQ278" s="93">
        <v>53639.987424000632</v>
      </c>
      <c r="CS278" s="103">
        <v>24177566.58710254</v>
      </c>
      <c r="CU278" s="116">
        <v>858</v>
      </c>
      <c r="CV278" s="57"/>
    </row>
    <row r="279" spans="1:100" x14ac:dyDescent="0.25">
      <c r="A279" s="6">
        <v>859</v>
      </c>
      <c r="B279" s="6" t="s">
        <v>266</v>
      </c>
      <c r="C279" s="7">
        <v>6730</v>
      </c>
      <c r="D279" s="7">
        <v>19465194.91263736</v>
      </c>
      <c r="E279" s="7">
        <v>6757086.7283401312</v>
      </c>
      <c r="F279" s="57">
        <v>-1141237</v>
      </c>
      <c r="H279" s="39">
        <f>D279+F279</f>
        <v>18323957.91263736</v>
      </c>
      <c r="J279" s="71">
        <f t="shared" si="13"/>
        <v>-224018.87054523826</v>
      </c>
      <c r="K279" s="35">
        <f t="shared" si="14"/>
        <v>-1.2077806283882971E-2</v>
      </c>
      <c r="L279" s="65">
        <f t="shared" si="15"/>
        <v>-33.286607807613414</v>
      </c>
      <c r="N279" s="54">
        <v>214769.5318</v>
      </c>
      <c r="O279" s="55">
        <v>150813.88449999999</v>
      </c>
      <c r="P279" s="56">
        <f>O279-N279</f>
        <v>-63955.647300000011</v>
      </c>
      <c r="R279" s="74">
        <f>H279+P279</f>
        <v>18260002.265337359</v>
      </c>
      <c r="S279" s="55"/>
      <c r="T279" s="6">
        <v>859</v>
      </c>
      <c r="U279" s="6" t="s">
        <v>266</v>
      </c>
      <c r="V279" s="7">
        <v>6730</v>
      </c>
      <c r="W279" s="7">
        <v>19511106.712596618</v>
      </c>
      <c r="X279" s="7">
        <v>6785523.4222255582</v>
      </c>
      <c r="Y279" s="57">
        <v>-1141237</v>
      </c>
      <c r="AA279" s="39">
        <f>W279+Y279</f>
        <v>18369869.712596618</v>
      </c>
      <c r="AC279" s="71">
        <f>AA279-CM279</f>
        <v>-178107.07058598101</v>
      </c>
      <c r="AD279" s="35">
        <f>AC279/CM279</f>
        <v>-9.6025066597813635E-3</v>
      </c>
      <c r="AE279" s="65">
        <f>AC279/V279</f>
        <v>-26.464646446653941</v>
      </c>
      <c r="AG279" s="54">
        <v>214769.5318</v>
      </c>
      <c r="AH279" s="55">
        <v>150813.88449999999</v>
      </c>
      <c r="AI279" s="56">
        <f>AH279-AG279</f>
        <v>-63955.647300000011</v>
      </c>
      <c r="AK279" s="74">
        <f>AA279+AI279</f>
        <v>18305914.065296616</v>
      </c>
      <c r="AL279" s="55"/>
      <c r="AM279" s="65" t="e">
        <f>#REF!/#REF!</f>
        <v>#REF!</v>
      </c>
      <c r="AO279" s="54">
        <v>172891.47600000002</v>
      </c>
      <c r="AP279" s="55">
        <v>67854.206399999995</v>
      </c>
      <c r="AQ279" s="56">
        <f>AP279-AO279</f>
        <v>-105037.26960000003</v>
      </c>
      <c r="AS279" s="74" t="e">
        <f>#REF!+AQ279</f>
        <v>#REF!</v>
      </c>
      <c r="AU279" s="6">
        <v>859</v>
      </c>
      <c r="AV279" s="6" t="s">
        <v>266</v>
      </c>
      <c r="AW279" s="7">
        <v>6730</v>
      </c>
      <c r="AX279" s="7">
        <v>19396048.316016063</v>
      </c>
      <c r="AY279" s="7">
        <v>6720026.9824780403</v>
      </c>
      <c r="AZ279" s="57">
        <v>-1141237</v>
      </c>
      <c r="BB279" s="39">
        <f>AX279+AZ279</f>
        <v>18254811.316016063</v>
      </c>
      <c r="BD279" s="71">
        <f>BB279-CM279</f>
        <v>-293165.46716653556</v>
      </c>
      <c r="BE279" s="35">
        <f>BD279/CM279</f>
        <v>-1.5805792221626452E-2</v>
      </c>
      <c r="BF279" s="65">
        <f>BD279/AW279</f>
        <v>-43.560990663675419</v>
      </c>
      <c r="BH279" s="54">
        <v>172891.47600000002</v>
      </c>
      <c r="BI279" s="55">
        <v>67854.206399999995</v>
      </c>
      <c r="BJ279" s="56">
        <f>BI279-BH279</f>
        <v>-105037.26960000003</v>
      </c>
      <c r="BL279" s="74">
        <f>BB279+BJ279</f>
        <v>18149774.046416063</v>
      </c>
      <c r="BN279" s="6">
        <v>859</v>
      </c>
      <c r="BO279" s="6" t="s">
        <v>266</v>
      </c>
      <c r="BP279" s="7">
        <v>6730</v>
      </c>
      <c r="BQ279" s="7">
        <v>19409243.711640559</v>
      </c>
      <c r="BR279" s="7">
        <v>6720026.9824780403</v>
      </c>
      <c r="BS279" s="57">
        <v>-1141237</v>
      </c>
      <c r="BU279" s="39">
        <f>BQ279+BS279</f>
        <v>18268006.711640559</v>
      </c>
      <c r="BW279" s="71">
        <f>BU279-CM279</f>
        <v>-279970.07154203951</v>
      </c>
      <c r="BX279" s="35">
        <f>BW279/CM279</f>
        <v>-1.5094372546114444E-2</v>
      </c>
      <c r="BY279" s="65">
        <f>BW279/BP279</f>
        <v>-41.600307807138115</v>
      </c>
      <c r="CA279" s="54">
        <v>172891.47600000002</v>
      </c>
      <c r="CB279" s="55">
        <v>67854.206399999995</v>
      </c>
      <c r="CC279" s="56">
        <f>CB279-CA279</f>
        <v>-105037.26960000003</v>
      </c>
      <c r="CE279" s="74">
        <f>BU279+CC279</f>
        <v>18162969.442040559</v>
      </c>
      <c r="CF279" s="55"/>
      <c r="CG279" s="112" t="s">
        <v>266</v>
      </c>
      <c r="CH279" s="93">
        <v>6750</v>
      </c>
      <c r="CI279" s="93">
        <v>19689213.783182599</v>
      </c>
      <c r="CJ279" s="93">
        <v>6879363.3386575617</v>
      </c>
      <c r="CK279" s="93">
        <v>-1141237</v>
      </c>
      <c r="CM279" s="103">
        <v>18547976.783182599</v>
      </c>
      <c r="CO279" s="93">
        <v>172891.47600000002</v>
      </c>
      <c r="CP279" s="93">
        <v>67854.206399999995</v>
      </c>
      <c r="CQ279" s="93">
        <v>-105037.26960000003</v>
      </c>
      <c r="CS279" s="103">
        <v>18442939.513582598</v>
      </c>
      <c r="CU279" s="116">
        <v>859</v>
      </c>
      <c r="CV279" s="57"/>
    </row>
    <row r="280" spans="1:100" x14ac:dyDescent="0.25">
      <c r="A280" s="6">
        <v>886</v>
      </c>
      <c r="B280" s="6" t="s">
        <v>267</v>
      </c>
      <c r="C280" s="7">
        <v>13237</v>
      </c>
      <c r="D280" s="7">
        <v>21907103.73877766</v>
      </c>
      <c r="E280" s="7">
        <v>4489123.7115723984</v>
      </c>
      <c r="F280" s="57">
        <v>-840879</v>
      </c>
      <c r="H280" s="39">
        <f>D280+F280</f>
        <v>21066224.73877766</v>
      </c>
      <c r="J280" s="71">
        <f t="shared" si="13"/>
        <v>-834865.96853617579</v>
      </c>
      <c r="K280" s="35">
        <f t="shared" si="14"/>
        <v>-3.8119835203338691E-2</v>
      </c>
      <c r="L280" s="65">
        <f t="shared" si="15"/>
        <v>-63.070632963373555</v>
      </c>
      <c r="N280" s="54">
        <v>475973.89961800008</v>
      </c>
      <c r="O280" s="55">
        <v>617973.91710000008</v>
      </c>
      <c r="P280" s="56">
        <f>O280-N280</f>
        <v>142000.017482</v>
      </c>
      <c r="R280" s="74">
        <f>H280+P280</f>
        <v>21208224.756259661</v>
      </c>
      <c r="S280" s="55"/>
      <c r="T280" s="6">
        <v>886</v>
      </c>
      <c r="U280" s="6" t="s">
        <v>267</v>
      </c>
      <c r="V280" s="7">
        <v>13237</v>
      </c>
      <c r="W280" s="7">
        <v>21960464.973139495</v>
      </c>
      <c r="X280" s="7">
        <v>4530698.8065014817</v>
      </c>
      <c r="Y280" s="57">
        <v>-840879</v>
      </c>
      <c r="AA280" s="39">
        <f>W280+Y280</f>
        <v>21119585.973139495</v>
      </c>
      <c r="AC280" s="71">
        <f>AA280-CM280</f>
        <v>-781504.73417434096</v>
      </c>
      <c r="AD280" s="35">
        <f>AC280/CM280</f>
        <v>-3.5683370505075286E-2</v>
      </c>
      <c r="AE280" s="65">
        <f>AC280/V280</f>
        <v>-59.039414835260331</v>
      </c>
      <c r="AG280" s="54">
        <v>475973.89961800008</v>
      </c>
      <c r="AH280" s="55">
        <v>617973.91710000008</v>
      </c>
      <c r="AI280" s="56">
        <f>AH280-AG280</f>
        <v>142000.017482</v>
      </c>
      <c r="AK280" s="74">
        <f>AA280+AI280</f>
        <v>21261585.990621496</v>
      </c>
      <c r="AL280" s="55"/>
      <c r="AM280" s="65" t="e">
        <f>#REF!/#REF!</f>
        <v>#REF!</v>
      </c>
      <c r="AO280" s="54">
        <v>462746.15188800008</v>
      </c>
      <c r="AP280" s="55">
        <v>445545.56639999995</v>
      </c>
      <c r="AQ280" s="56">
        <f>AP280-AO280</f>
        <v>-17200.585488000128</v>
      </c>
      <c r="AS280" s="74" t="e">
        <f>#REF!+AQ280</f>
        <v>#REF!</v>
      </c>
      <c r="AU280" s="6">
        <v>886</v>
      </c>
      <c r="AV280" s="6" t="s">
        <v>267</v>
      </c>
      <c r="AW280" s="7">
        <v>13237</v>
      </c>
      <c r="AX280" s="7">
        <v>21757382.586815566</v>
      </c>
      <c r="AY280" s="7">
        <v>4582133.8016083203</v>
      </c>
      <c r="AZ280" s="57">
        <v>-840879</v>
      </c>
      <c r="BB280" s="39">
        <f>AX280+AZ280</f>
        <v>20916503.586815566</v>
      </c>
      <c r="BD280" s="71">
        <f>BB280-CM280</f>
        <v>-984587.1204982698</v>
      </c>
      <c r="BE280" s="35">
        <f>BD280/CM280</f>
        <v>-4.4956077012615107E-2</v>
      </c>
      <c r="BF280" s="65">
        <f>BD280/AW280</f>
        <v>-74.381439940943551</v>
      </c>
      <c r="BH280" s="54">
        <v>462746.15188800008</v>
      </c>
      <c r="BI280" s="55">
        <v>445545.56639999995</v>
      </c>
      <c r="BJ280" s="56">
        <f>BI280-BH280</f>
        <v>-17200.585488000128</v>
      </c>
      <c r="BL280" s="74">
        <f>BB280+BJ280</f>
        <v>20899303.001327567</v>
      </c>
      <c r="BN280" s="6">
        <v>886</v>
      </c>
      <c r="BO280" s="6" t="s">
        <v>267</v>
      </c>
      <c r="BP280" s="7">
        <v>13237</v>
      </c>
      <c r="BQ280" s="7">
        <v>21740590.860327724</v>
      </c>
      <c r="BR280" s="7">
        <v>4582133.8016083203</v>
      </c>
      <c r="BS280" s="57">
        <v>-840879</v>
      </c>
      <c r="BU280" s="39">
        <f>BQ280+BS280</f>
        <v>20899711.860327724</v>
      </c>
      <c r="BW280" s="71">
        <f>BU280-CM280</f>
        <v>-1001378.8469861113</v>
      </c>
      <c r="BX280" s="35">
        <f>BW280/CM280</f>
        <v>-4.5722784329261842E-2</v>
      </c>
      <c r="BY280" s="65">
        <f>BW280/BP280</f>
        <v>-75.649984663149596</v>
      </c>
      <c r="CA280" s="54">
        <v>462746.15188800008</v>
      </c>
      <c r="CB280" s="55">
        <v>445545.56639999995</v>
      </c>
      <c r="CC280" s="56">
        <f>CB280-CA280</f>
        <v>-17200.585488000128</v>
      </c>
      <c r="CE280" s="74">
        <f>BU280+CC280</f>
        <v>20882511.274839725</v>
      </c>
      <c r="CF280" s="55"/>
      <c r="CG280" s="112" t="s">
        <v>267</v>
      </c>
      <c r="CH280" s="93">
        <v>13312</v>
      </c>
      <c r="CI280" s="93">
        <v>22741969.707313836</v>
      </c>
      <c r="CJ280" s="93">
        <v>4674317.8979551261</v>
      </c>
      <c r="CK280" s="93">
        <v>-840879</v>
      </c>
      <c r="CM280" s="103">
        <v>21901090.707313836</v>
      </c>
      <c r="CO280" s="93">
        <v>462746.15188800008</v>
      </c>
      <c r="CP280" s="93">
        <v>445545.56639999995</v>
      </c>
      <c r="CQ280" s="93">
        <v>-17200.585488000128</v>
      </c>
      <c r="CS280" s="103">
        <v>21883890.121825837</v>
      </c>
      <c r="CU280" s="116">
        <v>886</v>
      </c>
      <c r="CV280" s="57"/>
    </row>
    <row r="281" spans="1:100" x14ac:dyDescent="0.25">
      <c r="A281" s="6">
        <v>887</v>
      </c>
      <c r="B281" s="6" t="s">
        <v>268</v>
      </c>
      <c r="C281" s="7">
        <v>4829</v>
      </c>
      <c r="D281" s="7">
        <v>13758377.262396226</v>
      </c>
      <c r="E281" s="7">
        <v>4004926.6606414258</v>
      </c>
      <c r="F281" s="57">
        <v>-381732</v>
      </c>
      <c r="H281" s="39">
        <f>D281+F281</f>
        <v>13376645.262396226</v>
      </c>
      <c r="J281" s="71">
        <f t="shared" si="13"/>
        <v>-98146.838274167851</v>
      </c>
      <c r="K281" s="35">
        <f t="shared" si="14"/>
        <v>-7.2837367390094932E-3</v>
      </c>
      <c r="L281" s="65">
        <f t="shared" si="15"/>
        <v>-20.324464335093776</v>
      </c>
      <c r="N281" s="54">
        <v>274804.67812</v>
      </c>
      <c r="O281" s="55">
        <v>623254.05310000002</v>
      </c>
      <c r="P281" s="56">
        <f>O281-N281</f>
        <v>348449.37498000002</v>
      </c>
      <c r="R281" s="74">
        <f>H281+P281</f>
        <v>13725094.637376226</v>
      </c>
      <c r="S281" s="55"/>
      <c r="T281" s="6">
        <v>887</v>
      </c>
      <c r="U281" s="6" t="s">
        <v>268</v>
      </c>
      <c r="V281" s="7">
        <v>4829</v>
      </c>
      <c r="W281" s="7">
        <v>13767112.053418828</v>
      </c>
      <c r="X281" s="7">
        <v>4021914.7718117083</v>
      </c>
      <c r="Y281" s="57">
        <v>-381732</v>
      </c>
      <c r="AA281" s="39">
        <f>W281+Y281</f>
        <v>13385380.053418828</v>
      </c>
      <c r="AC281" s="71">
        <f>AA281-CM281</f>
        <v>-89412.047251565382</v>
      </c>
      <c r="AD281" s="35">
        <f>AC281/CM281</f>
        <v>-6.6355047694663122E-3</v>
      </c>
      <c r="AE281" s="65">
        <f>AC281/V281</f>
        <v>-18.515644491937334</v>
      </c>
      <c r="AG281" s="54">
        <v>274804.67812</v>
      </c>
      <c r="AH281" s="55">
        <v>623254.05310000002</v>
      </c>
      <c r="AI281" s="56">
        <f>AH281-AG281</f>
        <v>348449.37498000002</v>
      </c>
      <c r="AK281" s="74">
        <f>AA281+AI281</f>
        <v>13733829.428398829</v>
      </c>
      <c r="AL281" s="55"/>
      <c r="AM281" s="65" t="e">
        <f>#REF!/#REF!</f>
        <v>#REF!</v>
      </c>
      <c r="AO281" s="54">
        <v>336418.81103999994</v>
      </c>
      <c r="AP281" s="55">
        <v>360955.72560000001</v>
      </c>
      <c r="AQ281" s="56">
        <f>AP281-AO281</f>
        <v>24536.914560000063</v>
      </c>
      <c r="AS281" s="74" t="e">
        <f>#REF!+AQ281</f>
        <v>#REF!</v>
      </c>
      <c r="AU281" s="6">
        <v>887</v>
      </c>
      <c r="AV281" s="6" t="s">
        <v>268</v>
      </c>
      <c r="AW281" s="7">
        <v>4829</v>
      </c>
      <c r="AX281" s="7">
        <v>13670297.789018184</v>
      </c>
      <c r="AY281" s="7">
        <v>4008592.6010787394</v>
      </c>
      <c r="AZ281" s="57">
        <v>-381732</v>
      </c>
      <c r="BB281" s="39">
        <f>AX281+AZ281</f>
        <v>13288565.789018184</v>
      </c>
      <c r="BD281" s="71">
        <f>BB281-CM281</f>
        <v>-186226.31165220961</v>
      </c>
      <c r="BE281" s="35">
        <f>BD281/CM281</f>
        <v>-1.382034767296666E-2</v>
      </c>
      <c r="BF281" s="65">
        <f>BD281/AW281</f>
        <v>-38.564156482130798</v>
      </c>
      <c r="BH281" s="54">
        <v>336418.81103999994</v>
      </c>
      <c r="BI281" s="55">
        <v>360955.72560000001</v>
      </c>
      <c r="BJ281" s="56">
        <f>BI281-BH281</f>
        <v>24536.914560000063</v>
      </c>
      <c r="BL281" s="74">
        <f>BB281+BJ281</f>
        <v>13313102.703578183</v>
      </c>
      <c r="BN281" s="6">
        <v>887</v>
      </c>
      <c r="BO281" s="6" t="s">
        <v>268</v>
      </c>
      <c r="BP281" s="7">
        <v>4829</v>
      </c>
      <c r="BQ281" s="7">
        <v>13636291.026868908</v>
      </c>
      <c r="BR281" s="7">
        <v>4008592.6010787394</v>
      </c>
      <c r="BS281" s="57">
        <v>-381732</v>
      </c>
      <c r="BU281" s="39">
        <f>BQ281+BS281</f>
        <v>13254559.026868908</v>
      </c>
      <c r="BW281" s="71">
        <f>BU281-CM281</f>
        <v>-220233.07380148582</v>
      </c>
      <c r="BX281" s="35">
        <f>BW281/CM281</f>
        <v>-1.6344079534297888E-2</v>
      </c>
      <c r="BY281" s="65">
        <f>BW281/BP281</f>
        <v>-45.606351998651029</v>
      </c>
      <c r="CA281" s="54">
        <v>336418.81103999994</v>
      </c>
      <c r="CB281" s="55">
        <v>360955.72560000001</v>
      </c>
      <c r="CC281" s="56">
        <f>CB281-CA281</f>
        <v>24536.914560000063</v>
      </c>
      <c r="CE281" s="74">
        <f>BU281+CC281</f>
        <v>13279095.941428907</v>
      </c>
      <c r="CF281" s="55"/>
      <c r="CG281" s="112" t="s">
        <v>268</v>
      </c>
      <c r="CH281" s="93">
        <v>4858</v>
      </c>
      <c r="CI281" s="93">
        <v>13856524.100670394</v>
      </c>
      <c r="CJ281" s="93">
        <v>4068737.9462799984</v>
      </c>
      <c r="CK281" s="93">
        <v>-381732</v>
      </c>
      <c r="CM281" s="103">
        <v>13474792.100670394</v>
      </c>
      <c r="CO281" s="93">
        <v>336418.81103999994</v>
      </c>
      <c r="CP281" s="93">
        <v>360955.72560000001</v>
      </c>
      <c r="CQ281" s="93">
        <v>24536.914560000063</v>
      </c>
      <c r="CS281" s="103">
        <v>13499329.015230393</v>
      </c>
      <c r="CU281" s="116">
        <v>887</v>
      </c>
      <c r="CV281" s="57"/>
    </row>
    <row r="282" spans="1:100" x14ac:dyDescent="0.25">
      <c r="A282" s="6">
        <v>889</v>
      </c>
      <c r="B282" s="6" t="s">
        <v>269</v>
      </c>
      <c r="C282" s="7">
        <v>2768</v>
      </c>
      <c r="D282" s="7">
        <v>11130901.688429555</v>
      </c>
      <c r="E282" s="7">
        <v>2551206.6778559</v>
      </c>
      <c r="F282" s="57">
        <v>183953</v>
      </c>
      <c r="H282" s="39">
        <f>D282+F282</f>
        <v>11314854.688429555</v>
      </c>
      <c r="J282" s="71">
        <f t="shared" si="13"/>
        <v>-172156.93263894878</v>
      </c>
      <c r="K282" s="35">
        <f t="shared" si="14"/>
        <v>-1.4987094843988242E-2</v>
      </c>
      <c r="L282" s="65">
        <f t="shared" si="15"/>
        <v>-62.195423641238719</v>
      </c>
      <c r="N282" s="54">
        <v>38280.986000000004</v>
      </c>
      <c r="O282" s="55">
        <v>134709.46970000002</v>
      </c>
      <c r="P282" s="56">
        <f>O282-N282</f>
        <v>96428.483700000012</v>
      </c>
      <c r="R282" s="74">
        <f>H282+P282</f>
        <v>11411283.172129555</v>
      </c>
      <c r="S282" s="55"/>
      <c r="T282" s="6">
        <v>889</v>
      </c>
      <c r="U282" s="6" t="s">
        <v>269</v>
      </c>
      <c r="V282" s="7">
        <v>2768</v>
      </c>
      <c r="W282" s="7">
        <v>11139069.175596844</v>
      </c>
      <c r="X282" s="7">
        <v>2555293.638519791</v>
      </c>
      <c r="Y282" s="57">
        <v>183953</v>
      </c>
      <c r="AA282" s="39">
        <f>W282+Y282</f>
        <v>11323022.175596844</v>
      </c>
      <c r="AC282" s="71">
        <f>AA282-CM282</f>
        <v>-163989.4454716593</v>
      </c>
      <c r="AD282" s="35">
        <f>AC282/CM282</f>
        <v>-1.4276075526108441E-2</v>
      </c>
      <c r="AE282" s="65">
        <f>AC282/V282</f>
        <v>-59.24474186114859</v>
      </c>
      <c r="AG282" s="54">
        <v>38280.986000000004</v>
      </c>
      <c r="AH282" s="55">
        <v>134709.46970000002</v>
      </c>
      <c r="AI282" s="56">
        <f>AH282-AG282</f>
        <v>96428.483700000012</v>
      </c>
      <c r="AK282" s="74">
        <f>AA282+AI282</f>
        <v>11419450.659296844</v>
      </c>
      <c r="AL282" s="55"/>
      <c r="AM282" s="65" t="e">
        <f>#REF!/#REF!</f>
        <v>#REF!</v>
      </c>
      <c r="AO282" s="54">
        <v>37143.991679999999</v>
      </c>
      <c r="AP282" s="55">
        <v>175952.07840000003</v>
      </c>
      <c r="AQ282" s="56">
        <f>AP282-AO282</f>
        <v>138808.08672000002</v>
      </c>
      <c r="AS282" s="74" t="e">
        <f>#REF!+AQ282</f>
        <v>#REF!</v>
      </c>
      <c r="AU282" s="6">
        <v>889</v>
      </c>
      <c r="AV282" s="6" t="s">
        <v>269</v>
      </c>
      <c r="AW282" s="7">
        <v>2768</v>
      </c>
      <c r="AX282" s="7">
        <v>11088311.880881293</v>
      </c>
      <c r="AY282" s="7">
        <v>2508968.2610430713</v>
      </c>
      <c r="AZ282" s="57">
        <v>183953</v>
      </c>
      <c r="BB282" s="39">
        <f>AX282+AZ282</f>
        <v>11272264.880881293</v>
      </c>
      <c r="BD282" s="71">
        <f>BB282-CM282</f>
        <v>-214746.74018721096</v>
      </c>
      <c r="BE282" s="35">
        <f>BD282/CM282</f>
        <v>-1.8694743878672558E-2</v>
      </c>
      <c r="BF282" s="65">
        <f>BD282/AW282</f>
        <v>-77.581914807518416</v>
      </c>
      <c r="BH282" s="54">
        <v>37143.991679999999</v>
      </c>
      <c r="BI282" s="55">
        <v>175952.07840000003</v>
      </c>
      <c r="BJ282" s="56">
        <f>BI282-BH282</f>
        <v>138808.08672000002</v>
      </c>
      <c r="BL282" s="74">
        <f>BB282+BJ282</f>
        <v>11411072.967601292</v>
      </c>
      <c r="BN282" s="6">
        <v>889</v>
      </c>
      <c r="BO282" s="6" t="s">
        <v>269</v>
      </c>
      <c r="BP282" s="7">
        <v>2768</v>
      </c>
      <c r="BQ282" s="7">
        <v>11090453.24578063</v>
      </c>
      <c r="BR282" s="7">
        <v>2508968.2610430713</v>
      </c>
      <c r="BS282" s="57">
        <v>183953</v>
      </c>
      <c r="BU282" s="39">
        <f>BQ282+BS282</f>
        <v>11274406.24578063</v>
      </c>
      <c r="BW282" s="71">
        <f>BU282-CM282</f>
        <v>-212605.37528787367</v>
      </c>
      <c r="BX282" s="35">
        <f>BW282/CM282</f>
        <v>-1.8508327692289515E-2</v>
      </c>
      <c r="BY282" s="65">
        <f>BW282/BP282</f>
        <v>-76.808300320763607</v>
      </c>
      <c r="CA282" s="54">
        <v>37143.991679999999</v>
      </c>
      <c r="CB282" s="55">
        <v>175952.07840000003</v>
      </c>
      <c r="CC282" s="56">
        <f>CB282-CA282</f>
        <v>138808.08672000002</v>
      </c>
      <c r="CE282" s="74">
        <f>BU282+CC282</f>
        <v>11413214.332500629</v>
      </c>
      <c r="CF282" s="55"/>
      <c r="CG282" s="112" t="s">
        <v>269</v>
      </c>
      <c r="CH282" s="93">
        <v>2824</v>
      </c>
      <c r="CI282" s="93">
        <v>11303058.621068504</v>
      </c>
      <c r="CJ282" s="93">
        <v>2503115.364401951</v>
      </c>
      <c r="CK282" s="93">
        <v>183953</v>
      </c>
      <c r="CM282" s="103">
        <v>11487011.621068504</v>
      </c>
      <c r="CO282" s="93">
        <v>37143.991679999999</v>
      </c>
      <c r="CP282" s="93">
        <v>175952.07840000003</v>
      </c>
      <c r="CQ282" s="93">
        <v>138808.08672000002</v>
      </c>
      <c r="CS282" s="103">
        <v>11625819.707788505</v>
      </c>
      <c r="CU282" s="116">
        <v>889</v>
      </c>
      <c r="CV282" s="57"/>
    </row>
    <row r="283" spans="1:100" x14ac:dyDescent="0.25">
      <c r="A283" s="6">
        <v>890</v>
      </c>
      <c r="B283" s="6" t="s">
        <v>270</v>
      </c>
      <c r="C283" s="7">
        <v>1242</v>
      </c>
      <c r="D283" s="7">
        <v>6979449.076661367</v>
      </c>
      <c r="E283" s="7">
        <v>690772.292161174</v>
      </c>
      <c r="F283" s="57">
        <v>164979</v>
      </c>
      <c r="H283" s="39">
        <f>D283+F283</f>
        <v>7144428.076661367</v>
      </c>
      <c r="J283" s="71">
        <f t="shared" si="13"/>
        <v>201942.2353341924</v>
      </c>
      <c r="K283" s="35">
        <f t="shared" si="14"/>
        <v>2.9087885801951843E-2</v>
      </c>
      <c r="L283" s="65">
        <f t="shared" si="15"/>
        <v>162.59439237857683</v>
      </c>
      <c r="N283" s="54">
        <v>10560.272000000001</v>
      </c>
      <c r="O283" s="55">
        <v>13200.34</v>
      </c>
      <c r="P283" s="56">
        <f>O283-N283</f>
        <v>2640.0679999999993</v>
      </c>
      <c r="R283" s="74">
        <f>H283+P283</f>
        <v>7147068.1446613669</v>
      </c>
      <c r="S283" s="55"/>
      <c r="T283" s="6">
        <v>890</v>
      </c>
      <c r="U283" s="6" t="s">
        <v>270</v>
      </c>
      <c r="V283" s="7">
        <v>1242</v>
      </c>
      <c r="W283" s="7">
        <v>7011387.5506949294</v>
      </c>
      <c r="X283" s="7">
        <v>717513.95220643282</v>
      </c>
      <c r="Y283" s="57">
        <v>164979</v>
      </c>
      <c r="AA283" s="39">
        <f>W283+Y283</f>
        <v>7176366.5506949294</v>
      </c>
      <c r="AC283" s="71">
        <f>AA283-CM283</f>
        <v>233880.70936775487</v>
      </c>
      <c r="AD283" s="35">
        <f>AC283/CM283</f>
        <v>3.3688323564955887E-2</v>
      </c>
      <c r="AE283" s="65">
        <f>AC283/V283</f>
        <v>188.30974989352245</v>
      </c>
      <c r="AG283" s="54">
        <v>10560.272000000001</v>
      </c>
      <c r="AH283" s="55">
        <v>13200.34</v>
      </c>
      <c r="AI283" s="56">
        <f>AH283-AG283</f>
        <v>2640.0679999999993</v>
      </c>
      <c r="AK283" s="74">
        <f>AA283+AI283</f>
        <v>7179006.6186949294</v>
      </c>
      <c r="AL283" s="55"/>
      <c r="AM283" s="65" t="e">
        <f>#REF!/#REF!</f>
        <v>#REF!</v>
      </c>
      <c r="AO283" s="54">
        <v>6511.92</v>
      </c>
      <c r="AP283" s="55">
        <v>13023.84</v>
      </c>
      <c r="AQ283" s="56">
        <f>AP283-AO283</f>
        <v>6511.92</v>
      </c>
      <c r="AS283" s="74" t="e">
        <f>#REF!+AQ283</f>
        <v>#REF!</v>
      </c>
      <c r="AU283" s="6">
        <v>890</v>
      </c>
      <c r="AV283" s="6" t="s">
        <v>270</v>
      </c>
      <c r="AW283" s="7">
        <v>1242</v>
      </c>
      <c r="AX283" s="7">
        <v>6985886.6520057674</v>
      </c>
      <c r="AY283" s="7">
        <v>662270.16835136653</v>
      </c>
      <c r="AZ283" s="57">
        <v>164979</v>
      </c>
      <c r="BB283" s="39">
        <f>AX283+AZ283</f>
        <v>7150865.6520057674</v>
      </c>
      <c r="BD283" s="71">
        <f>BB283-CM283</f>
        <v>208379.81067859288</v>
      </c>
      <c r="BE283" s="35">
        <f>BD283/CM283</f>
        <v>3.0015158178379162E-2</v>
      </c>
      <c r="BF283" s="65">
        <f>BD283/AW283</f>
        <v>167.77762534508284</v>
      </c>
      <c r="BH283" s="54">
        <v>6511.92</v>
      </c>
      <c r="BI283" s="55">
        <v>13023.84</v>
      </c>
      <c r="BJ283" s="56">
        <f>BI283-BH283</f>
        <v>6511.92</v>
      </c>
      <c r="BL283" s="74">
        <f>BB283+BJ283</f>
        <v>7157377.5720057674</v>
      </c>
      <c r="BN283" s="6">
        <v>890</v>
      </c>
      <c r="BO283" s="6" t="s">
        <v>270</v>
      </c>
      <c r="BP283" s="7">
        <v>1242</v>
      </c>
      <c r="BQ283" s="7">
        <v>6988802.8568425756</v>
      </c>
      <c r="BR283" s="7">
        <v>662270.16835136653</v>
      </c>
      <c r="BS283" s="57">
        <v>164979</v>
      </c>
      <c r="BU283" s="39">
        <f>BQ283+BS283</f>
        <v>7153781.8568425756</v>
      </c>
      <c r="BW283" s="71">
        <f>BU283-CM283</f>
        <v>211296.01551540103</v>
      </c>
      <c r="BX283" s="35">
        <f>BW283/CM283</f>
        <v>3.0435210145852914E-2</v>
      </c>
      <c r="BY283" s="65">
        <f>BW283/BP283</f>
        <v>170.12561635700567</v>
      </c>
      <c r="CA283" s="54">
        <v>6511.92</v>
      </c>
      <c r="CB283" s="55">
        <v>13023.84</v>
      </c>
      <c r="CC283" s="56">
        <f>CB283-CA283</f>
        <v>6511.92</v>
      </c>
      <c r="CE283" s="74">
        <f>BU283+CC283</f>
        <v>7160293.7768425755</v>
      </c>
      <c r="CF283" s="55"/>
      <c r="CG283" s="112" t="s">
        <v>270</v>
      </c>
      <c r="CH283" s="93">
        <v>1241</v>
      </c>
      <c r="CI283" s="93">
        <v>6777506.8413271746</v>
      </c>
      <c r="CJ283" s="93">
        <v>716633.02116240957</v>
      </c>
      <c r="CK283" s="93">
        <v>164979</v>
      </c>
      <c r="CM283" s="103">
        <v>6942485.8413271746</v>
      </c>
      <c r="CO283" s="93">
        <v>6511.92</v>
      </c>
      <c r="CP283" s="93">
        <v>13023.84</v>
      </c>
      <c r="CQ283" s="93">
        <v>6511.92</v>
      </c>
      <c r="CS283" s="103">
        <v>6948997.7613271745</v>
      </c>
      <c r="CU283" s="116">
        <v>890</v>
      </c>
      <c r="CV283" s="57"/>
    </row>
    <row r="284" spans="1:100" x14ac:dyDescent="0.25">
      <c r="A284" s="6">
        <v>892</v>
      </c>
      <c r="B284" s="6" t="s">
        <v>271</v>
      </c>
      <c r="C284" s="7">
        <v>3747</v>
      </c>
      <c r="D284" s="7">
        <v>9650417.6555100698</v>
      </c>
      <c r="E284" s="7">
        <v>3279967.0561711672</v>
      </c>
      <c r="F284" s="57">
        <v>-571955</v>
      </c>
      <c r="H284" s="39">
        <f>D284+F284</f>
        <v>9078462.6555100698</v>
      </c>
      <c r="J284" s="71">
        <f t="shared" si="13"/>
        <v>9973.1661166362464</v>
      </c>
      <c r="K284" s="35">
        <f t="shared" si="14"/>
        <v>1.0997604538551793E-3</v>
      </c>
      <c r="L284" s="65">
        <f t="shared" si="15"/>
        <v>2.6616402766576583</v>
      </c>
      <c r="N284" s="54">
        <v>43917.531179999998</v>
      </c>
      <c r="O284" s="55">
        <v>117483.02600000001</v>
      </c>
      <c r="P284" s="56">
        <f>O284-N284</f>
        <v>73565.494820000022</v>
      </c>
      <c r="R284" s="74">
        <f>H284+P284</f>
        <v>9152028.1503300704</v>
      </c>
      <c r="S284" s="55"/>
      <c r="T284" s="6">
        <v>892</v>
      </c>
      <c r="U284" s="6" t="s">
        <v>271</v>
      </c>
      <c r="V284" s="7">
        <v>3747</v>
      </c>
      <c r="W284" s="7">
        <v>9667739.2290158104</v>
      </c>
      <c r="X284" s="7">
        <v>3296959.7520293193</v>
      </c>
      <c r="Y284" s="57">
        <v>-571955</v>
      </c>
      <c r="AA284" s="39">
        <f>W284+Y284</f>
        <v>9095784.2290158104</v>
      </c>
      <c r="AC284" s="71">
        <f>AA284-CM284</f>
        <v>27294.739622376859</v>
      </c>
      <c r="AD284" s="35">
        <f>AC284/CM284</f>
        <v>3.0098441040595537E-3</v>
      </c>
      <c r="AE284" s="65">
        <f>AC284/V284</f>
        <v>7.284424772451791</v>
      </c>
      <c r="AG284" s="54">
        <v>43917.531179999998</v>
      </c>
      <c r="AH284" s="55">
        <v>117483.02600000001</v>
      </c>
      <c r="AI284" s="56">
        <f>AH284-AG284</f>
        <v>73565.494820000022</v>
      </c>
      <c r="AK284" s="74">
        <f>AA284+AI284</f>
        <v>9169349.723835811</v>
      </c>
      <c r="AL284" s="55"/>
      <c r="AM284" s="65" t="e">
        <f>#REF!/#REF!</f>
        <v>#REF!</v>
      </c>
      <c r="AO284" s="54">
        <v>76567.155360000004</v>
      </c>
      <c r="AP284" s="55">
        <v>166705.15200000003</v>
      </c>
      <c r="AQ284" s="56">
        <f>AP284-AO284</f>
        <v>90137.996640000027</v>
      </c>
      <c r="AS284" s="74" t="e">
        <f>#REF!+AQ284</f>
        <v>#REF!</v>
      </c>
      <c r="AU284" s="6">
        <v>892</v>
      </c>
      <c r="AV284" s="6" t="s">
        <v>271</v>
      </c>
      <c r="AW284" s="7">
        <v>3747</v>
      </c>
      <c r="AX284" s="7">
        <v>9546469.0985182151</v>
      </c>
      <c r="AY284" s="7">
        <v>3225971.0061025517</v>
      </c>
      <c r="AZ284" s="57">
        <v>-571955</v>
      </c>
      <c r="BB284" s="39">
        <f>AX284+AZ284</f>
        <v>8974514.0985182151</v>
      </c>
      <c r="BD284" s="71">
        <f>BB284-CM284</f>
        <v>-93975.390875218436</v>
      </c>
      <c r="BE284" s="35">
        <f>BD284/CM284</f>
        <v>-1.0362849401229685E-2</v>
      </c>
      <c r="BF284" s="65">
        <f>BD284/AW284</f>
        <v>-25.080168368086053</v>
      </c>
      <c r="BH284" s="54">
        <v>76567.155360000004</v>
      </c>
      <c r="BI284" s="55">
        <v>166705.15200000003</v>
      </c>
      <c r="BJ284" s="56">
        <f>BI284-BH284</f>
        <v>90137.996640000027</v>
      </c>
      <c r="BL284" s="74">
        <f>BB284+BJ284</f>
        <v>9064652.0951582156</v>
      </c>
      <c r="BN284" s="6">
        <v>892</v>
      </c>
      <c r="BO284" s="6" t="s">
        <v>271</v>
      </c>
      <c r="BP284" s="7">
        <v>3747</v>
      </c>
      <c r="BQ284" s="7">
        <v>9544677.320477007</v>
      </c>
      <c r="BR284" s="7">
        <v>3225971.0061025517</v>
      </c>
      <c r="BS284" s="57">
        <v>-571955</v>
      </c>
      <c r="BU284" s="39">
        <f>BQ284+BS284</f>
        <v>8972722.320477007</v>
      </c>
      <c r="BW284" s="71">
        <f>BU284-CM284</f>
        <v>-95767.168916426599</v>
      </c>
      <c r="BX284" s="35">
        <f>BW284/CM284</f>
        <v>-1.0560432255938161E-2</v>
      </c>
      <c r="BY284" s="65">
        <f>BW284/BP284</f>
        <v>-25.558358397765307</v>
      </c>
      <c r="CA284" s="54">
        <v>76567.155360000004</v>
      </c>
      <c r="CB284" s="55">
        <v>166705.15200000003</v>
      </c>
      <c r="CC284" s="56">
        <f>CB284-CA284</f>
        <v>90137.996640000027</v>
      </c>
      <c r="CE284" s="74">
        <f>BU284+CC284</f>
        <v>9062860.3171170074</v>
      </c>
      <c r="CF284" s="55"/>
      <c r="CG284" s="112" t="s">
        <v>271</v>
      </c>
      <c r="CH284" s="93">
        <v>3717</v>
      </c>
      <c r="CI284" s="93">
        <v>9640444.4893934336</v>
      </c>
      <c r="CJ284" s="93">
        <v>3190080.8967921948</v>
      </c>
      <c r="CK284" s="93">
        <v>-571955</v>
      </c>
      <c r="CM284" s="103">
        <v>9068489.4893934336</v>
      </c>
      <c r="CO284" s="93">
        <v>76567.155360000004</v>
      </c>
      <c r="CP284" s="93">
        <v>166705.15200000003</v>
      </c>
      <c r="CQ284" s="93">
        <v>90137.996640000027</v>
      </c>
      <c r="CS284" s="103">
        <v>9158627.486033434</v>
      </c>
      <c r="CU284" s="116">
        <v>892</v>
      </c>
      <c r="CV284" s="57"/>
    </row>
    <row r="285" spans="1:100" x14ac:dyDescent="0.25">
      <c r="A285" s="6">
        <v>893</v>
      </c>
      <c r="B285" s="6" t="s">
        <v>272</v>
      </c>
      <c r="C285" s="7">
        <v>7521</v>
      </c>
      <c r="D285" s="7">
        <v>18899300.889968738</v>
      </c>
      <c r="E285" s="7">
        <v>4019209.5300193019</v>
      </c>
      <c r="F285" s="57">
        <v>-390978</v>
      </c>
      <c r="H285" s="39">
        <f>D285+F285</f>
        <v>18508322.889968738</v>
      </c>
      <c r="J285" s="71">
        <f t="shared" si="13"/>
        <v>1247957.6833607219</v>
      </c>
      <c r="K285" s="35">
        <f t="shared" si="14"/>
        <v>7.2301928054393061E-2</v>
      </c>
      <c r="L285" s="65">
        <f t="shared" si="15"/>
        <v>165.92975446891663</v>
      </c>
      <c r="N285" s="54">
        <v>144636.12538000001</v>
      </c>
      <c r="O285" s="55">
        <v>19800.510000000002</v>
      </c>
      <c r="P285" s="56">
        <f>O285-N285</f>
        <v>-124835.61538</v>
      </c>
      <c r="R285" s="74">
        <f>H285+P285</f>
        <v>18383487.274588738</v>
      </c>
      <c r="S285" s="55"/>
      <c r="T285" s="6">
        <v>893</v>
      </c>
      <c r="U285" s="6" t="s">
        <v>272</v>
      </c>
      <c r="V285" s="7">
        <v>7521</v>
      </c>
      <c r="W285" s="7">
        <v>18886277.057270419</v>
      </c>
      <c r="X285" s="7">
        <v>4013773.4661591402</v>
      </c>
      <c r="Y285" s="57">
        <v>-390978</v>
      </c>
      <c r="AA285" s="39">
        <f>W285+Y285</f>
        <v>18495299.057270419</v>
      </c>
      <c r="AC285" s="71">
        <f>AA285-CM285</f>
        <v>1234933.8506624028</v>
      </c>
      <c r="AD285" s="35">
        <f>AC285/CM285</f>
        <v>7.1547376656295583E-2</v>
      </c>
      <c r="AE285" s="65">
        <f>AC285/V285</f>
        <v>164.19809209711511</v>
      </c>
      <c r="AG285" s="54">
        <v>144636.12538000001</v>
      </c>
      <c r="AH285" s="55">
        <v>19800.510000000002</v>
      </c>
      <c r="AI285" s="56">
        <f>AH285-AG285</f>
        <v>-124835.61538</v>
      </c>
      <c r="AK285" s="74">
        <f>AA285+AI285</f>
        <v>18370463.441890419</v>
      </c>
      <c r="AL285" s="55"/>
      <c r="AM285" s="65" t="e">
        <f>#REF!/#REF!</f>
        <v>#REF!</v>
      </c>
      <c r="AO285" s="54">
        <v>134106.48048</v>
      </c>
      <c r="AP285" s="55">
        <v>44346.175199999998</v>
      </c>
      <c r="AQ285" s="56">
        <f>AP285-AO285</f>
        <v>-89760.30528</v>
      </c>
      <c r="AS285" s="74" t="e">
        <f>#REF!+AQ285</f>
        <v>#REF!</v>
      </c>
      <c r="AU285" s="6">
        <v>893</v>
      </c>
      <c r="AV285" s="6" t="s">
        <v>272</v>
      </c>
      <c r="AW285" s="7">
        <v>7521</v>
      </c>
      <c r="AX285" s="7">
        <v>18608602.198163021</v>
      </c>
      <c r="AY285" s="7">
        <v>3833654.4973543645</v>
      </c>
      <c r="AZ285" s="57">
        <v>-390978</v>
      </c>
      <c r="BB285" s="39">
        <f>AX285+AZ285</f>
        <v>18217624.198163021</v>
      </c>
      <c r="BD285" s="71">
        <f>BB285-CM285</f>
        <v>957258.99155500531</v>
      </c>
      <c r="BE285" s="35">
        <f>BD285/CM285</f>
        <v>5.5459950012443832E-2</v>
      </c>
      <c r="BF285" s="65">
        <f>BD285/AW285</f>
        <v>127.278153377876</v>
      </c>
      <c r="BH285" s="54">
        <v>134106.48048</v>
      </c>
      <c r="BI285" s="55">
        <v>44346.175199999998</v>
      </c>
      <c r="BJ285" s="56">
        <f>BI285-BH285</f>
        <v>-89760.30528</v>
      </c>
      <c r="BL285" s="74">
        <f>BB285+BJ285</f>
        <v>18127863.892883021</v>
      </c>
      <c r="BN285" s="6">
        <v>893</v>
      </c>
      <c r="BO285" s="6" t="s">
        <v>272</v>
      </c>
      <c r="BP285" s="7">
        <v>7521</v>
      </c>
      <c r="BQ285" s="7">
        <v>18625059.82402537</v>
      </c>
      <c r="BR285" s="7">
        <v>3833654.4973543645</v>
      </c>
      <c r="BS285" s="57">
        <v>-390978</v>
      </c>
      <c r="BU285" s="39">
        <f>BQ285+BS285</f>
        <v>18234081.82402537</v>
      </c>
      <c r="BW285" s="71">
        <f>BU285-CM285</f>
        <v>973716.61741735414</v>
      </c>
      <c r="BX285" s="35">
        <f>BW285/CM285</f>
        <v>5.6413442343883499E-2</v>
      </c>
      <c r="BY285" s="65">
        <f>BW285/BP285</f>
        <v>129.46637646820292</v>
      </c>
      <c r="CA285" s="54">
        <v>134106.48048</v>
      </c>
      <c r="CB285" s="55">
        <v>44346.175199999998</v>
      </c>
      <c r="CC285" s="56">
        <f>CB285-CA285</f>
        <v>-89760.30528</v>
      </c>
      <c r="CE285" s="74">
        <f>BU285+CC285</f>
        <v>18144321.51874537</v>
      </c>
      <c r="CF285" s="55"/>
      <c r="CG285" s="112" t="s">
        <v>272</v>
      </c>
      <c r="CH285" s="93">
        <v>7516</v>
      </c>
      <c r="CI285" s="93">
        <v>17651343.206608016</v>
      </c>
      <c r="CJ285" s="93">
        <v>2813753.8253599997</v>
      </c>
      <c r="CK285" s="93">
        <v>-390978</v>
      </c>
      <c r="CM285" s="103">
        <v>17260365.206608016</v>
      </c>
      <c r="CO285" s="93">
        <v>134106.48048</v>
      </c>
      <c r="CP285" s="93">
        <v>44346.175199999998</v>
      </c>
      <c r="CQ285" s="93">
        <v>-89760.30528</v>
      </c>
      <c r="CS285" s="103">
        <v>17170604.901328016</v>
      </c>
      <c r="CU285" s="116">
        <v>893</v>
      </c>
      <c r="CV285" s="57"/>
    </row>
    <row r="286" spans="1:100" x14ac:dyDescent="0.25">
      <c r="A286" s="6">
        <v>895</v>
      </c>
      <c r="B286" s="6" t="s">
        <v>273</v>
      </c>
      <c r="C286" s="7">
        <v>15752</v>
      </c>
      <c r="D286" s="7">
        <v>24716746.977308806</v>
      </c>
      <c r="E286" s="7">
        <v>1662379.1711787684</v>
      </c>
      <c r="F286" s="57">
        <v>-1510713</v>
      </c>
      <c r="H286" s="39">
        <f>D286+F286</f>
        <v>23206033.977308806</v>
      </c>
      <c r="J286" s="71">
        <f t="shared" si="13"/>
        <v>-1465673.1092269868</v>
      </c>
      <c r="K286" s="35">
        <f t="shared" si="14"/>
        <v>-5.9407040789117321E-2</v>
      </c>
      <c r="L286" s="65">
        <f t="shared" si="15"/>
        <v>-93.046794643663461</v>
      </c>
      <c r="N286" s="54">
        <v>91148.347699999998</v>
      </c>
      <c r="O286" s="55">
        <v>175564.52200000006</v>
      </c>
      <c r="P286" s="56">
        <f>O286-N286</f>
        <v>84416.174300000057</v>
      </c>
      <c r="R286" s="74">
        <f>H286+P286</f>
        <v>23290450.151608806</v>
      </c>
      <c r="S286" s="55"/>
      <c r="T286" s="6">
        <v>895</v>
      </c>
      <c r="U286" s="6" t="s">
        <v>273</v>
      </c>
      <c r="V286" s="7">
        <v>15752</v>
      </c>
      <c r="W286" s="7">
        <v>24733404.930310357</v>
      </c>
      <c r="X286" s="7">
        <v>1730291.8903894988</v>
      </c>
      <c r="Y286" s="57">
        <v>-1510713</v>
      </c>
      <c r="AA286" s="39">
        <f>W286+Y286</f>
        <v>23222691.930310357</v>
      </c>
      <c r="AC286" s="71">
        <f>AA286-CM286</f>
        <v>-1449015.1562254354</v>
      </c>
      <c r="AD286" s="35">
        <f>AC286/CM286</f>
        <v>-5.8731856338235036E-2</v>
      </c>
      <c r="AE286" s="65">
        <f>AC286/V286</f>
        <v>-91.989281121472544</v>
      </c>
      <c r="AG286" s="54">
        <v>91148.347699999998</v>
      </c>
      <c r="AH286" s="55">
        <v>175564.52200000006</v>
      </c>
      <c r="AI286" s="56">
        <f>AH286-AG286</f>
        <v>84416.174300000057</v>
      </c>
      <c r="AK286" s="74">
        <f>AA286+AI286</f>
        <v>23307108.104610357</v>
      </c>
      <c r="AL286" s="55"/>
      <c r="AM286" s="65" t="e">
        <f>#REF!/#REF!</f>
        <v>#REF!</v>
      </c>
      <c r="AO286" s="54">
        <v>44346.175199999998</v>
      </c>
      <c r="AP286" s="55">
        <v>222837.90239999996</v>
      </c>
      <c r="AQ286" s="56">
        <f>AP286-AO286</f>
        <v>178491.72719999996</v>
      </c>
      <c r="AS286" s="74" t="e">
        <f>#REF!+AQ286</f>
        <v>#REF!</v>
      </c>
      <c r="AU286" s="6">
        <v>895</v>
      </c>
      <c r="AV286" s="6" t="s">
        <v>273</v>
      </c>
      <c r="AW286" s="7">
        <v>15752</v>
      </c>
      <c r="AX286" s="7">
        <v>24301815.281062961</v>
      </c>
      <c r="AY286" s="7">
        <v>1591680.0064762647</v>
      </c>
      <c r="AZ286" s="57">
        <v>-1510713</v>
      </c>
      <c r="BB286" s="39">
        <f>AX286+AZ286</f>
        <v>22791102.281062961</v>
      </c>
      <c r="BD286" s="71">
        <f>BB286-CM286</f>
        <v>-1880604.8054728322</v>
      </c>
      <c r="BE286" s="35">
        <f>BD286/CM286</f>
        <v>-7.6225159405331283E-2</v>
      </c>
      <c r="BF286" s="65">
        <f>BD286/AW286</f>
        <v>-119.3883192910635</v>
      </c>
      <c r="BH286" s="54">
        <v>44346.175199999998</v>
      </c>
      <c r="BI286" s="55">
        <v>222837.90239999996</v>
      </c>
      <c r="BJ286" s="56">
        <f>BI286-BH286</f>
        <v>178491.72719999996</v>
      </c>
      <c r="BL286" s="74">
        <f>BB286+BJ286</f>
        <v>22969594.008262962</v>
      </c>
      <c r="BN286" s="6">
        <v>895</v>
      </c>
      <c r="BO286" s="6" t="s">
        <v>273</v>
      </c>
      <c r="BP286" s="7">
        <v>15752</v>
      </c>
      <c r="BQ286" s="7">
        <v>24250851.232549224</v>
      </c>
      <c r="BR286" s="7">
        <v>1591680.0064762647</v>
      </c>
      <c r="BS286" s="57">
        <v>-1510713</v>
      </c>
      <c r="BU286" s="39">
        <f>BQ286+BS286</f>
        <v>22740138.232549224</v>
      </c>
      <c r="BW286" s="71">
        <f>BU286-CM286</f>
        <v>-1931568.8539865687</v>
      </c>
      <c r="BX286" s="35">
        <f>BW286/CM286</f>
        <v>-7.8290847374752309E-2</v>
      </c>
      <c r="BY286" s="65">
        <f>BW286/BP286</f>
        <v>-122.6237210504424</v>
      </c>
      <c r="CA286" s="54">
        <v>44346.175199999998</v>
      </c>
      <c r="CB286" s="55">
        <v>222837.90239999996</v>
      </c>
      <c r="CC286" s="56">
        <f>CB286-CA286</f>
        <v>178491.72719999996</v>
      </c>
      <c r="CE286" s="74">
        <f>BU286+CC286</f>
        <v>22918629.959749226</v>
      </c>
      <c r="CF286" s="55"/>
      <c r="CG286" s="112" t="s">
        <v>273</v>
      </c>
      <c r="CH286" s="93">
        <v>15404</v>
      </c>
      <c r="CI286" s="93">
        <v>26182420.086535793</v>
      </c>
      <c r="CJ286" s="93">
        <v>2843667.7846322875</v>
      </c>
      <c r="CK286" s="93">
        <v>-1510713</v>
      </c>
      <c r="CM286" s="103">
        <v>24671707.086535793</v>
      </c>
      <c r="CO286" s="93">
        <v>44346.175199999998</v>
      </c>
      <c r="CP286" s="93">
        <v>222837.90239999996</v>
      </c>
      <c r="CQ286" s="93">
        <v>178491.72719999996</v>
      </c>
      <c r="CS286" s="103">
        <v>24850198.813735794</v>
      </c>
      <c r="CU286" s="116">
        <v>895</v>
      </c>
      <c r="CV286" s="57"/>
    </row>
    <row r="287" spans="1:100" x14ac:dyDescent="0.25">
      <c r="A287" s="6">
        <v>785</v>
      </c>
      <c r="B287" s="6" t="s">
        <v>247</v>
      </c>
      <c r="C287" s="7">
        <v>2941</v>
      </c>
      <c r="D287" s="7">
        <v>12523243.870128572</v>
      </c>
      <c r="E287" s="7">
        <v>2741247.0920230197</v>
      </c>
      <c r="F287" s="57">
        <v>66568</v>
      </c>
      <c r="H287" s="39">
        <f>D287+F287</f>
        <v>12589811.870128572</v>
      </c>
      <c r="J287" s="71">
        <f t="shared" si="13"/>
        <v>-496896.34398302063</v>
      </c>
      <c r="K287" s="35">
        <f t="shared" si="14"/>
        <v>-3.7969544048304667E-2</v>
      </c>
      <c r="L287" s="65">
        <f t="shared" si="15"/>
        <v>-168.9548942478819</v>
      </c>
      <c r="N287" s="54">
        <v>55441.428000000007</v>
      </c>
      <c r="O287" s="55">
        <v>63361.632000000005</v>
      </c>
      <c r="P287" s="56">
        <f>O287-N287</f>
        <v>7920.2039999999979</v>
      </c>
      <c r="R287" s="74">
        <f>H287+P287</f>
        <v>12597732.074128572</v>
      </c>
      <c r="S287" s="55"/>
      <c r="T287" s="6">
        <v>785</v>
      </c>
      <c r="U287" s="6" t="s">
        <v>247</v>
      </c>
      <c r="V287" s="7">
        <v>2941</v>
      </c>
      <c r="W287" s="7">
        <v>12520636.845229233</v>
      </c>
      <c r="X287" s="7">
        <v>2745561.3988566962</v>
      </c>
      <c r="Y287" s="57">
        <v>66568</v>
      </c>
      <c r="AA287" s="39">
        <f>W287+Y287</f>
        <v>12587204.845229233</v>
      </c>
      <c r="AC287" s="71">
        <f>AA287-CM287</f>
        <v>-499503.36888235994</v>
      </c>
      <c r="AD287" s="35">
        <f>AC287/CM287</f>
        <v>-3.8168755710755287E-2</v>
      </c>
      <c r="AE287" s="65">
        <f>AC287/V287</f>
        <v>-169.84133590015639</v>
      </c>
      <c r="AG287" s="54">
        <v>55441.428000000007</v>
      </c>
      <c r="AH287" s="55">
        <v>63361.632000000005</v>
      </c>
      <c r="AI287" s="56">
        <f>AH287-AG287</f>
        <v>7920.2039999999979</v>
      </c>
      <c r="AK287" s="74">
        <f>AA287+AI287</f>
        <v>12595125.049229233</v>
      </c>
      <c r="AL287" s="55"/>
      <c r="AM287" s="65" t="e">
        <f>#REF!/#REF!</f>
        <v>#REF!</v>
      </c>
      <c r="AO287" s="54">
        <v>23442.911999999997</v>
      </c>
      <c r="AP287" s="55">
        <v>40373.903999999995</v>
      </c>
      <c r="AQ287" s="56">
        <f>AP287-AO287</f>
        <v>16930.991999999998</v>
      </c>
      <c r="AS287" s="74" t="e">
        <f>#REF!+AQ287</f>
        <v>#REF!</v>
      </c>
      <c r="AU287" s="6">
        <v>785</v>
      </c>
      <c r="AV287" s="6" t="s">
        <v>247</v>
      </c>
      <c r="AW287" s="7">
        <v>2941</v>
      </c>
      <c r="AX287" s="7">
        <v>12491831.0648272</v>
      </c>
      <c r="AY287" s="7">
        <v>2719354.4966758308</v>
      </c>
      <c r="AZ287" s="57">
        <v>66568</v>
      </c>
      <c r="BB287" s="39">
        <f>AX287+AZ287</f>
        <v>12558399.0648272</v>
      </c>
      <c r="BD287" s="71">
        <f>BB287-CM287</f>
        <v>-528309.1492843926</v>
      </c>
      <c r="BE287" s="35">
        <f>BD287/CM287</f>
        <v>-4.0369903618291798E-2</v>
      </c>
      <c r="BF287" s="65">
        <f>BD287/AW287</f>
        <v>-179.63588891002809</v>
      </c>
      <c r="BH287" s="54">
        <v>23442.911999999997</v>
      </c>
      <c r="BI287" s="55">
        <v>40373.903999999995</v>
      </c>
      <c r="BJ287" s="56">
        <f>BI287-BH287</f>
        <v>16930.991999999998</v>
      </c>
      <c r="BL287" s="74">
        <f>BB287+BJ287</f>
        <v>12575330.056827201</v>
      </c>
      <c r="BN287" s="6">
        <v>785</v>
      </c>
      <c r="BO287" s="6" t="s">
        <v>247</v>
      </c>
      <c r="BP287" s="7">
        <v>2941</v>
      </c>
      <c r="BQ287" s="7">
        <v>12480998.750452561</v>
      </c>
      <c r="BR287" s="7">
        <v>2719354.4966758308</v>
      </c>
      <c r="BS287" s="57">
        <v>66568</v>
      </c>
      <c r="BU287" s="39">
        <f>BQ287+BS287</f>
        <v>12547566.750452561</v>
      </c>
      <c r="BW287" s="71">
        <f>BU287-CM287</f>
        <v>-539141.46365903132</v>
      </c>
      <c r="BX287" s="35">
        <f>BW287/CM287</f>
        <v>-4.1197637697588996E-2</v>
      </c>
      <c r="BY287" s="65">
        <f>BW287/BP287</f>
        <v>-183.31909678987805</v>
      </c>
      <c r="CA287" s="54">
        <v>23442.911999999997</v>
      </c>
      <c r="CB287" s="55">
        <v>40373.903999999995</v>
      </c>
      <c r="CC287" s="56">
        <f>CB287-CA287</f>
        <v>16930.991999999998</v>
      </c>
      <c r="CE287" s="74">
        <f>BU287+CC287</f>
        <v>12564497.742452562</v>
      </c>
      <c r="CF287" s="55"/>
      <c r="CG287" s="112" t="s">
        <v>247</v>
      </c>
      <c r="CH287" s="93">
        <v>3040</v>
      </c>
      <c r="CI287" s="93">
        <v>13020140.214111593</v>
      </c>
      <c r="CJ287" s="93">
        <v>2730248.362567442</v>
      </c>
      <c r="CK287" s="93">
        <v>66568</v>
      </c>
      <c r="CM287" s="103">
        <v>13086708.214111593</v>
      </c>
      <c r="CO287" s="93">
        <v>23442.911999999997</v>
      </c>
      <c r="CP287" s="93">
        <v>40373.903999999995</v>
      </c>
      <c r="CQ287" s="93">
        <v>16930.991999999998</v>
      </c>
      <c r="CS287" s="103">
        <v>13103639.206111593</v>
      </c>
      <c r="CU287" s="116">
        <v>785</v>
      </c>
      <c r="CV287" s="57"/>
    </row>
    <row r="288" spans="1:100" x14ac:dyDescent="0.25">
      <c r="A288" s="6">
        <v>905</v>
      </c>
      <c r="B288" s="6" t="s">
        <v>274</v>
      </c>
      <c r="C288" s="7">
        <v>67392</v>
      </c>
      <c r="D288" s="7">
        <v>83905208.211897522</v>
      </c>
      <c r="E288" s="7">
        <v>-444544.02326758893</v>
      </c>
      <c r="F288" s="57">
        <v>22981427</v>
      </c>
      <c r="H288" s="39">
        <f>D288+F288</f>
        <v>106886635.21189752</v>
      </c>
      <c r="J288" s="71">
        <f t="shared" si="13"/>
        <v>2319012.1759372205</v>
      </c>
      <c r="K288" s="35">
        <f t="shared" si="14"/>
        <v>2.2177153009777448E-2</v>
      </c>
      <c r="L288" s="65">
        <f t="shared" si="15"/>
        <v>34.410793208944987</v>
      </c>
      <c r="N288" s="54">
        <v>5624961.8816499999</v>
      </c>
      <c r="O288" s="55">
        <v>1202550.9740000002</v>
      </c>
      <c r="P288" s="56">
        <f>O288-N288</f>
        <v>-4422410.9076499995</v>
      </c>
      <c r="R288" s="74">
        <f>H288+P288</f>
        <v>102464224.30424753</v>
      </c>
      <c r="S288" s="55"/>
      <c r="T288" s="6">
        <v>905</v>
      </c>
      <c r="U288" s="6" t="s">
        <v>274</v>
      </c>
      <c r="V288" s="7">
        <v>67392</v>
      </c>
      <c r="W288" s="7">
        <v>83862265.566773713</v>
      </c>
      <c r="X288" s="7">
        <v>-444694.44226136029</v>
      </c>
      <c r="Y288" s="57">
        <v>22981427</v>
      </c>
      <c r="AA288" s="39">
        <f>W288+Y288</f>
        <v>106843692.56677371</v>
      </c>
      <c r="AC288" s="71">
        <f>AA288-CM288</f>
        <v>2276069.5308134109</v>
      </c>
      <c r="AD288" s="35">
        <f>AC288/CM288</f>
        <v>2.1766484354633187E-2</v>
      </c>
      <c r="AE288" s="65">
        <f>AC288/V288</f>
        <v>33.773586342791589</v>
      </c>
      <c r="AG288" s="54">
        <v>5624961.8816499999</v>
      </c>
      <c r="AH288" s="55">
        <v>1202550.9740000002</v>
      </c>
      <c r="AI288" s="56">
        <f>AH288-AG288</f>
        <v>-4422410.9076499995</v>
      </c>
      <c r="AK288" s="74">
        <f>AA288+AI288</f>
        <v>102421281.65912372</v>
      </c>
      <c r="AL288" s="55"/>
      <c r="AM288" s="65" t="e">
        <f>#REF!/#REF!</f>
        <v>#REF!</v>
      </c>
      <c r="AO288" s="54">
        <v>5071987.3186079981</v>
      </c>
      <c r="AP288" s="55">
        <v>1254195.7919999999</v>
      </c>
      <c r="AQ288" s="56">
        <f>AP288-AO288</f>
        <v>-3817791.5266079982</v>
      </c>
      <c r="AS288" s="74" t="e">
        <f>#REF!+AQ288</f>
        <v>#REF!</v>
      </c>
      <c r="AU288" s="6">
        <v>905</v>
      </c>
      <c r="AV288" s="6" t="s">
        <v>274</v>
      </c>
      <c r="AW288" s="7">
        <v>67392</v>
      </c>
      <c r="AX288" s="7">
        <v>82571848.251836464</v>
      </c>
      <c r="AY288" s="7">
        <v>-546330.34885892016</v>
      </c>
      <c r="AZ288" s="57">
        <v>22981427</v>
      </c>
      <c r="BB288" s="39">
        <f>AX288+AZ288</f>
        <v>105553275.25183646</v>
      </c>
      <c r="BD288" s="71">
        <f>BB288-CM288</f>
        <v>985652.21587616205</v>
      </c>
      <c r="BE288" s="35">
        <f>BD288/CM288</f>
        <v>9.4259789718773752E-3</v>
      </c>
      <c r="BF288" s="65">
        <f>BD288/AW288</f>
        <v>14.625656099776858</v>
      </c>
      <c r="BH288" s="54">
        <v>5071987.3186079981</v>
      </c>
      <c r="BI288" s="55">
        <v>1254195.7919999999</v>
      </c>
      <c r="BJ288" s="56">
        <f>BI288-BH288</f>
        <v>-3817791.5266079982</v>
      </c>
      <c r="BL288" s="74">
        <f>BB288+BJ288</f>
        <v>101735483.72522846</v>
      </c>
      <c r="BN288" s="6">
        <v>905</v>
      </c>
      <c r="BO288" s="6" t="s">
        <v>274</v>
      </c>
      <c r="BP288" s="7">
        <v>67392</v>
      </c>
      <c r="BQ288" s="7">
        <v>82088308.764515132</v>
      </c>
      <c r="BR288" s="7">
        <v>-546330.34885892016</v>
      </c>
      <c r="BS288" s="57">
        <v>22981427</v>
      </c>
      <c r="BU288" s="39">
        <f>BQ288+BS288</f>
        <v>105069735.76451513</v>
      </c>
      <c r="BW288" s="71">
        <f>BU288-CM288</f>
        <v>502112.72855482996</v>
      </c>
      <c r="BX288" s="35">
        <f>BW288/CM288</f>
        <v>4.8017991991857346E-3</v>
      </c>
      <c r="BY288" s="65">
        <f>BW288/BP288</f>
        <v>7.4506280946526289</v>
      </c>
      <c r="CA288" s="54">
        <v>5071987.3186079981</v>
      </c>
      <c r="CB288" s="55">
        <v>1254195.7919999999</v>
      </c>
      <c r="CC288" s="56">
        <f>CB288-CA288</f>
        <v>-3817791.5266079982</v>
      </c>
      <c r="CE288" s="74">
        <f>BU288+CC288</f>
        <v>101251944.23790713</v>
      </c>
      <c r="CF288" s="55"/>
      <c r="CG288" s="112" t="s">
        <v>274</v>
      </c>
      <c r="CH288" s="93">
        <v>67620</v>
      </c>
      <c r="CI288" s="93">
        <v>81586196.035960302</v>
      </c>
      <c r="CJ288" s="93">
        <v>-3847527.4003015012</v>
      </c>
      <c r="CK288" s="93">
        <v>22981427</v>
      </c>
      <c r="CM288" s="103">
        <v>104567623.0359603</v>
      </c>
      <c r="CO288" s="93">
        <v>5071987.3186079981</v>
      </c>
      <c r="CP288" s="93">
        <v>1254195.7919999999</v>
      </c>
      <c r="CQ288" s="93">
        <v>-3817791.5266079982</v>
      </c>
      <c r="CS288" s="103">
        <v>100749831.5093523</v>
      </c>
      <c r="CU288" s="116">
        <v>905</v>
      </c>
      <c r="CV288" s="57"/>
    </row>
    <row r="289" spans="1:100" x14ac:dyDescent="0.25">
      <c r="A289" s="6">
        <v>908</v>
      </c>
      <c r="B289" s="6" t="s">
        <v>275</v>
      </c>
      <c r="C289" s="7">
        <v>21136</v>
      </c>
      <c r="D289" s="7">
        <v>36825729.076300688</v>
      </c>
      <c r="E289" s="7">
        <v>4198758.4712329786</v>
      </c>
      <c r="F289" s="57">
        <v>225450</v>
      </c>
      <c r="H289" s="39">
        <f>D289+F289</f>
        <v>37051179.076300688</v>
      </c>
      <c r="J289" s="71">
        <f t="shared" si="13"/>
        <v>808331.37943999469</v>
      </c>
      <c r="K289" s="35">
        <f t="shared" si="14"/>
        <v>2.230319720461732E-2</v>
      </c>
      <c r="L289" s="65">
        <f t="shared" si="15"/>
        <v>38.244293122634119</v>
      </c>
      <c r="N289" s="54">
        <v>478182.31650000013</v>
      </c>
      <c r="O289" s="55">
        <v>407956.50769999996</v>
      </c>
      <c r="P289" s="56">
        <f>O289-N289</f>
        <v>-70225.808800000174</v>
      </c>
      <c r="R289" s="74">
        <f>H289+P289</f>
        <v>36980953.267500691</v>
      </c>
      <c r="S289" s="55"/>
      <c r="T289" s="6">
        <v>908</v>
      </c>
      <c r="U289" s="6" t="s">
        <v>275</v>
      </c>
      <c r="V289" s="7">
        <v>21136</v>
      </c>
      <c r="W289" s="7">
        <v>36839771.516375914</v>
      </c>
      <c r="X289" s="7">
        <v>4266703.2697558971</v>
      </c>
      <c r="Y289" s="57">
        <v>225450</v>
      </c>
      <c r="AA289" s="39">
        <f>W289+Y289</f>
        <v>37065221.516375914</v>
      </c>
      <c r="AC289" s="71">
        <f>AA289-CM289</f>
        <v>822373.81951522082</v>
      </c>
      <c r="AD289" s="35">
        <f>AC289/CM289</f>
        <v>2.269065130846365E-2</v>
      </c>
      <c r="AE289" s="65">
        <f>AC289/V289</f>
        <v>38.908678061848072</v>
      </c>
      <c r="AG289" s="54">
        <v>478182.31650000013</v>
      </c>
      <c r="AH289" s="55">
        <v>407956.50769999996</v>
      </c>
      <c r="AI289" s="56">
        <f>AH289-AG289</f>
        <v>-70225.808800000174</v>
      </c>
      <c r="AK289" s="74">
        <f>AA289+AI289</f>
        <v>36994995.707575917</v>
      </c>
      <c r="AL289" s="55"/>
      <c r="AM289" s="65" t="e">
        <f>#REF!/#REF!</f>
        <v>#REF!</v>
      </c>
      <c r="AO289" s="54">
        <v>329958.98639999999</v>
      </c>
      <c r="AP289" s="55">
        <v>363495.37439999991</v>
      </c>
      <c r="AQ289" s="56">
        <f>AP289-AO289</f>
        <v>33536.387999999919</v>
      </c>
      <c r="AS289" s="74" t="e">
        <f>#REF!+AQ289</f>
        <v>#REF!</v>
      </c>
      <c r="AU289" s="6">
        <v>908</v>
      </c>
      <c r="AV289" s="6" t="s">
        <v>275</v>
      </c>
      <c r="AW289" s="7">
        <v>21136</v>
      </c>
      <c r="AX289" s="7">
        <v>36310126.421052016</v>
      </c>
      <c r="AY289" s="7">
        <v>4057788.3847457948</v>
      </c>
      <c r="AZ289" s="57">
        <v>225450</v>
      </c>
      <c r="BB289" s="39">
        <f>AX289+AZ289</f>
        <v>36535576.421052016</v>
      </c>
      <c r="BD289" s="71">
        <f>BB289-CM289</f>
        <v>292728.72419132292</v>
      </c>
      <c r="BE289" s="35">
        <f>BD289/CM289</f>
        <v>8.0768687560022687E-3</v>
      </c>
      <c r="BF289" s="65">
        <f>BD289/AW289</f>
        <v>13.849769312609904</v>
      </c>
      <c r="BH289" s="54">
        <v>329958.98639999999</v>
      </c>
      <c r="BI289" s="55">
        <v>363495.37439999991</v>
      </c>
      <c r="BJ289" s="56">
        <f>BI289-BH289</f>
        <v>33536.387999999919</v>
      </c>
      <c r="BL289" s="74">
        <f>BB289+BJ289</f>
        <v>36569112.809052013</v>
      </c>
      <c r="BN289" s="6">
        <v>908</v>
      </c>
      <c r="BO289" s="6" t="s">
        <v>275</v>
      </c>
      <c r="BP289" s="7">
        <v>21136</v>
      </c>
      <c r="BQ289" s="7">
        <v>36223450.016449563</v>
      </c>
      <c r="BR289" s="7">
        <v>4057788.3847457948</v>
      </c>
      <c r="BS289" s="57">
        <v>225450</v>
      </c>
      <c r="BU289" s="39">
        <f>BQ289+BS289</f>
        <v>36448900.016449563</v>
      </c>
      <c r="BW289" s="71">
        <f>BU289-CM289</f>
        <v>206052.31958886981</v>
      </c>
      <c r="BX289" s="35">
        <f>BW289/CM289</f>
        <v>5.6853236619902187E-3</v>
      </c>
      <c r="BY289" s="65">
        <f>BW289/BP289</f>
        <v>9.7488796171872547</v>
      </c>
      <c r="CA289" s="54">
        <v>329958.98639999999</v>
      </c>
      <c r="CB289" s="55">
        <v>363495.37439999991</v>
      </c>
      <c r="CC289" s="56">
        <f>CB289-CA289</f>
        <v>33536.387999999919</v>
      </c>
      <c r="CE289" s="74">
        <f>BU289+CC289</f>
        <v>36482436.40444956</v>
      </c>
      <c r="CF289" s="55"/>
      <c r="CG289" s="112" t="s">
        <v>275</v>
      </c>
      <c r="CH289" s="93">
        <v>21346</v>
      </c>
      <c r="CI289" s="93">
        <v>36017397.696860693</v>
      </c>
      <c r="CJ289" s="93">
        <v>3550081.8270622762</v>
      </c>
      <c r="CK289" s="93">
        <v>225450</v>
      </c>
      <c r="CM289" s="103">
        <v>36242847.696860693</v>
      </c>
      <c r="CO289" s="93">
        <v>329958.98639999999</v>
      </c>
      <c r="CP289" s="93">
        <v>363495.37439999991</v>
      </c>
      <c r="CQ289" s="93">
        <v>33536.387999999919</v>
      </c>
      <c r="CS289" s="103">
        <v>36276384.08486069</v>
      </c>
      <c r="CU289" s="116">
        <v>908</v>
      </c>
      <c r="CV289" s="57"/>
    </row>
    <row r="290" spans="1:100" x14ac:dyDescent="0.25">
      <c r="A290" s="6">
        <v>911</v>
      </c>
      <c r="B290" s="6" t="s">
        <v>276</v>
      </c>
      <c r="C290" s="7">
        <v>2218</v>
      </c>
      <c r="D290" s="7">
        <v>9841386.0450377166</v>
      </c>
      <c r="E290" s="7">
        <v>2018790.4231715167</v>
      </c>
      <c r="F290" s="57">
        <v>-499857</v>
      </c>
      <c r="H290" s="39">
        <f>D290+F290</f>
        <v>9341529.0450377166</v>
      </c>
      <c r="J290" s="71">
        <f t="shared" si="13"/>
        <v>-263618.46204444766</v>
      </c>
      <c r="K290" s="35">
        <f t="shared" si="14"/>
        <v>-2.7445540201238329E-2</v>
      </c>
      <c r="L290" s="65">
        <f t="shared" si="15"/>
        <v>-118.85413076846153</v>
      </c>
      <c r="N290" s="54">
        <v>6600.17</v>
      </c>
      <c r="O290" s="55">
        <v>44881.156000000003</v>
      </c>
      <c r="P290" s="56">
        <f>O290-N290</f>
        <v>38280.986000000004</v>
      </c>
      <c r="R290" s="74">
        <f>H290+P290</f>
        <v>9379810.0310377162</v>
      </c>
      <c r="S290" s="55"/>
      <c r="T290" s="6">
        <v>911</v>
      </c>
      <c r="U290" s="6" t="s">
        <v>276</v>
      </c>
      <c r="V290" s="7">
        <v>2218</v>
      </c>
      <c r="W290" s="7">
        <v>9847227.4359482806</v>
      </c>
      <c r="X290" s="7">
        <v>2021131.6178517523</v>
      </c>
      <c r="Y290" s="57">
        <v>-499857</v>
      </c>
      <c r="AA290" s="39">
        <f>W290+Y290</f>
        <v>9347370.4359482806</v>
      </c>
      <c r="AC290" s="71">
        <f>AA290-CM290</f>
        <v>-257777.07113388367</v>
      </c>
      <c r="AD290" s="35">
        <f>AC290/CM290</f>
        <v>-2.6837388071741415E-2</v>
      </c>
      <c r="AE290" s="65">
        <f>AC290/V290</f>
        <v>-116.22050096207559</v>
      </c>
      <c r="AG290" s="54">
        <v>6600.17</v>
      </c>
      <c r="AH290" s="55">
        <v>44881.156000000003</v>
      </c>
      <c r="AI290" s="56">
        <f>AH290-AG290</f>
        <v>38280.986000000004</v>
      </c>
      <c r="AK290" s="74">
        <f>AA290+AI290</f>
        <v>9385651.4219482802</v>
      </c>
      <c r="AL290" s="55"/>
      <c r="AM290" s="65" t="e">
        <f>#REF!/#REF!</f>
        <v>#REF!</v>
      </c>
      <c r="AO290" s="54">
        <v>33861.983999999997</v>
      </c>
      <c r="AP290" s="55">
        <v>52160.479200000002</v>
      </c>
      <c r="AQ290" s="56">
        <f>AP290-AO290</f>
        <v>18298.495200000005</v>
      </c>
      <c r="AS290" s="74" t="e">
        <f>#REF!+AQ290</f>
        <v>#REF!</v>
      </c>
      <c r="AU290" s="6">
        <v>911</v>
      </c>
      <c r="AV290" s="6" t="s">
        <v>276</v>
      </c>
      <c r="AW290" s="7">
        <v>2218</v>
      </c>
      <c r="AX290" s="7">
        <v>9810267.6494614948</v>
      </c>
      <c r="AY290" s="7">
        <v>1981087.8400676721</v>
      </c>
      <c r="AZ290" s="57">
        <v>-499857</v>
      </c>
      <c r="BB290" s="39">
        <f>AX290+AZ290</f>
        <v>9310410.6494614948</v>
      </c>
      <c r="BD290" s="71">
        <f>BB290-CM290</f>
        <v>-294736.85762066953</v>
      </c>
      <c r="BE290" s="35">
        <f>BD290/CM290</f>
        <v>-3.0685302584197813E-2</v>
      </c>
      <c r="BF290" s="65">
        <f>BD290/AW290</f>
        <v>-132.88406565404398</v>
      </c>
      <c r="BH290" s="54">
        <v>33861.983999999997</v>
      </c>
      <c r="BI290" s="55">
        <v>52160.479200000002</v>
      </c>
      <c r="BJ290" s="56">
        <f>BI290-BH290</f>
        <v>18298.495200000005</v>
      </c>
      <c r="BL290" s="74">
        <f>BB290+BJ290</f>
        <v>9328709.1446614955</v>
      </c>
      <c r="BN290" s="6">
        <v>911</v>
      </c>
      <c r="BO290" s="6" t="s">
        <v>276</v>
      </c>
      <c r="BP290" s="7">
        <v>2218</v>
      </c>
      <c r="BQ290" s="7">
        <v>9811898.9615259748</v>
      </c>
      <c r="BR290" s="7">
        <v>1981087.8400676721</v>
      </c>
      <c r="BS290" s="57">
        <v>-499857</v>
      </c>
      <c r="BU290" s="39">
        <f>BQ290+BS290</f>
        <v>9312041.9615259748</v>
      </c>
      <c r="BW290" s="71">
        <f>BU290-CM290</f>
        <v>-293105.54555618949</v>
      </c>
      <c r="BX290" s="35">
        <f>BW290/CM290</f>
        <v>-3.0515465310665343E-2</v>
      </c>
      <c r="BY290" s="65">
        <f>BW290/BP290</f>
        <v>-132.14857779810166</v>
      </c>
      <c r="CA290" s="54">
        <v>33861.983999999997</v>
      </c>
      <c r="CB290" s="55">
        <v>52160.479200000002</v>
      </c>
      <c r="CC290" s="56">
        <f>CB290-CA290</f>
        <v>18298.495200000005</v>
      </c>
      <c r="CE290" s="74">
        <f>BU290+CC290</f>
        <v>9330340.4567259755</v>
      </c>
      <c r="CF290" s="55"/>
      <c r="CG290" s="112" t="s">
        <v>276</v>
      </c>
      <c r="CH290" s="93">
        <v>2245</v>
      </c>
      <c r="CI290" s="93">
        <v>10105004.507082164</v>
      </c>
      <c r="CJ290" s="93">
        <v>2008547.6823009523</v>
      </c>
      <c r="CK290" s="93">
        <v>-499857</v>
      </c>
      <c r="CM290" s="103">
        <v>9605147.5070821643</v>
      </c>
      <c r="CO290" s="93">
        <v>33861.983999999997</v>
      </c>
      <c r="CP290" s="93">
        <v>52160.479200000002</v>
      </c>
      <c r="CQ290" s="93">
        <v>18298.495200000005</v>
      </c>
      <c r="CS290" s="103">
        <v>9623446.002282165</v>
      </c>
      <c r="CU290" s="116">
        <v>911</v>
      </c>
      <c r="CV290" s="57"/>
    </row>
    <row r="291" spans="1:100" x14ac:dyDescent="0.25">
      <c r="A291" s="6">
        <v>92</v>
      </c>
      <c r="B291" s="6" t="s">
        <v>27</v>
      </c>
      <c r="C291" s="7">
        <v>223027</v>
      </c>
      <c r="D291" s="7">
        <v>157003668.05800492</v>
      </c>
      <c r="E291" s="7">
        <v>-40394621.151077501</v>
      </c>
      <c r="F291" s="57">
        <v>15564072</v>
      </c>
      <c r="H291" s="39">
        <f>D291+F291</f>
        <v>172567740.05800492</v>
      </c>
      <c r="J291" s="71">
        <f t="shared" si="13"/>
        <v>-88443.935715377331</v>
      </c>
      <c r="K291" s="35">
        <f t="shared" si="14"/>
        <v>-5.122546651360842E-4</v>
      </c>
      <c r="L291" s="65">
        <f t="shared" si="15"/>
        <v>-0.39656156301872569</v>
      </c>
      <c r="N291" s="54">
        <v>9063940.859129997</v>
      </c>
      <c r="O291" s="55">
        <v>2808372.3349999995</v>
      </c>
      <c r="P291" s="56">
        <f>O291-N291</f>
        <v>-6255568.5241299979</v>
      </c>
      <c r="R291" s="74">
        <f>H291+P291</f>
        <v>166312171.53387493</v>
      </c>
      <c r="S291" s="55"/>
      <c r="T291" s="6">
        <v>92</v>
      </c>
      <c r="U291" s="6" t="s">
        <v>27</v>
      </c>
      <c r="V291" s="7">
        <v>223027</v>
      </c>
      <c r="W291" s="7">
        <v>156867370.33204061</v>
      </c>
      <c r="X291" s="7">
        <v>-40052759.097807899</v>
      </c>
      <c r="Y291" s="57">
        <v>15564072</v>
      </c>
      <c r="AA291" s="39">
        <f>W291+Y291</f>
        <v>172431442.33204061</v>
      </c>
      <c r="AC291" s="71">
        <f>AA291-CM291</f>
        <v>-224741.66167968512</v>
      </c>
      <c r="AD291" s="35">
        <f>AC291/CM291</f>
        <v>-1.3016716602972022E-3</v>
      </c>
      <c r="AE291" s="65">
        <f>AC291/V291</f>
        <v>-1.0076881349777611</v>
      </c>
      <c r="AG291" s="54">
        <v>9063940.859129997</v>
      </c>
      <c r="AH291" s="55">
        <v>2808372.3349999995</v>
      </c>
      <c r="AI291" s="56">
        <f>AH291-AG291</f>
        <v>-6255568.5241299979</v>
      </c>
      <c r="AK291" s="74">
        <f>AA291+AI291</f>
        <v>166175873.80791062</v>
      </c>
      <c r="AL291" s="55"/>
      <c r="AM291" s="65" t="e">
        <f>#REF!/#REF!</f>
        <v>#REF!</v>
      </c>
      <c r="AO291" s="54">
        <v>8846695.982495999</v>
      </c>
      <c r="AP291" s="55">
        <v>2669952.3192000003</v>
      </c>
      <c r="AQ291" s="56">
        <f>AP291-AO291</f>
        <v>-6176743.6632959992</v>
      </c>
      <c r="AS291" s="74" t="e">
        <f>#REF!+AQ291</f>
        <v>#REF!</v>
      </c>
      <c r="AU291" s="6">
        <v>92</v>
      </c>
      <c r="AV291" s="6" t="s">
        <v>27</v>
      </c>
      <c r="AW291" s="7">
        <v>223027</v>
      </c>
      <c r="AX291" s="7">
        <v>152563471.99791312</v>
      </c>
      <c r="AY291" s="7">
        <v>-40119748.087296084</v>
      </c>
      <c r="AZ291" s="57">
        <v>15564072</v>
      </c>
      <c r="BB291" s="39">
        <f>AX291+AZ291</f>
        <v>168127543.99791312</v>
      </c>
      <c r="BD291" s="71">
        <f>BB291-CM291</f>
        <v>-4528639.9958071709</v>
      </c>
      <c r="BE291" s="35">
        <f>BD291/CM291</f>
        <v>-2.6229237152443279E-2</v>
      </c>
      <c r="BF291" s="65">
        <f>BD291/AW291</f>
        <v>-20.305344177194559</v>
      </c>
      <c r="BH291" s="54">
        <v>8846695.982495999</v>
      </c>
      <c r="BI291" s="55">
        <v>2669952.3192000003</v>
      </c>
      <c r="BJ291" s="56">
        <f>BI291-BH291</f>
        <v>-6176743.6632959992</v>
      </c>
      <c r="BL291" s="74">
        <f>BB291+BJ291</f>
        <v>161950800.33461714</v>
      </c>
      <c r="BN291" s="6">
        <v>92</v>
      </c>
      <c r="BO291" s="6" t="s">
        <v>27</v>
      </c>
      <c r="BP291" s="7">
        <v>223027</v>
      </c>
      <c r="BQ291" s="7">
        <v>148731272.47145092</v>
      </c>
      <c r="BR291" s="7">
        <v>-40119748.087296084</v>
      </c>
      <c r="BS291" s="57">
        <v>15564072</v>
      </c>
      <c r="BU291" s="39">
        <f>BQ291+BS291</f>
        <v>164295344.47145092</v>
      </c>
      <c r="BW291" s="71">
        <f>BU291-CM291</f>
        <v>-8360839.5222693682</v>
      </c>
      <c r="BX291" s="35">
        <f>BW291/CM291</f>
        <v>-4.8424790406426804E-2</v>
      </c>
      <c r="BY291" s="65">
        <f>BW291/BP291</f>
        <v>-37.488015003875624</v>
      </c>
      <c r="CA291" s="54">
        <v>8846695.982495999</v>
      </c>
      <c r="CB291" s="55">
        <v>2669952.3192000003</v>
      </c>
      <c r="CC291" s="56">
        <f>CB291-CA291</f>
        <v>-6176743.6632959992</v>
      </c>
      <c r="CE291" s="74">
        <f>BU291+CC291</f>
        <v>158118600.80815494</v>
      </c>
      <c r="CF291" s="55"/>
      <c r="CG291" s="112" t="s">
        <v>27</v>
      </c>
      <c r="CH291" s="93">
        <v>219341</v>
      </c>
      <c r="CI291" s="93">
        <v>157092111.99372029</v>
      </c>
      <c r="CJ291" s="93">
        <v>-41649402.524136797</v>
      </c>
      <c r="CK291" s="93">
        <v>15564072</v>
      </c>
      <c r="CM291" s="103">
        <v>172656183.99372029</v>
      </c>
      <c r="CO291" s="93">
        <v>8846695.982495999</v>
      </c>
      <c r="CP291" s="93">
        <v>2669952.3192000003</v>
      </c>
      <c r="CQ291" s="93">
        <v>-6176743.6632959992</v>
      </c>
      <c r="CS291" s="103">
        <v>166479440.33042431</v>
      </c>
      <c r="CU291" s="116">
        <v>92</v>
      </c>
      <c r="CV291" s="57"/>
    </row>
    <row r="292" spans="1:100" x14ac:dyDescent="0.25">
      <c r="A292" s="6">
        <v>915</v>
      </c>
      <c r="B292" s="6" t="s">
        <v>277</v>
      </c>
      <c r="C292" s="7">
        <v>21155</v>
      </c>
      <c r="D292" s="7">
        <v>51030023.136560574</v>
      </c>
      <c r="E292" s="7">
        <v>8119226.3554315353</v>
      </c>
      <c r="F292" s="57">
        <v>-2445409</v>
      </c>
      <c r="H292" s="39">
        <f>D292+F292</f>
        <v>48584614.136560574</v>
      </c>
      <c r="J292" s="71">
        <f t="shared" si="13"/>
        <v>360623.18654735386</v>
      </c>
      <c r="K292" s="35">
        <f t="shared" si="14"/>
        <v>7.4780867249489855E-3</v>
      </c>
      <c r="L292" s="65">
        <f t="shared" si="15"/>
        <v>17.046711725235351</v>
      </c>
      <c r="N292" s="54">
        <v>348832.18484000006</v>
      </c>
      <c r="O292" s="55">
        <v>387231.97390000004</v>
      </c>
      <c r="P292" s="56">
        <f>O292-N292</f>
        <v>38399.789059999981</v>
      </c>
      <c r="R292" s="74">
        <f>H292+P292</f>
        <v>48623013.925620571</v>
      </c>
      <c r="S292" s="55"/>
      <c r="T292" s="6">
        <v>915</v>
      </c>
      <c r="U292" s="6" t="s">
        <v>277</v>
      </c>
      <c r="V292" s="7">
        <v>21155</v>
      </c>
      <c r="W292" s="7">
        <v>51053747.910869978</v>
      </c>
      <c r="X292" s="7">
        <v>8195258.2904431382</v>
      </c>
      <c r="Y292" s="57">
        <v>-2445409</v>
      </c>
      <c r="AA292" s="39">
        <f>W292+Y292</f>
        <v>48608338.910869978</v>
      </c>
      <c r="AC292" s="71">
        <f>AA292-CM292</f>
        <v>384347.96085675806</v>
      </c>
      <c r="AD292" s="35">
        <f>AC292/CM292</f>
        <v>7.9700570874599638E-3</v>
      </c>
      <c r="AE292" s="65">
        <f>AC292/V292</f>
        <v>18.168185339482772</v>
      </c>
      <c r="AG292" s="54">
        <v>348832.18484000006</v>
      </c>
      <c r="AH292" s="55">
        <v>387231.97390000004</v>
      </c>
      <c r="AI292" s="56">
        <f>AH292-AG292</f>
        <v>38399.789059999981</v>
      </c>
      <c r="AK292" s="74">
        <f>AA292+AI292</f>
        <v>48646738.699929975</v>
      </c>
      <c r="AL292" s="55"/>
      <c r="AM292" s="65" t="e">
        <f>#REF!/#REF!</f>
        <v>#REF!</v>
      </c>
      <c r="AO292" s="54">
        <v>277707.34032000002</v>
      </c>
      <c r="AP292" s="55">
        <v>357048.57360000006</v>
      </c>
      <c r="AQ292" s="56">
        <f>AP292-AO292</f>
        <v>79341.233280000044</v>
      </c>
      <c r="AS292" s="74" t="e">
        <f>#REF!+AQ292</f>
        <v>#REF!</v>
      </c>
      <c r="AU292" s="6">
        <v>915</v>
      </c>
      <c r="AV292" s="6" t="s">
        <v>277</v>
      </c>
      <c r="AW292" s="7">
        <v>21155</v>
      </c>
      <c r="AX292" s="7">
        <v>50668581.539191738</v>
      </c>
      <c r="AY292" s="7">
        <v>8069757.8148227315</v>
      </c>
      <c r="AZ292" s="57">
        <v>-2445409</v>
      </c>
      <c r="BB292" s="39">
        <f>AX292+AZ292</f>
        <v>48223172.539191738</v>
      </c>
      <c r="BD292" s="71">
        <f>BB292-CM292</f>
        <v>-818.41082148253918</v>
      </c>
      <c r="BE292" s="35">
        <f>BD292/CM292</f>
        <v>-1.6971030504938223E-5</v>
      </c>
      <c r="BF292" s="65">
        <f>BD292/AW292</f>
        <v>-3.8686401393644015E-2</v>
      </c>
      <c r="BH292" s="54">
        <v>277707.34032000002</v>
      </c>
      <c r="BI292" s="55">
        <v>357048.57360000006</v>
      </c>
      <c r="BJ292" s="56">
        <f>BI292-BH292</f>
        <v>79341.233280000044</v>
      </c>
      <c r="BL292" s="74">
        <f>BB292+BJ292</f>
        <v>48302513.772471741</v>
      </c>
      <c r="BN292" s="6">
        <v>915</v>
      </c>
      <c r="BO292" s="6" t="s">
        <v>277</v>
      </c>
      <c r="BP292" s="7">
        <v>21155</v>
      </c>
      <c r="BQ292" s="7">
        <v>50496032.636115476</v>
      </c>
      <c r="BR292" s="7">
        <v>8069757.8148227315</v>
      </c>
      <c r="BS292" s="57">
        <v>-2445409</v>
      </c>
      <c r="BU292" s="39">
        <f>BQ292+BS292</f>
        <v>48050623.636115476</v>
      </c>
      <c r="BW292" s="71">
        <f>BU292-CM292</f>
        <v>-173367.31389774382</v>
      </c>
      <c r="BX292" s="35">
        <f>BW292/CM292</f>
        <v>-3.5950428507140449E-3</v>
      </c>
      <c r="BY292" s="65">
        <f>BW292/BP292</f>
        <v>-8.1950987425073887</v>
      </c>
      <c r="CA292" s="54">
        <v>277707.34032000002</v>
      </c>
      <c r="CB292" s="55">
        <v>357048.57360000006</v>
      </c>
      <c r="CC292" s="56">
        <f>CB292-CA292</f>
        <v>79341.233280000044</v>
      </c>
      <c r="CE292" s="74">
        <f>BU292+CC292</f>
        <v>48129964.86939548</v>
      </c>
      <c r="CF292" s="55"/>
      <c r="CG292" s="112" t="s">
        <v>277</v>
      </c>
      <c r="CH292" s="93">
        <v>21468</v>
      </c>
      <c r="CI292" s="93">
        <v>50669399.95001322</v>
      </c>
      <c r="CJ292" s="93">
        <v>7800986.7616925268</v>
      </c>
      <c r="CK292" s="93">
        <v>-2445409</v>
      </c>
      <c r="CM292" s="103">
        <v>48223990.95001322</v>
      </c>
      <c r="CO292" s="93">
        <v>277707.34032000002</v>
      </c>
      <c r="CP292" s="93">
        <v>357048.57360000006</v>
      </c>
      <c r="CQ292" s="93">
        <v>79341.233280000044</v>
      </c>
      <c r="CS292" s="103">
        <v>48303332.183293223</v>
      </c>
      <c r="CU292" s="116">
        <v>915</v>
      </c>
      <c r="CV292" s="57"/>
    </row>
    <row r="293" spans="1:100" x14ac:dyDescent="0.25">
      <c r="A293" s="6">
        <v>918</v>
      </c>
      <c r="B293" s="6" t="s">
        <v>278</v>
      </c>
      <c r="C293" s="7">
        <v>2316</v>
      </c>
      <c r="D293" s="7">
        <v>6013853.3806862589</v>
      </c>
      <c r="E293" s="7">
        <v>1502329.3020714601</v>
      </c>
      <c r="F293" s="57">
        <v>-464551</v>
      </c>
      <c r="H293" s="39">
        <f>D293+F293</f>
        <v>5549302.3806862589</v>
      </c>
      <c r="J293" s="71">
        <f t="shared" si="13"/>
        <v>248884.22436539456</v>
      </c>
      <c r="K293" s="35">
        <f t="shared" si="14"/>
        <v>4.6955582941808974E-2</v>
      </c>
      <c r="L293" s="65">
        <f t="shared" si="15"/>
        <v>107.46296388833962</v>
      </c>
      <c r="N293" s="54">
        <v>40921.054000000004</v>
      </c>
      <c r="O293" s="55">
        <v>17160.442000000003</v>
      </c>
      <c r="P293" s="56">
        <f>O293-N293</f>
        <v>-23760.612000000001</v>
      </c>
      <c r="R293" s="74">
        <f>H293+P293</f>
        <v>5525541.7686862592</v>
      </c>
      <c r="S293" s="55"/>
      <c r="T293" s="6">
        <v>918</v>
      </c>
      <c r="U293" s="6" t="s">
        <v>278</v>
      </c>
      <c r="V293" s="7">
        <v>2316</v>
      </c>
      <c r="W293" s="7">
        <v>6009935.8246573983</v>
      </c>
      <c r="X293" s="7">
        <v>1506258.9885339336</v>
      </c>
      <c r="Y293" s="57">
        <v>-464551</v>
      </c>
      <c r="AA293" s="39">
        <f>W293+Y293</f>
        <v>5545384.8246573983</v>
      </c>
      <c r="AC293" s="71">
        <f>AA293-CM293</f>
        <v>244966.66833653394</v>
      </c>
      <c r="AD293" s="35">
        <f>AC293/CM293</f>
        <v>4.6216479740264611E-2</v>
      </c>
      <c r="AE293" s="65">
        <f>AC293/V293</f>
        <v>105.77144574116319</v>
      </c>
      <c r="AG293" s="54">
        <v>40921.054000000004</v>
      </c>
      <c r="AH293" s="55">
        <v>17160.442000000003</v>
      </c>
      <c r="AI293" s="56">
        <f>AH293-AG293</f>
        <v>-23760.612000000001</v>
      </c>
      <c r="AK293" s="74">
        <f>AA293+AI293</f>
        <v>5521624.2126573985</v>
      </c>
      <c r="AL293" s="55"/>
      <c r="AM293" s="65" t="e">
        <f>#REF!/#REF!</f>
        <v>#REF!</v>
      </c>
      <c r="AO293" s="54">
        <v>29954.831999999999</v>
      </c>
      <c r="AP293" s="55">
        <v>16930.991999999998</v>
      </c>
      <c r="AQ293" s="56">
        <f>AP293-AO293</f>
        <v>-13023.84</v>
      </c>
      <c r="AS293" s="74" t="e">
        <f>#REF!+AQ293</f>
        <v>#REF!</v>
      </c>
      <c r="AU293" s="6">
        <v>918</v>
      </c>
      <c r="AV293" s="6" t="s">
        <v>278</v>
      </c>
      <c r="AW293" s="7">
        <v>2316</v>
      </c>
      <c r="AX293" s="7">
        <v>5972880.3175381077</v>
      </c>
      <c r="AY293" s="7">
        <v>1504955.2911422187</v>
      </c>
      <c r="AZ293" s="57">
        <v>-464551</v>
      </c>
      <c r="BB293" s="39">
        <f>AX293+AZ293</f>
        <v>5508329.3175381077</v>
      </c>
      <c r="BD293" s="71">
        <f>BB293-CM293</f>
        <v>207911.16121724341</v>
      </c>
      <c r="BE293" s="35">
        <f>BD293/CM293</f>
        <v>3.9225426199498016E-2</v>
      </c>
      <c r="BF293" s="65">
        <f>BD293/AW293</f>
        <v>89.771658556668143</v>
      </c>
      <c r="BH293" s="54">
        <v>29954.831999999999</v>
      </c>
      <c r="BI293" s="55">
        <v>16930.991999999998</v>
      </c>
      <c r="BJ293" s="56">
        <f>BI293-BH293</f>
        <v>-13023.84</v>
      </c>
      <c r="BL293" s="74">
        <f>BB293+BJ293</f>
        <v>5495305.4775381079</v>
      </c>
      <c r="BN293" s="6">
        <v>918</v>
      </c>
      <c r="BO293" s="6" t="s">
        <v>278</v>
      </c>
      <c r="BP293" s="7">
        <v>2316</v>
      </c>
      <c r="BQ293" s="7">
        <v>5971509.6966952784</v>
      </c>
      <c r="BR293" s="7">
        <v>1504955.2911422187</v>
      </c>
      <c r="BS293" s="57">
        <v>-464551</v>
      </c>
      <c r="BU293" s="39">
        <f>BQ293+BS293</f>
        <v>5506958.6966952784</v>
      </c>
      <c r="BW293" s="71">
        <f>BU293-CM293</f>
        <v>206540.54037441406</v>
      </c>
      <c r="BX293" s="35">
        <f>BW293/CM293</f>
        <v>3.8966838895174709E-2</v>
      </c>
      <c r="BY293" s="65">
        <f>BW293/BP293</f>
        <v>89.179853356828175</v>
      </c>
      <c r="CA293" s="54">
        <v>29954.831999999999</v>
      </c>
      <c r="CB293" s="55">
        <v>16930.991999999998</v>
      </c>
      <c r="CC293" s="56">
        <f>CB293-CA293</f>
        <v>-13023.84</v>
      </c>
      <c r="CE293" s="74">
        <f>BU293+CC293</f>
        <v>5493934.8566952785</v>
      </c>
      <c r="CF293" s="55"/>
      <c r="CG293" s="112" t="s">
        <v>278</v>
      </c>
      <c r="CH293" s="93">
        <v>2277</v>
      </c>
      <c r="CI293" s="93">
        <v>5764969.1563208643</v>
      </c>
      <c r="CJ293" s="93">
        <v>1559499.0695627904</v>
      </c>
      <c r="CK293" s="93">
        <v>-464551</v>
      </c>
      <c r="CM293" s="103">
        <v>5300418.1563208643</v>
      </c>
      <c r="CO293" s="93">
        <v>29954.831999999999</v>
      </c>
      <c r="CP293" s="93">
        <v>16930.991999999998</v>
      </c>
      <c r="CQ293" s="93">
        <v>-13023.84</v>
      </c>
      <c r="CS293" s="103">
        <v>5287394.3163208645</v>
      </c>
      <c r="CU293" s="116">
        <v>918</v>
      </c>
      <c r="CV293" s="57"/>
    </row>
    <row r="294" spans="1:100" x14ac:dyDescent="0.25">
      <c r="A294" s="6">
        <v>921</v>
      </c>
      <c r="B294" s="6" t="s">
        <v>279</v>
      </c>
      <c r="C294" s="7">
        <v>2094</v>
      </c>
      <c r="D294" s="7">
        <v>9419982.8929753508</v>
      </c>
      <c r="E294" s="7">
        <v>2270454.918873535</v>
      </c>
      <c r="F294" s="57">
        <v>106833</v>
      </c>
      <c r="H294" s="39">
        <f>D294+F294</f>
        <v>9526815.8929753508</v>
      </c>
      <c r="J294" s="71">
        <f t="shared" si="13"/>
        <v>-300291.47818279825</v>
      </c>
      <c r="K294" s="35">
        <f t="shared" si="14"/>
        <v>-3.0557463843748373E-2</v>
      </c>
      <c r="L294" s="65">
        <f t="shared" si="15"/>
        <v>-143.4056724846219</v>
      </c>
      <c r="N294" s="54">
        <v>27324.703800000003</v>
      </c>
      <c r="O294" s="55">
        <v>150615.87940000003</v>
      </c>
      <c r="P294" s="56">
        <f>O294-N294</f>
        <v>123291.17560000003</v>
      </c>
      <c r="R294" s="74">
        <f>H294+P294</f>
        <v>9650107.0685753506</v>
      </c>
      <c r="S294" s="55"/>
      <c r="T294" s="6">
        <v>921</v>
      </c>
      <c r="U294" s="6" t="s">
        <v>279</v>
      </c>
      <c r="V294" s="7">
        <v>2094</v>
      </c>
      <c r="W294" s="7">
        <v>9425708.3593180608</v>
      </c>
      <c r="X294" s="7">
        <v>2271588.8537663035</v>
      </c>
      <c r="Y294" s="57">
        <v>106833</v>
      </c>
      <c r="AA294" s="39">
        <f>W294+Y294</f>
        <v>9532541.3593180608</v>
      </c>
      <c r="AC294" s="71">
        <f>AA294-CM294</f>
        <v>-294566.01184008829</v>
      </c>
      <c r="AD294" s="35">
        <f>AC294/CM294</f>
        <v>-2.9974844144332671E-2</v>
      </c>
      <c r="AE294" s="65">
        <f>AC294/V294</f>
        <v>-140.67144787014723</v>
      </c>
      <c r="AG294" s="54">
        <v>27324.703800000003</v>
      </c>
      <c r="AH294" s="55">
        <v>150615.87940000003</v>
      </c>
      <c r="AI294" s="56">
        <f>AH294-AG294</f>
        <v>123291.17560000003</v>
      </c>
      <c r="AK294" s="74">
        <f>AA294+AI294</f>
        <v>9655832.5349180605</v>
      </c>
      <c r="AL294" s="55"/>
      <c r="AM294" s="65" t="e">
        <f>#REF!/#REF!</f>
        <v>#REF!</v>
      </c>
      <c r="AO294" s="54">
        <v>46495.108799999995</v>
      </c>
      <c r="AP294" s="55">
        <v>169440.15840000001</v>
      </c>
      <c r="AQ294" s="56">
        <f>AP294-AO294</f>
        <v>122945.04960000003</v>
      </c>
      <c r="AS294" s="74" t="e">
        <f>#REF!+AQ294</f>
        <v>#REF!</v>
      </c>
      <c r="AU294" s="6">
        <v>921</v>
      </c>
      <c r="AV294" s="6" t="s">
        <v>279</v>
      </c>
      <c r="AW294" s="7">
        <v>2094</v>
      </c>
      <c r="AX294" s="7">
        <v>9444946.4632683359</v>
      </c>
      <c r="AY294" s="7">
        <v>2296020.7953328206</v>
      </c>
      <c r="AZ294" s="57">
        <v>106833</v>
      </c>
      <c r="BB294" s="39">
        <f>AX294+AZ294</f>
        <v>9551779.4632683359</v>
      </c>
      <c r="BD294" s="71">
        <f>BB294-CM294</f>
        <v>-275327.90788981318</v>
      </c>
      <c r="BE294" s="35">
        <f>BD294/CM294</f>
        <v>-2.8017187305582995E-2</v>
      </c>
      <c r="BF294" s="65">
        <f>BD294/AW294</f>
        <v>-131.48419670000629</v>
      </c>
      <c r="BH294" s="54">
        <v>46495.108799999995</v>
      </c>
      <c r="BI294" s="55">
        <v>169440.15840000001</v>
      </c>
      <c r="BJ294" s="56">
        <f>BI294-BH294</f>
        <v>122945.04960000003</v>
      </c>
      <c r="BL294" s="74">
        <f>BB294+BJ294</f>
        <v>9674724.5128683355</v>
      </c>
      <c r="BN294" s="6">
        <v>921</v>
      </c>
      <c r="BO294" s="6" t="s">
        <v>279</v>
      </c>
      <c r="BP294" s="7">
        <v>2094</v>
      </c>
      <c r="BQ294" s="7">
        <v>9442953.6851084046</v>
      </c>
      <c r="BR294" s="7">
        <v>2296020.7953328206</v>
      </c>
      <c r="BS294" s="57">
        <v>106833</v>
      </c>
      <c r="BU294" s="39">
        <f>BQ294+BS294</f>
        <v>9549786.6851084046</v>
      </c>
      <c r="BW294" s="71">
        <f>BU294-CM294</f>
        <v>-277320.68604974449</v>
      </c>
      <c r="BX294" s="35">
        <f>BW294/CM294</f>
        <v>-2.8219971103975183E-2</v>
      </c>
      <c r="BY294" s="65">
        <f>BW294/BP294</f>
        <v>-132.43585771238992</v>
      </c>
      <c r="CA294" s="54">
        <v>46495.108799999995</v>
      </c>
      <c r="CB294" s="55">
        <v>169440.15840000001</v>
      </c>
      <c r="CC294" s="56">
        <f>CB294-CA294</f>
        <v>122945.04960000003</v>
      </c>
      <c r="CE294" s="74">
        <f>BU294+CC294</f>
        <v>9672731.7347084042</v>
      </c>
      <c r="CF294" s="55"/>
      <c r="CG294" s="112" t="s">
        <v>279</v>
      </c>
      <c r="CH294" s="93">
        <v>2148</v>
      </c>
      <c r="CI294" s="93">
        <v>9720274.3711581491</v>
      </c>
      <c r="CJ294" s="93">
        <v>2403397.1428076196</v>
      </c>
      <c r="CK294" s="93">
        <v>106833</v>
      </c>
      <c r="CM294" s="103">
        <v>9827107.3711581491</v>
      </c>
      <c r="CO294" s="93">
        <v>46495.108799999995</v>
      </c>
      <c r="CP294" s="93">
        <v>169440.15840000001</v>
      </c>
      <c r="CQ294" s="93">
        <v>122945.04960000003</v>
      </c>
      <c r="CS294" s="103">
        <v>9950052.4207581487</v>
      </c>
      <c r="CU294" s="116">
        <v>921</v>
      </c>
      <c r="CV294" s="57"/>
    </row>
    <row r="295" spans="1:100" x14ac:dyDescent="0.25">
      <c r="A295" s="6">
        <v>922</v>
      </c>
      <c r="B295" s="6" t="s">
        <v>280</v>
      </c>
      <c r="C295" s="7">
        <v>4460</v>
      </c>
      <c r="D295" s="7">
        <v>8629901.7412498854</v>
      </c>
      <c r="E295" s="7">
        <v>2091715.9061465685</v>
      </c>
      <c r="F295" s="57">
        <v>-894178</v>
      </c>
      <c r="H295" s="39">
        <f>D295+F295</f>
        <v>7735723.7412498854</v>
      </c>
      <c r="J295" s="71">
        <f t="shared" si="13"/>
        <v>181218.62067731656</v>
      </c>
      <c r="K295" s="35">
        <f t="shared" si="14"/>
        <v>2.3988152471274213E-2</v>
      </c>
      <c r="L295" s="65">
        <f t="shared" si="15"/>
        <v>40.631977730340033</v>
      </c>
      <c r="N295" s="54">
        <v>133217.83128000001</v>
      </c>
      <c r="O295" s="55">
        <v>117681.03110000001</v>
      </c>
      <c r="P295" s="56">
        <f>O295-N295</f>
        <v>-15536.800180000006</v>
      </c>
      <c r="R295" s="74">
        <f>H295+P295</f>
        <v>7720186.9410698852</v>
      </c>
      <c r="S295" s="55"/>
      <c r="T295" s="6">
        <v>922</v>
      </c>
      <c r="U295" s="6" t="s">
        <v>280</v>
      </c>
      <c r="V295" s="7">
        <v>4460</v>
      </c>
      <c r="W295" s="7">
        <v>8646142.839441618</v>
      </c>
      <c r="X295" s="7">
        <v>2112665.7107069311</v>
      </c>
      <c r="Y295" s="57">
        <v>-894178</v>
      </c>
      <c r="AA295" s="39">
        <f>W295+Y295</f>
        <v>7751964.839441618</v>
      </c>
      <c r="AC295" s="71">
        <f>AA295-CM295</f>
        <v>197459.7188690491</v>
      </c>
      <c r="AD295" s="35">
        <f>AC295/CM295</f>
        <v>2.6138008475409345E-2</v>
      </c>
      <c r="AE295" s="65">
        <f>AC295/V295</f>
        <v>44.273479567051368</v>
      </c>
      <c r="AG295" s="54">
        <v>133217.83128000001</v>
      </c>
      <c r="AH295" s="55">
        <v>117681.03110000001</v>
      </c>
      <c r="AI295" s="56">
        <f>AH295-AG295</f>
        <v>-15536.800180000006</v>
      </c>
      <c r="AK295" s="74">
        <f>AA295+AI295</f>
        <v>7736428.0392616177</v>
      </c>
      <c r="AL295" s="55"/>
      <c r="AM295" s="65" t="e">
        <f>#REF!/#REF!</f>
        <v>#REF!</v>
      </c>
      <c r="AO295" s="54">
        <v>133754.83679999999</v>
      </c>
      <c r="AP295" s="55">
        <v>105493.10400000001</v>
      </c>
      <c r="AQ295" s="56">
        <f>AP295-AO295</f>
        <v>-28261.732799999983</v>
      </c>
      <c r="AS295" s="74" t="e">
        <f>#REF!+AQ295</f>
        <v>#REF!</v>
      </c>
      <c r="AU295" s="6">
        <v>922</v>
      </c>
      <c r="AV295" s="6" t="s">
        <v>280</v>
      </c>
      <c r="AW295" s="7">
        <v>4460</v>
      </c>
      <c r="AX295" s="7">
        <v>8485356.6132647824</v>
      </c>
      <c r="AY295" s="7">
        <v>2019267.4504310656</v>
      </c>
      <c r="AZ295" s="57">
        <v>-894178</v>
      </c>
      <c r="BB295" s="39">
        <f>AX295+AZ295</f>
        <v>7591178.6132647824</v>
      </c>
      <c r="BD295" s="71">
        <f>BB295-CM295</f>
        <v>36673.492692213506</v>
      </c>
      <c r="BE295" s="35">
        <f>BD295/CM295</f>
        <v>4.85451953594466E-3</v>
      </c>
      <c r="BF295" s="65">
        <f>BD295/AW295</f>
        <v>8.222756209016481</v>
      </c>
      <c r="BH295" s="54">
        <v>133754.83679999999</v>
      </c>
      <c r="BI295" s="55">
        <v>105493.10400000001</v>
      </c>
      <c r="BJ295" s="56">
        <f>BI295-BH295</f>
        <v>-28261.732799999983</v>
      </c>
      <c r="BL295" s="74">
        <f>BB295+BJ295</f>
        <v>7562916.880464782</v>
      </c>
      <c r="BN295" s="6">
        <v>922</v>
      </c>
      <c r="BO295" s="6" t="s">
        <v>280</v>
      </c>
      <c r="BP295" s="7">
        <v>4460</v>
      </c>
      <c r="BQ295" s="7">
        <v>8491597.7658978552</v>
      </c>
      <c r="BR295" s="7">
        <v>2019267.4504310656</v>
      </c>
      <c r="BS295" s="57">
        <v>-894178</v>
      </c>
      <c r="BU295" s="39">
        <f>BQ295+BS295</f>
        <v>7597419.7658978552</v>
      </c>
      <c r="BW295" s="71">
        <f>BU295-CM295</f>
        <v>42914.645325286314</v>
      </c>
      <c r="BX295" s="35">
        <f>BW295/CM295</f>
        <v>5.680669301344486E-3</v>
      </c>
      <c r="BY295" s="65">
        <f>BW295/BP295</f>
        <v>9.6221177859386362</v>
      </c>
      <c r="CA295" s="54">
        <v>133754.83679999999</v>
      </c>
      <c r="CB295" s="55">
        <v>105493.10400000001</v>
      </c>
      <c r="CC295" s="56">
        <f>CB295-CA295</f>
        <v>-28261.732799999983</v>
      </c>
      <c r="CE295" s="74">
        <f>BU295+CC295</f>
        <v>7569158.0330978548</v>
      </c>
      <c r="CF295" s="55"/>
      <c r="CG295" s="112" t="s">
        <v>280</v>
      </c>
      <c r="CH295" s="93">
        <v>4462</v>
      </c>
      <c r="CI295" s="93">
        <v>8448683.1205725688</v>
      </c>
      <c r="CJ295" s="93">
        <v>2010655.5603013965</v>
      </c>
      <c r="CK295" s="93">
        <v>-894178</v>
      </c>
      <c r="CM295" s="103">
        <v>7554505.1205725688</v>
      </c>
      <c r="CO295" s="93">
        <v>133754.83679999999</v>
      </c>
      <c r="CP295" s="93">
        <v>105493.10400000001</v>
      </c>
      <c r="CQ295" s="93">
        <v>-28261.732799999983</v>
      </c>
      <c r="CS295" s="103">
        <v>7526243.3877725685</v>
      </c>
      <c r="CU295" s="116">
        <v>922</v>
      </c>
      <c r="CV295" s="57"/>
    </row>
    <row r="296" spans="1:100" x14ac:dyDescent="0.25">
      <c r="A296" s="6">
        <v>924</v>
      </c>
      <c r="B296" s="6" t="s">
        <v>281</v>
      </c>
      <c r="C296" s="7">
        <v>3216</v>
      </c>
      <c r="D296" s="7">
        <v>10005926.34704143</v>
      </c>
      <c r="E296" s="7">
        <v>2601858.9345431821</v>
      </c>
      <c r="F296" s="57">
        <v>30077</v>
      </c>
      <c r="H296" s="39">
        <f>D296+F296</f>
        <v>10036003.34704143</v>
      </c>
      <c r="J296" s="71">
        <f t="shared" si="13"/>
        <v>305562.29190026224</v>
      </c>
      <c r="K296" s="35">
        <f t="shared" si="14"/>
        <v>3.1402717530344175E-2</v>
      </c>
      <c r="L296" s="65">
        <f t="shared" si="15"/>
        <v>95.013150466499454</v>
      </c>
      <c r="N296" s="54">
        <v>30360.781999999999</v>
      </c>
      <c r="O296" s="55">
        <v>44881.156000000003</v>
      </c>
      <c r="P296" s="56">
        <f>O296-N296</f>
        <v>14520.374000000003</v>
      </c>
      <c r="R296" s="74">
        <f>H296+P296</f>
        <v>10050523.72104143</v>
      </c>
      <c r="S296" s="55"/>
      <c r="T296" s="6">
        <v>924</v>
      </c>
      <c r="U296" s="6" t="s">
        <v>281</v>
      </c>
      <c r="V296" s="7">
        <v>3216</v>
      </c>
      <c r="W296" s="7">
        <v>10036705.160396447</v>
      </c>
      <c r="X296" s="7">
        <v>2635379.6564227249</v>
      </c>
      <c r="Y296" s="57">
        <v>30077</v>
      </c>
      <c r="AA296" s="39">
        <f>W296+Y296</f>
        <v>10066782.160396447</v>
      </c>
      <c r="AC296" s="71">
        <f>AA296-CM296</f>
        <v>336341.10525527969</v>
      </c>
      <c r="AD296" s="35">
        <f>AC296/CM296</f>
        <v>3.4565864316866785E-2</v>
      </c>
      <c r="AE296" s="65">
        <f>AC296/V296</f>
        <v>104.58367700723871</v>
      </c>
      <c r="AG296" s="54">
        <v>30360.781999999999</v>
      </c>
      <c r="AH296" s="55">
        <v>44881.156000000003</v>
      </c>
      <c r="AI296" s="56">
        <f>AH296-AG296</f>
        <v>14520.374000000003</v>
      </c>
      <c r="AK296" s="74">
        <f>AA296+AI296</f>
        <v>10081302.534396447</v>
      </c>
      <c r="AL296" s="55"/>
      <c r="AM296" s="65" t="e">
        <f>#REF!/#REF!</f>
        <v>#REF!</v>
      </c>
      <c r="AO296" s="54">
        <v>40373.903999999995</v>
      </c>
      <c r="AP296" s="55">
        <v>46885.824000000001</v>
      </c>
      <c r="AQ296" s="56">
        <f>AP296-AO296</f>
        <v>6511.9200000000055</v>
      </c>
      <c r="AS296" s="74" t="e">
        <f>#REF!+AQ296</f>
        <v>#REF!</v>
      </c>
      <c r="AU296" s="6">
        <v>924</v>
      </c>
      <c r="AV296" s="6" t="s">
        <v>281</v>
      </c>
      <c r="AW296" s="7">
        <v>3216</v>
      </c>
      <c r="AX296" s="7">
        <v>9946468.5918424278</v>
      </c>
      <c r="AY296" s="7">
        <v>2592254.641333831</v>
      </c>
      <c r="AZ296" s="57">
        <v>30077</v>
      </c>
      <c r="BB296" s="39">
        <f>AX296+AZ296</f>
        <v>9976545.5918424278</v>
      </c>
      <c r="BD296" s="71">
        <f>BB296-CM296</f>
        <v>246104.53670126013</v>
      </c>
      <c r="BE296" s="35">
        <f>BD296/CM296</f>
        <v>2.5292228307701278E-2</v>
      </c>
      <c r="BF296" s="65">
        <f>BD296/AW296</f>
        <v>76.525042506610745</v>
      </c>
      <c r="BH296" s="54">
        <v>40373.903999999995</v>
      </c>
      <c r="BI296" s="55">
        <v>46885.824000000001</v>
      </c>
      <c r="BJ296" s="56">
        <f>BI296-BH296</f>
        <v>6511.9200000000055</v>
      </c>
      <c r="BL296" s="74">
        <f>BB296+BJ296</f>
        <v>9983057.5118424278</v>
      </c>
      <c r="BN296" s="6">
        <v>924</v>
      </c>
      <c r="BO296" s="6" t="s">
        <v>281</v>
      </c>
      <c r="BP296" s="7">
        <v>3216</v>
      </c>
      <c r="BQ296" s="7">
        <v>9951254.2770336531</v>
      </c>
      <c r="BR296" s="7">
        <v>2592254.641333831</v>
      </c>
      <c r="BS296" s="57">
        <v>30077</v>
      </c>
      <c r="BU296" s="39">
        <f>BQ296+BS296</f>
        <v>9981331.2770336531</v>
      </c>
      <c r="BW296" s="71">
        <f>BU296-CM296</f>
        <v>250890.2218924854</v>
      </c>
      <c r="BX296" s="35">
        <f>BW296/CM296</f>
        <v>2.5784054440155645E-2</v>
      </c>
      <c r="BY296" s="65">
        <f>BW296/BP296</f>
        <v>78.013128697912123</v>
      </c>
      <c r="CA296" s="54">
        <v>40373.903999999995</v>
      </c>
      <c r="CB296" s="55">
        <v>46885.824000000001</v>
      </c>
      <c r="CC296" s="56">
        <f>CB296-CA296</f>
        <v>6511.9200000000055</v>
      </c>
      <c r="CE296" s="74">
        <f>BU296+CC296</f>
        <v>9987843.197033653</v>
      </c>
      <c r="CF296" s="55"/>
      <c r="CG296" s="112" t="s">
        <v>281</v>
      </c>
      <c r="CH296" s="93">
        <v>3259</v>
      </c>
      <c r="CI296" s="93">
        <v>9700364.0551411677</v>
      </c>
      <c r="CJ296" s="93">
        <v>2482955.6648363625</v>
      </c>
      <c r="CK296" s="93">
        <v>30077</v>
      </c>
      <c r="CM296" s="103">
        <v>9730441.0551411677</v>
      </c>
      <c r="CO296" s="93">
        <v>40373.903999999995</v>
      </c>
      <c r="CP296" s="93">
        <v>46885.824000000001</v>
      </c>
      <c r="CQ296" s="93">
        <v>6511.9200000000055</v>
      </c>
      <c r="CS296" s="103">
        <v>9736952.9751411676</v>
      </c>
      <c r="CU296" s="116">
        <v>924</v>
      </c>
      <c r="CV296" s="57"/>
    </row>
    <row r="297" spans="1:100" x14ac:dyDescent="0.25">
      <c r="A297" s="6">
        <v>925</v>
      </c>
      <c r="B297" s="6" t="s">
        <v>282</v>
      </c>
      <c r="C297" s="7">
        <v>3685</v>
      </c>
      <c r="D297" s="7">
        <v>10422098.320852973</v>
      </c>
      <c r="E297" s="7">
        <v>1686094.1538906777</v>
      </c>
      <c r="F297" s="57">
        <v>38529</v>
      </c>
      <c r="H297" s="39">
        <f>D297+F297</f>
        <v>10460627.320852973</v>
      </c>
      <c r="J297" s="71">
        <f t="shared" si="13"/>
        <v>-1125678.9664156158</v>
      </c>
      <c r="K297" s="35">
        <f t="shared" si="14"/>
        <v>-9.715598211420913E-2</v>
      </c>
      <c r="L297" s="65">
        <f t="shared" si="15"/>
        <v>-305.47597460396628</v>
      </c>
      <c r="N297" s="54">
        <v>77485.995800000004</v>
      </c>
      <c r="O297" s="55">
        <v>125403.23000000001</v>
      </c>
      <c r="P297" s="56">
        <f>O297-N297</f>
        <v>47917.234200000006</v>
      </c>
      <c r="R297" s="74">
        <f>H297+P297</f>
        <v>10508544.555052973</v>
      </c>
      <c r="S297" s="55"/>
      <c r="T297" s="6">
        <v>925</v>
      </c>
      <c r="U297" s="6" t="s">
        <v>282</v>
      </c>
      <c r="V297" s="7">
        <v>3685</v>
      </c>
      <c r="W297" s="7">
        <v>10385663.743361507</v>
      </c>
      <c r="X297" s="7">
        <v>1661998.7255161521</v>
      </c>
      <c r="Y297" s="57">
        <v>38529</v>
      </c>
      <c r="AA297" s="39">
        <f>W297+Y297</f>
        <v>10424192.743361507</v>
      </c>
      <c r="AC297" s="71">
        <f>AA297-CM297</f>
        <v>-1162113.5439070817</v>
      </c>
      <c r="AD297" s="35">
        <f>AC297/CM297</f>
        <v>-0.1003006061719644</v>
      </c>
      <c r="AE297" s="65">
        <f>AC297/V297</f>
        <v>-315.36324122308866</v>
      </c>
      <c r="AG297" s="54">
        <v>77485.995800000004</v>
      </c>
      <c r="AH297" s="55">
        <v>125403.23000000001</v>
      </c>
      <c r="AI297" s="56">
        <f>AH297-AG297</f>
        <v>47917.234200000006</v>
      </c>
      <c r="AK297" s="74">
        <f>AA297+AI297</f>
        <v>10472109.977561507</v>
      </c>
      <c r="AL297" s="55"/>
      <c r="AM297" s="65" t="e">
        <f>#REF!/#REF!</f>
        <v>#REF!</v>
      </c>
      <c r="AO297" s="54">
        <v>61342.286399999997</v>
      </c>
      <c r="AP297" s="55">
        <v>115977.29519999999</v>
      </c>
      <c r="AQ297" s="56">
        <f>AP297-AO297</f>
        <v>54635.008799999996</v>
      </c>
      <c r="AS297" s="74" t="e">
        <f>#REF!+AQ297</f>
        <v>#REF!</v>
      </c>
      <c r="AU297" s="6">
        <v>925</v>
      </c>
      <c r="AV297" s="6" t="s">
        <v>282</v>
      </c>
      <c r="AW297" s="7">
        <v>3685</v>
      </c>
      <c r="AX297" s="7">
        <v>10372256.447546721</v>
      </c>
      <c r="AY297" s="7">
        <v>1688457.4292092016</v>
      </c>
      <c r="AZ297" s="57">
        <v>38529</v>
      </c>
      <c r="BB297" s="39">
        <f>AX297+AZ297</f>
        <v>10410785.447546721</v>
      </c>
      <c r="BD297" s="71">
        <f>BB297-CM297</f>
        <v>-1175520.8397218678</v>
      </c>
      <c r="BE297" s="35">
        <f>BD297/CM297</f>
        <v>-0.10145777356270726</v>
      </c>
      <c r="BF297" s="65">
        <f>BD297/AW297</f>
        <v>-319.00158472777957</v>
      </c>
      <c r="BH297" s="54">
        <v>61342.286399999997</v>
      </c>
      <c r="BI297" s="55">
        <v>115977.29519999999</v>
      </c>
      <c r="BJ297" s="56">
        <f>BI297-BH297</f>
        <v>54635.008799999996</v>
      </c>
      <c r="BL297" s="74">
        <f>BB297+BJ297</f>
        <v>10465420.45634672</v>
      </c>
      <c r="BN297" s="6">
        <v>925</v>
      </c>
      <c r="BO297" s="6" t="s">
        <v>282</v>
      </c>
      <c r="BP297" s="7">
        <v>3685</v>
      </c>
      <c r="BQ297" s="7">
        <v>10375615.159042809</v>
      </c>
      <c r="BR297" s="7">
        <v>1688457.4292092016</v>
      </c>
      <c r="BS297" s="57">
        <v>38529</v>
      </c>
      <c r="BU297" s="39">
        <f>BQ297+BS297</f>
        <v>10414144.159042809</v>
      </c>
      <c r="BW297" s="71">
        <f>BU297-CM297</f>
        <v>-1172162.1282257792</v>
      </c>
      <c r="BX297" s="35">
        <f>BW297/CM297</f>
        <v>-0.10116788725961691</v>
      </c>
      <c r="BY297" s="65">
        <f>BW297/BP297</f>
        <v>-318.09012977633085</v>
      </c>
      <c r="CA297" s="54">
        <v>61342.286399999997</v>
      </c>
      <c r="CB297" s="55">
        <v>115977.29519999999</v>
      </c>
      <c r="CC297" s="56">
        <f>CB297-CA297</f>
        <v>54635.008799999996</v>
      </c>
      <c r="CE297" s="74">
        <f>BU297+CC297</f>
        <v>10468779.167842809</v>
      </c>
      <c r="CF297" s="55"/>
      <c r="CG297" s="112" t="s">
        <v>282</v>
      </c>
      <c r="CH297" s="93">
        <v>3721</v>
      </c>
      <c r="CI297" s="93">
        <v>11547777.287268588</v>
      </c>
      <c r="CJ297" s="93">
        <v>2117277.1657980965</v>
      </c>
      <c r="CK297" s="93">
        <v>38529</v>
      </c>
      <c r="CM297" s="103">
        <v>11586306.287268588</v>
      </c>
      <c r="CO297" s="93">
        <v>61342.286399999997</v>
      </c>
      <c r="CP297" s="93">
        <v>115977.29519999999</v>
      </c>
      <c r="CQ297" s="93">
        <v>54635.008799999996</v>
      </c>
      <c r="CS297" s="103">
        <v>11640941.296068588</v>
      </c>
      <c r="CU297" s="116">
        <v>925</v>
      </c>
      <c r="CV297" s="57"/>
    </row>
    <row r="298" spans="1:100" x14ac:dyDescent="0.25">
      <c r="A298" s="6">
        <v>927</v>
      </c>
      <c r="B298" s="6" t="s">
        <v>283</v>
      </c>
      <c r="C298" s="7">
        <v>29054</v>
      </c>
      <c r="D298" s="7">
        <v>25999180.169370007</v>
      </c>
      <c r="E298" s="7">
        <v>-1592623.9568455382</v>
      </c>
      <c r="F298" s="57">
        <v>-3097963</v>
      </c>
      <c r="H298" s="39">
        <f>D298+F298</f>
        <v>22901217.169370007</v>
      </c>
      <c r="J298" s="71">
        <f t="shared" si="13"/>
        <v>-5628.9482804201543</v>
      </c>
      <c r="K298" s="35">
        <f t="shared" si="14"/>
        <v>-2.4573213839695186E-4</v>
      </c>
      <c r="L298" s="65">
        <f t="shared" si="15"/>
        <v>-0.19374090591382095</v>
      </c>
      <c r="N298" s="54">
        <v>703974.13219999988</v>
      </c>
      <c r="O298" s="55">
        <v>589263.17760000005</v>
      </c>
      <c r="P298" s="56">
        <f>O298-N298</f>
        <v>-114710.95459999982</v>
      </c>
      <c r="R298" s="74">
        <f>H298+P298</f>
        <v>22786506.214770008</v>
      </c>
      <c r="S298" s="55"/>
      <c r="T298" s="6">
        <v>927</v>
      </c>
      <c r="U298" s="6" t="s">
        <v>283</v>
      </c>
      <c r="V298" s="7">
        <v>29054</v>
      </c>
      <c r="W298" s="7">
        <v>26048892.808818128</v>
      </c>
      <c r="X298" s="7">
        <v>-1496897.4603883077</v>
      </c>
      <c r="Y298" s="57">
        <v>-3097963</v>
      </c>
      <c r="AA298" s="39">
        <f>W298+Y298</f>
        <v>22950929.808818128</v>
      </c>
      <c r="AC298" s="71">
        <f>AA298-CM298</f>
        <v>44083.691167701036</v>
      </c>
      <c r="AD298" s="35">
        <f>AC298/CM298</f>
        <v>1.92447668008444E-3</v>
      </c>
      <c r="AE298" s="65">
        <f>AC298/V298</f>
        <v>1.5173019607524278</v>
      </c>
      <c r="AG298" s="54">
        <v>703974.13219999988</v>
      </c>
      <c r="AH298" s="55">
        <v>589263.17760000005</v>
      </c>
      <c r="AI298" s="56">
        <f>AH298-AG298</f>
        <v>-114710.95459999982</v>
      </c>
      <c r="AK298" s="74">
        <f>AA298+AI298</f>
        <v>22836218.854218129</v>
      </c>
      <c r="AL298" s="55"/>
      <c r="AM298" s="65" t="e">
        <f>#REF!/#REF!</f>
        <v>#REF!</v>
      </c>
      <c r="AO298" s="54">
        <v>743852.71444799996</v>
      </c>
      <c r="AP298" s="55">
        <v>686551.72560000024</v>
      </c>
      <c r="AQ298" s="56">
        <f>AP298-AO298</f>
        <v>-57300.988847999717</v>
      </c>
      <c r="AS298" s="74" t="e">
        <f>#REF!+AQ298</f>
        <v>#REF!</v>
      </c>
      <c r="AU298" s="6">
        <v>927</v>
      </c>
      <c r="AV298" s="6" t="s">
        <v>283</v>
      </c>
      <c r="AW298" s="7">
        <v>29054</v>
      </c>
      <c r="AX298" s="7">
        <v>25098353.271923587</v>
      </c>
      <c r="AY298" s="7">
        <v>-1897816.0811049738</v>
      </c>
      <c r="AZ298" s="57">
        <v>-3097963</v>
      </c>
      <c r="BB298" s="39">
        <f>AX298+AZ298</f>
        <v>22000390.271923587</v>
      </c>
      <c r="BD298" s="71">
        <f>BB298-CM298</f>
        <v>-906455.8457268402</v>
      </c>
      <c r="BE298" s="35">
        <f>BD298/CM298</f>
        <v>-3.9571394554765361E-2</v>
      </c>
      <c r="BF298" s="65">
        <f>BD298/AW298</f>
        <v>-31.199003432465073</v>
      </c>
      <c r="BH298" s="54">
        <v>743852.71444799996</v>
      </c>
      <c r="BI298" s="55">
        <v>686551.72560000024</v>
      </c>
      <c r="BJ298" s="56">
        <f>BI298-BH298</f>
        <v>-57300.988847999717</v>
      </c>
      <c r="BL298" s="74">
        <f>BB298+BJ298</f>
        <v>21943089.283075586</v>
      </c>
      <c r="BN298" s="6">
        <v>927</v>
      </c>
      <c r="BO298" s="6" t="s">
        <v>283</v>
      </c>
      <c r="BP298" s="7">
        <v>29054</v>
      </c>
      <c r="BQ298" s="7">
        <v>24891400.137709782</v>
      </c>
      <c r="BR298" s="7">
        <v>-1897816.0811049738</v>
      </c>
      <c r="BS298" s="57">
        <v>-3097963</v>
      </c>
      <c r="BU298" s="39">
        <f>BQ298+BS298</f>
        <v>21793437.137709782</v>
      </c>
      <c r="BW298" s="71">
        <f>BU298-CM298</f>
        <v>-1113408.9799406454</v>
      </c>
      <c r="BX298" s="35">
        <f>BW298/CM298</f>
        <v>-4.8605948379891968E-2</v>
      </c>
      <c r="BY298" s="65">
        <f>BW298/BP298</f>
        <v>-38.322054792477644</v>
      </c>
      <c r="CA298" s="54">
        <v>743852.71444799996</v>
      </c>
      <c r="CB298" s="55">
        <v>686551.72560000024</v>
      </c>
      <c r="CC298" s="56">
        <f>CB298-CA298</f>
        <v>-57300.988847999717</v>
      </c>
      <c r="CE298" s="74">
        <f>BU298+CC298</f>
        <v>21736136.148861781</v>
      </c>
      <c r="CF298" s="55"/>
      <c r="CG298" s="112" t="s">
        <v>283</v>
      </c>
      <c r="CH298" s="93">
        <v>28967</v>
      </c>
      <c r="CI298" s="93">
        <v>26004809.117650427</v>
      </c>
      <c r="CJ298" s="93">
        <v>-1803417.0423273125</v>
      </c>
      <c r="CK298" s="93">
        <v>-3097963</v>
      </c>
      <c r="CM298" s="103">
        <v>22906846.117650427</v>
      </c>
      <c r="CO298" s="93">
        <v>743852.71444799996</v>
      </c>
      <c r="CP298" s="93">
        <v>686551.72560000024</v>
      </c>
      <c r="CQ298" s="93">
        <v>-57300.988847999717</v>
      </c>
      <c r="CS298" s="103">
        <v>22849545.128802426</v>
      </c>
      <c r="CU298" s="116">
        <v>927</v>
      </c>
      <c r="CV298" s="57"/>
    </row>
    <row r="299" spans="1:100" x14ac:dyDescent="0.25">
      <c r="A299" s="6">
        <v>931</v>
      </c>
      <c r="B299" s="6" t="s">
        <v>284</v>
      </c>
      <c r="C299" s="7">
        <v>6411</v>
      </c>
      <c r="D299" s="7">
        <v>23728489.418699659</v>
      </c>
      <c r="E299" s="7">
        <v>5331446.3832236845</v>
      </c>
      <c r="F299" s="57">
        <v>-635581</v>
      </c>
      <c r="H299" s="39">
        <f>D299+F299</f>
        <v>23092908.418699659</v>
      </c>
      <c r="J299" s="71">
        <f t="shared" si="13"/>
        <v>-495333.98967261612</v>
      </c>
      <c r="K299" s="35">
        <f t="shared" si="14"/>
        <v>-2.0999190236268096E-2</v>
      </c>
      <c r="L299" s="65">
        <f t="shared" si="15"/>
        <v>-77.263139864703817</v>
      </c>
      <c r="N299" s="54">
        <v>157282.05109999998</v>
      </c>
      <c r="O299" s="55">
        <v>85868.211700000014</v>
      </c>
      <c r="P299" s="56">
        <f>O299-N299</f>
        <v>-71413.839399999968</v>
      </c>
      <c r="R299" s="74">
        <f>H299+P299</f>
        <v>23021494.579299659</v>
      </c>
      <c r="S299" s="55"/>
      <c r="T299" s="6">
        <v>931</v>
      </c>
      <c r="U299" s="6" t="s">
        <v>284</v>
      </c>
      <c r="V299" s="7">
        <v>6411</v>
      </c>
      <c r="W299" s="7">
        <v>23714967.930195492</v>
      </c>
      <c r="X299" s="7">
        <v>5341433.4594216151</v>
      </c>
      <c r="Y299" s="57">
        <v>-635581</v>
      </c>
      <c r="AA299" s="39">
        <f>W299+Y299</f>
        <v>23079386.930195492</v>
      </c>
      <c r="AC299" s="71">
        <f>AA299-CM299</f>
        <v>-508855.47817678377</v>
      </c>
      <c r="AD299" s="35">
        <f>AC299/CM299</f>
        <v>-2.15724202493431E-2</v>
      </c>
      <c r="AE299" s="65">
        <f>AC299/V299</f>
        <v>-79.372247414878146</v>
      </c>
      <c r="AG299" s="54">
        <v>157282.05109999998</v>
      </c>
      <c r="AH299" s="55">
        <v>85868.211700000014</v>
      </c>
      <c r="AI299" s="56">
        <f>AH299-AG299</f>
        <v>-71413.839399999968</v>
      </c>
      <c r="AK299" s="74">
        <f>AA299+AI299</f>
        <v>23007973.090795491</v>
      </c>
      <c r="AL299" s="55"/>
      <c r="AM299" s="65" t="e">
        <f>#REF!/#REF!</f>
        <v>#REF!</v>
      </c>
      <c r="AO299" s="54">
        <v>4399674.5572800003</v>
      </c>
      <c r="AP299" s="55">
        <v>0</v>
      </c>
      <c r="AQ299" s="56">
        <f>AP299-AO299</f>
        <v>-4399674.5572800003</v>
      </c>
      <c r="AS299" s="74" t="e">
        <f>#REF!+AQ299</f>
        <v>#REF!</v>
      </c>
      <c r="AU299" s="6">
        <v>931</v>
      </c>
      <c r="AV299" s="6" t="s">
        <v>284</v>
      </c>
      <c r="AW299" s="7">
        <v>6411</v>
      </c>
      <c r="AX299" s="7">
        <v>23567922.341689494</v>
      </c>
      <c r="AY299" s="7">
        <v>5234796.9965705536</v>
      </c>
      <c r="AZ299" s="57">
        <v>-635581</v>
      </c>
      <c r="BB299" s="39">
        <f>AX299+AZ299</f>
        <v>22932341.341689494</v>
      </c>
      <c r="BD299" s="71">
        <f>BB299-CM299</f>
        <v>-655901.06668278202</v>
      </c>
      <c r="BE299" s="35">
        <f>BD299/CM299</f>
        <v>-2.7806271248508971E-2</v>
      </c>
      <c r="BF299" s="65">
        <f>BD299/AW299</f>
        <v>-102.30869859347715</v>
      </c>
      <c r="BH299" s="54">
        <v>4399674.5572800003</v>
      </c>
      <c r="BI299" s="55">
        <v>0</v>
      </c>
      <c r="BJ299" s="56">
        <f>BI299-BH299</f>
        <v>-4399674.5572800003</v>
      </c>
      <c r="BL299" s="74">
        <f>BB299+BJ299</f>
        <v>18532666.784409493</v>
      </c>
      <c r="BN299" s="6">
        <v>931</v>
      </c>
      <c r="BO299" s="6" t="s">
        <v>284</v>
      </c>
      <c r="BP299" s="7">
        <v>6411</v>
      </c>
      <c r="BQ299" s="7">
        <v>23547326.197852723</v>
      </c>
      <c r="BR299" s="7">
        <v>5234796.9965705536</v>
      </c>
      <c r="BS299" s="57">
        <v>-635581</v>
      </c>
      <c r="BU299" s="39">
        <f>BQ299+BS299</f>
        <v>22911745.197852723</v>
      </c>
      <c r="BW299" s="71">
        <f>BU299-CM299</f>
        <v>-676497.21051955223</v>
      </c>
      <c r="BX299" s="35">
        <f>BW299/CM299</f>
        <v>-2.8679424215152214E-2</v>
      </c>
      <c r="BY299" s="65">
        <f>BW299/BP299</f>
        <v>-105.52132436742353</v>
      </c>
      <c r="CA299" s="54">
        <v>4399674.5572800003</v>
      </c>
      <c r="CB299" s="55">
        <v>0</v>
      </c>
      <c r="CC299" s="56">
        <f>CB299-CA299</f>
        <v>-4399674.5572800003</v>
      </c>
      <c r="CE299" s="74">
        <f>BU299+CC299</f>
        <v>18512070.640572723</v>
      </c>
      <c r="CF299" s="55"/>
      <c r="CG299" s="112" t="s">
        <v>284</v>
      </c>
      <c r="CH299" s="93">
        <v>6607</v>
      </c>
      <c r="CI299" s="93">
        <v>24223823.408372276</v>
      </c>
      <c r="CJ299" s="93">
        <v>5166430.4354590457</v>
      </c>
      <c r="CK299" s="93">
        <v>-635581</v>
      </c>
      <c r="CM299" s="103">
        <v>23588242.408372276</v>
      </c>
      <c r="CO299" s="93">
        <v>4399674.5572800003</v>
      </c>
      <c r="CP299" s="93">
        <v>0</v>
      </c>
      <c r="CQ299" s="93">
        <v>-4399674.5572800003</v>
      </c>
      <c r="CS299" s="103">
        <v>19188567.851092275</v>
      </c>
      <c r="CU299" s="116">
        <v>931</v>
      </c>
      <c r="CV299" s="57"/>
    </row>
    <row r="300" spans="1:100" x14ac:dyDescent="0.25">
      <c r="A300" s="6">
        <v>934</v>
      </c>
      <c r="B300" s="6" t="s">
        <v>285</v>
      </c>
      <c r="C300" s="7">
        <v>2974</v>
      </c>
      <c r="D300" s="7">
        <v>8492325.4240371063</v>
      </c>
      <c r="E300" s="7">
        <v>2243358.8476149547</v>
      </c>
      <c r="F300" s="57">
        <v>-751926</v>
      </c>
      <c r="H300" s="39">
        <f>D300+F300</f>
        <v>7740399.4240371063</v>
      </c>
      <c r="J300" s="71">
        <f t="shared" si="13"/>
        <v>-74281.753977365792</v>
      </c>
      <c r="K300" s="35">
        <f t="shared" si="14"/>
        <v>-9.5054106860235407E-3</v>
      </c>
      <c r="L300" s="65">
        <f t="shared" si="15"/>
        <v>-24.977052446995895</v>
      </c>
      <c r="N300" s="54">
        <v>2743558.6655999999</v>
      </c>
      <c r="O300" s="55">
        <v>0</v>
      </c>
      <c r="P300" s="56">
        <f>O300-N300</f>
        <v>-2743558.6655999999</v>
      </c>
      <c r="R300" s="74">
        <f>H300+P300</f>
        <v>4996840.7584371064</v>
      </c>
      <c r="S300" s="55"/>
      <c r="T300" s="6">
        <v>934</v>
      </c>
      <c r="U300" s="6" t="s">
        <v>285</v>
      </c>
      <c r="V300" s="7">
        <v>2974</v>
      </c>
      <c r="W300" s="7">
        <v>8499795.611662142</v>
      </c>
      <c r="X300" s="7">
        <v>2246807.4092309764</v>
      </c>
      <c r="Y300" s="57">
        <v>-751926</v>
      </c>
      <c r="AA300" s="39">
        <f>W300+Y300</f>
        <v>7747869.611662142</v>
      </c>
      <c r="AC300" s="71">
        <f>AA300-CM300</f>
        <v>-66811.566352330148</v>
      </c>
      <c r="AD300" s="35">
        <f>AC300/CM300</f>
        <v>-8.5494935532744801E-3</v>
      </c>
      <c r="AE300" s="65">
        <f>AC300/V300</f>
        <v>-22.465220696815788</v>
      </c>
      <c r="AG300" s="54">
        <v>2743558.6655999999</v>
      </c>
      <c r="AH300" s="55">
        <v>0</v>
      </c>
      <c r="AI300" s="56">
        <f>AH300-AG300</f>
        <v>-2743558.6655999999</v>
      </c>
      <c r="AK300" s="74">
        <f>AA300+AI300</f>
        <v>5004310.946062142</v>
      </c>
      <c r="AL300" s="55"/>
      <c r="AM300" s="65" t="e">
        <f>#REF!/#REF!</f>
        <v>#REF!</v>
      </c>
      <c r="AO300" s="54">
        <v>2667021.9552000002</v>
      </c>
      <c r="AP300" s="55">
        <v>0</v>
      </c>
      <c r="AQ300" s="56">
        <f>AP300-AO300</f>
        <v>-2667021.9552000002</v>
      </c>
      <c r="AS300" s="74" t="e">
        <f>#REF!+AQ300</f>
        <v>#REF!</v>
      </c>
      <c r="AU300" s="6">
        <v>934</v>
      </c>
      <c r="AV300" s="6" t="s">
        <v>285</v>
      </c>
      <c r="AW300" s="7">
        <v>2974</v>
      </c>
      <c r="AX300" s="7">
        <v>8343909.4852691777</v>
      </c>
      <c r="AY300" s="7">
        <v>2131910.0700795804</v>
      </c>
      <c r="AZ300" s="57">
        <v>-751926</v>
      </c>
      <c r="BB300" s="39">
        <f>AX300+AZ300</f>
        <v>7591983.4852691777</v>
      </c>
      <c r="BD300" s="71">
        <f>BB300-CM300</f>
        <v>-222697.69274529442</v>
      </c>
      <c r="BE300" s="35">
        <f>BD300/CM300</f>
        <v>-2.8497348474282442E-2</v>
      </c>
      <c r="BF300" s="65">
        <f>BD300/AW300</f>
        <v>-74.881537574073448</v>
      </c>
      <c r="BH300" s="54">
        <v>2667021.9552000002</v>
      </c>
      <c r="BI300" s="55">
        <v>0</v>
      </c>
      <c r="BJ300" s="56">
        <f>BI300-BH300</f>
        <v>-2667021.9552000002</v>
      </c>
      <c r="BL300" s="74">
        <f>BB300+BJ300</f>
        <v>4924961.530069178</v>
      </c>
      <c r="BN300" s="6">
        <v>934</v>
      </c>
      <c r="BO300" s="6" t="s">
        <v>285</v>
      </c>
      <c r="BP300" s="7">
        <v>2974</v>
      </c>
      <c r="BQ300" s="7">
        <v>8343925.0210347679</v>
      </c>
      <c r="BR300" s="7">
        <v>2131910.0700795804</v>
      </c>
      <c r="BS300" s="57">
        <v>-751926</v>
      </c>
      <c r="BU300" s="39">
        <f>BQ300+BS300</f>
        <v>7591999.0210347679</v>
      </c>
      <c r="BW300" s="71">
        <f>BU300-CM300</f>
        <v>-222682.15697970428</v>
      </c>
      <c r="BX300" s="35">
        <f>BW300/CM300</f>
        <v>-2.8495360451324593E-2</v>
      </c>
      <c r="BY300" s="65">
        <f>BW300/BP300</f>
        <v>-74.876313712072715</v>
      </c>
      <c r="CA300" s="54">
        <v>2667021.9552000002</v>
      </c>
      <c r="CB300" s="55">
        <v>0</v>
      </c>
      <c r="CC300" s="56">
        <f>CB300-CA300</f>
        <v>-2667021.9552000002</v>
      </c>
      <c r="CE300" s="74">
        <f>BU300+CC300</f>
        <v>4924977.0658347681</v>
      </c>
      <c r="CF300" s="55"/>
      <c r="CG300" s="112" t="s">
        <v>285</v>
      </c>
      <c r="CH300" s="93">
        <v>3025</v>
      </c>
      <c r="CI300" s="93">
        <v>8566607.1780144721</v>
      </c>
      <c r="CJ300" s="93">
        <v>2138255.9598561795</v>
      </c>
      <c r="CK300" s="93">
        <v>-751926</v>
      </c>
      <c r="CM300" s="103">
        <v>7814681.1780144721</v>
      </c>
      <c r="CO300" s="93">
        <v>2667021.9552000002</v>
      </c>
      <c r="CP300" s="93">
        <v>0</v>
      </c>
      <c r="CQ300" s="93">
        <v>-2667021.9552000002</v>
      </c>
      <c r="CS300" s="103">
        <v>5147659.2228144724</v>
      </c>
      <c r="CU300" s="116">
        <v>934</v>
      </c>
      <c r="CV300" s="57"/>
    </row>
    <row r="301" spans="1:100" x14ac:dyDescent="0.25">
      <c r="A301" s="6">
        <v>935</v>
      </c>
      <c r="B301" s="6" t="s">
        <v>286</v>
      </c>
      <c r="C301" s="7">
        <v>3207</v>
      </c>
      <c r="D301" s="7">
        <v>9671872.2977035381</v>
      </c>
      <c r="E301" s="7">
        <v>2273799.3798387502</v>
      </c>
      <c r="F301" s="57">
        <v>-195381</v>
      </c>
      <c r="H301" s="39">
        <f>D301+F301</f>
        <v>9476491.2977035381</v>
      </c>
      <c r="J301" s="71">
        <f t="shared" si="13"/>
        <v>206278.71950296313</v>
      </c>
      <c r="K301" s="35">
        <f t="shared" si="14"/>
        <v>2.2251778776685133E-2</v>
      </c>
      <c r="L301" s="65">
        <f t="shared" si="15"/>
        <v>64.321396789199596</v>
      </c>
      <c r="N301" s="54">
        <v>152199.92019999999</v>
      </c>
      <c r="O301" s="55">
        <v>1487678.318</v>
      </c>
      <c r="P301" s="56">
        <f>O301-N301</f>
        <v>1335478.3977999999</v>
      </c>
      <c r="R301" s="74">
        <f>H301+P301</f>
        <v>10811969.695503538</v>
      </c>
      <c r="S301" s="55"/>
      <c r="T301" s="6">
        <v>935</v>
      </c>
      <c r="U301" s="6" t="s">
        <v>286</v>
      </c>
      <c r="V301" s="7">
        <v>3207</v>
      </c>
      <c r="W301" s="7">
        <v>9669106.0111199357</v>
      </c>
      <c r="X301" s="7">
        <v>2275178.7876915978</v>
      </c>
      <c r="Y301" s="57">
        <v>-195381</v>
      </c>
      <c r="AA301" s="39">
        <f>W301+Y301</f>
        <v>9473725.0111199357</v>
      </c>
      <c r="AC301" s="71">
        <f>AA301-CM301</f>
        <v>203512.4329193607</v>
      </c>
      <c r="AD301" s="35">
        <f>AC301/CM301</f>
        <v>2.1953372827493902E-2</v>
      </c>
      <c r="AE301" s="65">
        <f>AC301/V301</f>
        <v>63.458819120474182</v>
      </c>
      <c r="AG301" s="54">
        <v>152199.92019999999</v>
      </c>
      <c r="AH301" s="55">
        <v>1487678.318</v>
      </c>
      <c r="AI301" s="56">
        <f>AH301-AG301</f>
        <v>1335478.3977999999</v>
      </c>
      <c r="AK301" s="74">
        <f>AA301+AI301</f>
        <v>10809203.408919936</v>
      </c>
      <c r="AL301" s="55"/>
      <c r="AM301" s="65" t="e">
        <f>#REF!/#REF!</f>
        <v>#REF!</v>
      </c>
      <c r="AO301" s="54">
        <v>183792.43007999999</v>
      </c>
      <c r="AP301" s="55">
        <v>1430017.632</v>
      </c>
      <c r="AQ301" s="56">
        <f>AP301-AO301</f>
        <v>1246225.2019199999</v>
      </c>
      <c r="AS301" s="74" t="e">
        <f>#REF!+AQ301</f>
        <v>#REF!</v>
      </c>
      <c r="AU301" s="6">
        <v>935</v>
      </c>
      <c r="AV301" s="6" t="s">
        <v>286</v>
      </c>
      <c r="AW301" s="7">
        <v>3207</v>
      </c>
      <c r="AX301" s="7">
        <v>9712335.7454718165</v>
      </c>
      <c r="AY301" s="7">
        <v>2359485.6709536989</v>
      </c>
      <c r="AZ301" s="57">
        <v>-195381</v>
      </c>
      <c r="BB301" s="39">
        <f>AX301+AZ301</f>
        <v>9516954.7454718165</v>
      </c>
      <c r="BD301" s="71">
        <f>BB301-CM301</f>
        <v>246742.16727124155</v>
      </c>
      <c r="BE301" s="35">
        <f>BD301/CM301</f>
        <v>2.6616667653497999E-2</v>
      </c>
      <c r="BF301" s="65">
        <f>BD301/AW301</f>
        <v>76.938624032192564</v>
      </c>
      <c r="BH301" s="54">
        <v>183792.43007999999</v>
      </c>
      <c r="BI301" s="55">
        <v>1430017.632</v>
      </c>
      <c r="BJ301" s="56">
        <f>BI301-BH301</f>
        <v>1246225.2019199999</v>
      </c>
      <c r="BL301" s="74">
        <f>BB301+BJ301</f>
        <v>10763179.947391815</v>
      </c>
      <c r="BN301" s="6">
        <v>935</v>
      </c>
      <c r="BO301" s="6" t="s">
        <v>286</v>
      </c>
      <c r="BP301" s="7">
        <v>3207</v>
      </c>
      <c r="BQ301" s="7">
        <v>9717153.7607119028</v>
      </c>
      <c r="BR301" s="7">
        <v>2359485.6709536989</v>
      </c>
      <c r="BS301" s="57">
        <v>-195381</v>
      </c>
      <c r="BU301" s="39">
        <f>BQ301+BS301</f>
        <v>9521772.7607119028</v>
      </c>
      <c r="BW301" s="71">
        <f>BU301-CM301</f>
        <v>251560.18251132779</v>
      </c>
      <c r="BX301" s="35">
        <f>BW301/CM301</f>
        <v>2.7136398479457275E-2</v>
      </c>
      <c r="BY301" s="65">
        <f>BW301/BP301</f>
        <v>78.440967418561826</v>
      </c>
      <c r="CA301" s="54">
        <v>183792.43007999999</v>
      </c>
      <c r="CB301" s="55">
        <v>1430017.632</v>
      </c>
      <c r="CC301" s="56">
        <f>CB301-CA301</f>
        <v>1246225.2019199999</v>
      </c>
      <c r="CE301" s="74">
        <f>BU301+CC301</f>
        <v>10767997.962631904</v>
      </c>
      <c r="CF301" s="55"/>
      <c r="CG301" s="112" t="s">
        <v>286</v>
      </c>
      <c r="CH301" s="93">
        <v>3267</v>
      </c>
      <c r="CI301" s="93">
        <v>9465593.578200575</v>
      </c>
      <c r="CJ301" s="93">
        <v>2178209.2124439985</v>
      </c>
      <c r="CK301" s="93">
        <v>-195381</v>
      </c>
      <c r="CM301" s="103">
        <v>9270212.578200575</v>
      </c>
      <c r="CO301" s="93">
        <v>183792.43007999999</v>
      </c>
      <c r="CP301" s="93">
        <v>1430017.632</v>
      </c>
      <c r="CQ301" s="93">
        <v>1246225.2019199999</v>
      </c>
      <c r="CS301" s="103">
        <v>10516437.780120574</v>
      </c>
      <c r="CU301" s="116">
        <v>935</v>
      </c>
      <c r="CV301" s="57"/>
    </row>
    <row r="302" spans="1:100" x14ac:dyDescent="0.25">
      <c r="A302" s="6">
        <v>936</v>
      </c>
      <c r="B302" s="6" t="s">
        <v>287</v>
      </c>
      <c r="C302" s="7">
        <v>6844</v>
      </c>
      <c r="D302" s="7">
        <v>22565662.880531684</v>
      </c>
      <c r="E302" s="7">
        <v>5012167.7796127303</v>
      </c>
      <c r="F302" s="57">
        <v>268158</v>
      </c>
      <c r="H302" s="39">
        <f>D302+F302</f>
        <v>22833820.880531684</v>
      </c>
      <c r="J302" s="71">
        <f t="shared" si="13"/>
        <v>-423714.71026811749</v>
      </c>
      <c r="K302" s="35">
        <f t="shared" si="14"/>
        <v>-1.8218383827206964E-2</v>
      </c>
      <c r="L302" s="65">
        <f t="shared" si="15"/>
        <v>-61.910390161910797</v>
      </c>
      <c r="N302" s="54">
        <v>50847.70968</v>
      </c>
      <c r="O302" s="55">
        <v>129363.33199999999</v>
      </c>
      <c r="P302" s="56">
        <f>O302-N302</f>
        <v>78515.622319999995</v>
      </c>
      <c r="R302" s="74">
        <f>H302+P302</f>
        <v>22912336.502851684</v>
      </c>
      <c r="S302" s="55"/>
      <c r="T302" s="6">
        <v>936</v>
      </c>
      <c r="U302" s="6" t="s">
        <v>287</v>
      </c>
      <c r="V302" s="7">
        <v>6844</v>
      </c>
      <c r="W302" s="7">
        <v>22551887.697135426</v>
      </c>
      <c r="X302" s="7">
        <v>5017964.8576386729</v>
      </c>
      <c r="Y302" s="57">
        <v>268158</v>
      </c>
      <c r="AA302" s="39">
        <f>W302+Y302</f>
        <v>22820045.697135426</v>
      </c>
      <c r="AC302" s="71">
        <f>AA302-CM302</f>
        <v>-437489.89366437495</v>
      </c>
      <c r="AD302" s="35">
        <f>AC302/CM302</f>
        <v>-1.881067286584899E-2</v>
      </c>
      <c r="AE302" s="65">
        <f>AC302/V302</f>
        <v>-63.92312882296536</v>
      </c>
      <c r="AG302" s="54">
        <v>50847.70968</v>
      </c>
      <c r="AH302" s="55">
        <v>129363.33199999999</v>
      </c>
      <c r="AI302" s="56">
        <f>AH302-AG302</f>
        <v>78515.622319999995</v>
      </c>
      <c r="AK302" s="74">
        <f>AA302+AI302</f>
        <v>22898561.319455426</v>
      </c>
      <c r="AL302" s="55"/>
      <c r="AM302" s="65" t="e">
        <f>#REF!/#REF!</f>
        <v>#REF!</v>
      </c>
      <c r="AO302" s="54">
        <v>29954.831999999995</v>
      </c>
      <c r="AP302" s="55">
        <v>114805.14959999999</v>
      </c>
      <c r="AQ302" s="56">
        <f>AP302-AO302</f>
        <v>84850.317599999995</v>
      </c>
      <c r="AS302" s="74" t="e">
        <f>#REF!+AQ302</f>
        <v>#REF!</v>
      </c>
      <c r="AU302" s="6">
        <v>936</v>
      </c>
      <c r="AV302" s="6" t="s">
        <v>287</v>
      </c>
      <c r="AW302" s="7">
        <v>6844</v>
      </c>
      <c r="AX302" s="7">
        <v>22457925.671937663</v>
      </c>
      <c r="AY302" s="7">
        <v>4987749.1642070264</v>
      </c>
      <c r="AZ302" s="57">
        <v>268158</v>
      </c>
      <c r="BB302" s="39">
        <f>AX302+AZ302</f>
        <v>22726083.671937663</v>
      </c>
      <c r="BD302" s="71">
        <f>BB302-CM302</f>
        <v>-531451.91886213794</v>
      </c>
      <c r="BE302" s="35">
        <f>BD302/CM302</f>
        <v>-2.2850740861485312E-2</v>
      </c>
      <c r="BF302" s="65">
        <f>BD302/AW302</f>
        <v>-77.652238290785789</v>
      </c>
      <c r="BH302" s="54">
        <v>29954.831999999995</v>
      </c>
      <c r="BI302" s="55">
        <v>114805.14959999999</v>
      </c>
      <c r="BJ302" s="56">
        <f>BI302-BH302</f>
        <v>84850.317599999995</v>
      </c>
      <c r="BL302" s="74">
        <f>BB302+BJ302</f>
        <v>22810933.989537664</v>
      </c>
      <c r="BN302" s="6">
        <v>936</v>
      </c>
      <c r="BO302" s="6" t="s">
        <v>287</v>
      </c>
      <c r="BP302" s="7">
        <v>6844</v>
      </c>
      <c r="BQ302" s="7">
        <v>22439330.799012721</v>
      </c>
      <c r="BR302" s="7">
        <v>4987749.1642070264</v>
      </c>
      <c r="BS302" s="57">
        <v>268158</v>
      </c>
      <c r="BU302" s="39">
        <f>BQ302+BS302</f>
        <v>22707488.799012721</v>
      </c>
      <c r="BW302" s="71">
        <f>BU302-CM302</f>
        <v>-550046.79178708047</v>
      </c>
      <c r="BX302" s="35">
        <f>BW302/CM302</f>
        <v>-2.3650261208443237E-2</v>
      </c>
      <c r="BY302" s="65">
        <f>BW302/BP302</f>
        <v>-80.369198098638293</v>
      </c>
      <c r="CA302" s="54">
        <v>29954.831999999995</v>
      </c>
      <c r="CB302" s="55">
        <v>114805.14959999999</v>
      </c>
      <c r="CC302" s="56">
        <f>CB302-CA302</f>
        <v>84850.317599999995</v>
      </c>
      <c r="CE302" s="74">
        <f>BU302+CC302</f>
        <v>22792339.116612721</v>
      </c>
      <c r="CF302" s="55"/>
      <c r="CG302" s="112" t="s">
        <v>287</v>
      </c>
      <c r="CH302" s="93">
        <v>6917</v>
      </c>
      <c r="CI302" s="93">
        <v>22989377.590799801</v>
      </c>
      <c r="CJ302" s="93">
        <v>5095408.9619200015</v>
      </c>
      <c r="CK302" s="93">
        <v>268158</v>
      </c>
      <c r="CM302" s="103">
        <v>23257535.590799801</v>
      </c>
      <c r="CO302" s="93">
        <v>29954.831999999995</v>
      </c>
      <c r="CP302" s="93">
        <v>114805.14959999999</v>
      </c>
      <c r="CQ302" s="93">
        <v>84850.317599999995</v>
      </c>
      <c r="CS302" s="103">
        <v>23342385.908399802</v>
      </c>
      <c r="CU302" s="116">
        <v>936</v>
      </c>
      <c r="CV302" s="57"/>
    </row>
    <row r="303" spans="1:100" x14ac:dyDescent="0.25">
      <c r="A303" s="6">
        <v>946</v>
      </c>
      <c r="B303" s="6" t="s">
        <v>288</v>
      </c>
      <c r="C303" s="7">
        <v>6616</v>
      </c>
      <c r="D303" s="7">
        <v>18167765.999562524</v>
      </c>
      <c r="E303" s="7">
        <v>4154767.5049202465</v>
      </c>
      <c r="F303" s="57">
        <v>333235</v>
      </c>
      <c r="H303" s="39">
        <f>D303+F303</f>
        <v>18501000.999562524</v>
      </c>
      <c r="J303" s="71">
        <f t="shared" si="13"/>
        <v>466220.3119376488</v>
      </c>
      <c r="K303" s="35">
        <f t="shared" si="14"/>
        <v>2.5851177234307059E-2</v>
      </c>
      <c r="L303" s="65">
        <f t="shared" si="15"/>
        <v>70.468608213066631</v>
      </c>
      <c r="N303" s="54">
        <v>325309.17896000011</v>
      </c>
      <c r="O303" s="55">
        <v>385647.93310000002</v>
      </c>
      <c r="P303" s="56">
        <f>O303-N303</f>
        <v>60338.754139999917</v>
      </c>
      <c r="R303" s="74">
        <f>H303+P303</f>
        <v>18561339.753702525</v>
      </c>
      <c r="S303" s="55"/>
      <c r="T303" s="6">
        <v>946</v>
      </c>
      <c r="U303" s="6" t="s">
        <v>288</v>
      </c>
      <c r="V303" s="7">
        <v>6616</v>
      </c>
      <c r="W303" s="7">
        <v>18183298.713565655</v>
      </c>
      <c r="X303" s="7">
        <v>4162745.2379684453</v>
      </c>
      <c r="Y303" s="57">
        <v>333235</v>
      </c>
      <c r="AA303" s="39">
        <f>W303+Y303</f>
        <v>18516533.713565655</v>
      </c>
      <c r="AC303" s="71">
        <f>AA303-CM303</f>
        <v>481753.0259407796</v>
      </c>
      <c r="AD303" s="35">
        <f>AC303/CM303</f>
        <v>2.6712441602982695E-2</v>
      </c>
      <c r="AE303" s="65">
        <f>AC303/V303</f>
        <v>72.816358213539843</v>
      </c>
      <c r="AG303" s="54">
        <v>325309.17896000011</v>
      </c>
      <c r="AH303" s="55">
        <v>385647.93310000002</v>
      </c>
      <c r="AI303" s="56">
        <f>AH303-AG303</f>
        <v>60338.754139999917</v>
      </c>
      <c r="AK303" s="74">
        <f>AA303+AI303</f>
        <v>18576872.467705656</v>
      </c>
      <c r="AL303" s="55"/>
      <c r="AM303" s="65" t="e">
        <f>#REF!/#REF!</f>
        <v>#REF!</v>
      </c>
      <c r="AO303" s="54">
        <v>307649.14848000003</v>
      </c>
      <c r="AP303" s="55">
        <v>201934.63920000001</v>
      </c>
      <c r="AQ303" s="56">
        <f>AP303-AO303</f>
        <v>-105714.50928000003</v>
      </c>
      <c r="AS303" s="74" t="e">
        <f>#REF!+AQ303</f>
        <v>#REF!</v>
      </c>
      <c r="AU303" s="6">
        <v>946</v>
      </c>
      <c r="AV303" s="6" t="s">
        <v>288</v>
      </c>
      <c r="AW303" s="7">
        <v>6616</v>
      </c>
      <c r="AX303" s="7">
        <v>18050105.466486916</v>
      </c>
      <c r="AY303" s="7">
        <v>4115301.1963576782</v>
      </c>
      <c r="AZ303" s="57">
        <v>333235</v>
      </c>
      <c r="BB303" s="39">
        <f>AX303+AZ303</f>
        <v>18383340.466486916</v>
      </c>
      <c r="BD303" s="71">
        <f>BB303-CM303</f>
        <v>348559.77886204049</v>
      </c>
      <c r="BE303" s="35">
        <f>BD303/CM303</f>
        <v>1.9327087193315058E-2</v>
      </c>
      <c r="BF303" s="65">
        <f>BD303/AW303</f>
        <v>52.684368026305997</v>
      </c>
      <c r="BH303" s="54">
        <v>307649.14848000003</v>
      </c>
      <c r="BI303" s="55">
        <v>201934.63920000001</v>
      </c>
      <c r="BJ303" s="56">
        <f>BI303-BH303</f>
        <v>-105714.50928000003</v>
      </c>
      <c r="BL303" s="74">
        <f>BB303+BJ303</f>
        <v>18277625.957206916</v>
      </c>
      <c r="BN303" s="6">
        <v>946</v>
      </c>
      <c r="BO303" s="6" t="s">
        <v>288</v>
      </c>
      <c r="BP303" s="7">
        <v>6616</v>
      </c>
      <c r="BQ303" s="7">
        <v>18062099.200799145</v>
      </c>
      <c r="BR303" s="7">
        <v>4115301.1963576782</v>
      </c>
      <c r="BS303" s="57">
        <v>333235</v>
      </c>
      <c r="BU303" s="39">
        <f>BQ303+BS303</f>
        <v>18395334.200799145</v>
      </c>
      <c r="BW303" s="71">
        <f>BU303-CM303</f>
        <v>360553.51317426935</v>
      </c>
      <c r="BX303" s="35">
        <f>BW303/CM303</f>
        <v>1.9992120748198193E-2</v>
      </c>
      <c r="BY303" s="65">
        <f>BW303/BP303</f>
        <v>54.497205739762599</v>
      </c>
      <c r="CA303" s="54">
        <v>307649.14848000003</v>
      </c>
      <c r="CB303" s="55">
        <v>201934.63920000001</v>
      </c>
      <c r="CC303" s="56">
        <f>CB303-CA303</f>
        <v>-105714.50928000003</v>
      </c>
      <c r="CE303" s="74">
        <f>BU303+CC303</f>
        <v>18289619.691519145</v>
      </c>
      <c r="CF303" s="55"/>
      <c r="CG303" s="112" t="s">
        <v>288</v>
      </c>
      <c r="CH303" s="93">
        <v>6684</v>
      </c>
      <c r="CI303" s="93">
        <v>17701545.687624875</v>
      </c>
      <c r="CJ303" s="93">
        <v>3413016.3044685726</v>
      </c>
      <c r="CK303" s="93">
        <v>333235</v>
      </c>
      <c r="CM303" s="103">
        <v>18034780.687624875</v>
      </c>
      <c r="CO303" s="93">
        <v>307649.14848000003</v>
      </c>
      <c r="CP303" s="93">
        <v>201934.63920000001</v>
      </c>
      <c r="CQ303" s="93">
        <v>-105714.50928000003</v>
      </c>
      <c r="CS303" s="103">
        <v>17929066.178344876</v>
      </c>
      <c r="CU303" s="116">
        <v>946</v>
      </c>
      <c r="CV303" s="57"/>
    </row>
    <row r="304" spans="1:100" x14ac:dyDescent="0.25">
      <c r="A304" s="6">
        <v>976</v>
      </c>
      <c r="B304" s="6" t="s">
        <v>289</v>
      </c>
      <c r="C304" s="7">
        <v>4118</v>
      </c>
      <c r="D304" s="7">
        <v>18525981.001399137</v>
      </c>
      <c r="E304" s="7">
        <v>3401968.7242515199</v>
      </c>
      <c r="F304" s="57">
        <v>-671328</v>
      </c>
      <c r="H304" s="39">
        <f>D304+F304</f>
        <v>17854653.001399137</v>
      </c>
      <c r="J304" s="71">
        <f t="shared" si="13"/>
        <v>-575804.90256370232</v>
      </c>
      <c r="K304" s="35">
        <f t="shared" si="14"/>
        <v>-3.1242029121799256E-2</v>
      </c>
      <c r="L304" s="65">
        <f t="shared" si="15"/>
        <v>-139.82634836418219</v>
      </c>
      <c r="N304" s="54">
        <v>125469.23170000002</v>
      </c>
      <c r="O304" s="55">
        <v>143883.70600000001</v>
      </c>
      <c r="P304" s="56">
        <f>O304-N304</f>
        <v>18414.474299999987</v>
      </c>
      <c r="R304" s="74">
        <f>H304+P304</f>
        <v>17873067.475699138</v>
      </c>
      <c r="S304" s="55"/>
      <c r="T304" s="6">
        <v>976</v>
      </c>
      <c r="U304" s="6" t="s">
        <v>289</v>
      </c>
      <c r="V304" s="7">
        <v>4118</v>
      </c>
      <c r="W304" s="7">
        <v>18519808.498072963</v>
      </c>
      <c r="X304" s="7">
        <v>3399916.0363211855</v>
      </c>
      <c r="Y304" s="57">
        <v>-671328</v>
      </c>
      <c r="AA304" s="39">
        <f>W304+Y304</f>
        <v>17848480.498072963</v>
      </c>
      <c r="AC304" s="71">
        <f>AA304-CM304</f>
        <v>-581977.40588987619</v>
      </c>
      <c r="AD304" s="35">
        <f>AC304/CM304</f>
        <v>-3.1576936879291632E-2</v>
      </c>
      <c r="AE304" s="65">
        <f>AC304/V304</f>
        <v>-141.32525640842064</v>
      </c>
      <c r="AG304" s="54">
        <v>125469.23170000002</v>
      </c>
      <c r="AH304" s="55">
        <v>143883.70600000001</v>
      </c>
      <c r="AI304" s="56">
        <f>AH304-AG304</f>
        <v>18414.474299999987</v>
      </c>
      <c r="AK304" s="74">
        <f>AA304+AI304</f>
        <v>17866894.972372964</v>
      </c>
      <c r="AL304" s="55"/>
      <c r="AM304" s="65" t="e">
        <f>#REF!/#REF!</f>
        <v>#REF!</v>
      </c>
      <c r="AO304" s="54">
        <v>71696.239200000011</v>
      </c>
      <c r="AP304" s="55">
        <v>123726.47999999998</v>
      </c>
      <c r="AQ304" s="56">
        <f>AP304-AO304</f>
        <v>52030.24079999997</v>
      </c>
      <c r="AS304" s="74" t="e">
        <f>#REF!+AQ304</f>
        <v>#REF!</v>
      </c>
      <c r="AU304" s="6">
        <v>976</v>
      </c>
      <c r="AV304" s="6" t="s">
        <v>289</v>
      </c>
      <c r="AW304" s="7">
        <v>4118</v>
      </c>
      <c r="AX304" s="7">
        <v>18448670.71599507</v>
      </c>
      <c r="AY304" s="7">
        <v>3304008.7396384915</v>
      </c>
      <c r="AZ304" s="57">
        <v>-671328</v>
      </c>
      <c r="BB304" s="39">
        <f>AX304+AZ304</f>
        <v>17777342.71599507</v>
      </c>
      <c r="BD304" s="71">
        <f>BB304-CM304</f>
        <v>-653115.1879677698</v>
      </c>
      <c r="BE304" s="35">
        <f>BD304/CM304</f>
        <v>-3.5436731489310404E-2</v>
      </c>
      <c r="BF304" s="65">
        <f>BD304/AW304</f>
        <v>-158.60009421266872</v>
      </c>
      <c r="BH304" s="54">
        <v>71696.239200000011</v>
      </c>
      <c r="BI304" s="55">
        <v>123726.47999999998</v>
      </c>
      <c r="BJ304" s="56">
        <f>BI304-BH304</f>
        <v>52030.24079999997</v>
      </c>
      <c r="BL304" s="74">
        <f>BB304+BJ304</f>
        <v>17829372.95679507</v>
      </c>
      <c r="BN304" s="6">
        <v>976</v>
      </c>
      <c r="BO304" s="6" t="s">
        <v>289</v>
      </c>
      <c r="BP304" s="7">
        <v>4118</v>
      </c>
      <c r="BQ304" s="7">
        <v>18448688.067462247</v>
      </c>
      <c r="BR304" s="7">
        <v>3304008.7396384915</v>
      </c>
      <c r="BS304" s="57">
        <v>-671328</v>
      </c>
      <c r="BU304" s="39">
        <f>BQ304+BS304</f>
        <v>17777360.067462247</v>
      </c>
      <c r="BW304" s="71">
        <f>BU304-CM304</f>
        <v>-653097.83650059253</v>
      </c>
      <c r="BX304" s="35">
        <f>BW304/CM304</f>
        <v>-3.5435790033201846E-2</v>
      </c>
      <c r="BY304" s="65">
        <f>BW304/BP304</f>
        <v>-158.59588064608852</v>
      </c>
      <c r="CA304" s="54">
        <v>71696.239200000011</v>
      </c>
      <c r="CB304" s="55">
        <v>123726.47999999998</v>
      </c>
      <c r="CC304" s="56">
        <f>CB304-CA304</f>
        <v>52030.24079999997</v>
      </c>
      <c r="CE304" s="74">
        <f>BU304+CC304</f>
        <v>17829390.308262248</v>
      </c>
      <c r="CF304" s="55"/>
      <c r="CG304" s="112" t="s">
        <v>289</v>
      </c>
      <c r="CH304" s="93">
        <v>4200</v>
      </c>
      <c r="CI304" s="93">
        <v>19101785.903962839</v>
      </c>
      <c r="CJ304" s="93">
        <v>3503274.9548425977</v>
      </c>
      <c r="CK304" s="93">
        <v>-671328</v>
      </c>
      <c r="CM304" s="103">
        <v>18430457.903962839</v>
      </c>
      <c r="CO304" s="93">
        <v>71696.239200000011</v>
      </c>
      <c r="CP304" s="93">
        <v>123726.47999999998</v>
      </c>
      <c r="CQ304" s="93">
        <v>52030.24079999997</v>
      </c>
      <c r="CS304" s="103">
        <v>18482488.14476284</v>
      </c>
      <c r="CU304" s="116">
        <v>976</v>
      </c>
      <c r="CV304" s="57"/>
    </row>
    <row r="305" spans="1:100" x14ac:dyDescent="0.25">
      <c r="A305" s="6">
        <v>977</v>
      </c>
      <c r="B305" s="6" t="s">
        <v>290</v>
      </c>
      <c r="C305" s="7">
        <v>15251</v>
      </c>
      <c r="D305" s="7">
        <v>37094901.181602716</v>
      </c>
      <c r="E305" s="7">
        <v>8597813.0174485818</v>
      </c>
      <c r="F305" s="57">
        <v>23462</v>
      </c>
      <c r="H305" s="39">
        <f>D305+F305</f>
        <v>37118363.181602716</v>
      </c>
      <c r="J305" s="71">
        <f t="shared" si="13"/>
        <v>1274897.2009930536</v>
      </c>
      <c r="K305" s="35">
        <f t="shared" si="14"/>
        <v>3.5568468788223166E-2</v>
      </c>
      <c r="L305" s="65">
        <f t="shared" si="15"/>
        <v>83.594334862832184</v>
      </c>
      <c r="N305" s="54">
        <v>174930.90568</v>
      </c>
      <c r="O305" s="55">
        <v>382941.86339999997</v>
      </c>
      <c r="P305" s="56">
        <f>O305-N305</f>
        <v>208010.95771999998</v>
      </c>
      <c r="R305" s="74">
        <f>H305+P305</f>
        <v>37326374.139322713</v>
      </c>
      <c r="S305" s="55"/>
      <c r="T305" s="6">
        <v>977</v>
      </c>
      <c r="U305" s="6" t="s">
        <v>290</v>
      </c>
      <c r="V305" s="7">
        <v>15251</v>
      </c>
      <c r="W305" s="7">
        <v>37037738.74434375</v>
      </c>
      <c r="X305" s="7">
        <v>8562946.0600212608</v>
      </c>
      <c r="Y305" s="57">
        <v>23462</v>
      </c>
      <c r="AA305" s="39">
        <f>W305+Y305</f>
        <v>37061200.74434375</v>
      </c>
      <c r="AC305" s="71">
        <f>AA305-CM305</f>
        <v>1217734.7637340873</v>
      </c>
      <c r="AD305" s="35">
        <f>AC305/CM305</f>
        <v>3.3973688939368994E-2</v>
      </c>
      <c r="AE305" s="65">
        <f>AC305/V305</f>
        <v>79.846224099015629</v>
      </c>
      <c r="AG305" s="54">
        <v>174930.90568</v>
      </c>
      <c r="AH305" s="55">
        <v>382941.86339999997</v>
      </c>
      <c r="AI305" s="56">
        <f>AH305-AG305</f>
        <v>208010.95771999998</v>
      </c>
      <c r="AK305" s="74">
        <f>AA305+AI305</f>
        <v>37269211.702063747</v>
      </c>
      <c r="AL305" s="55"/>
      <c r="AM305" s="65" t="e">
        <f>#REF!/#REF!</f>
        <v>#REF!</v>
      </c>
      <c r="AO305" s="54">
        <v>109530.4944</v>
      </c>
      <c r="AP305" s="55">
        <v>428940.1704</v>
      </c>
      <c r="AQ305" s="56">
        <f>AP305-AO305</f>
        <v>319409.67599999998</v>
      </c>
      <c r="AS305" s="74" t="e">
        <f>#REF!+AQ305</f>
        <v>#REF!</v>
      </c>
      <c r="AU305" s="6">
        <v>977</v>
      </c>
      <c r="AV305" s="6" t="s">
        <v>290</v>
      </c>
      <c r="AW305" s="7">
        <v>15251</v>
      </c>
      <c r="AX305" s="7">
        <v>36698199.433200732</v>
      </c>
      <c r="AY305" s="7">
        <v>8410476.3329021465</v>
      </c>
      <c r="AZ305" s="57">
        <v>23462</v>
      </c>
      <c r="BB305" s="39">
        <f>AX305+AZ305</f>
        <v>36721661.433200732</v>
      </c>
      <c r="BD305" s="71">
        <f>BB305-CM305</f>
        <v>878195.45259106904</v>
      </c>
      <c r="BE305" s="35">
        <f>BD305/CM305</f>
        <v>2.4500851928386302E-2</v>
      </c>
      <c r="BF305" s="65">
        <f>BD305/AW305</f>
        <v>57.582811133110553</v>
      </c>
      <c r="BH305" s="54">
        <v>109530.4944</v>
      </c>
      <c r="BI305" s="55">
        <v>428940.1704</v>
      </c>
      <c r="BJ305" s="56">
        <f>BI305-BH305</f>
        <v>319409.67599999998</v>
      </c>
      <c r="BL305" s="74">
        <f>BB305+BJ305</f>
        <v>37041071.109200731</v>
      </c>
      <c r="BN305" s="6">
        <v>977</v>
      </c>
      <c r="BO305" s="6" t="s">
        <v>290</v>
      </c>
      <c r="BP305" s="7">
        <v>15251</v>
      </c>
      <c r="BQ305" s="7">
        <v>36660890.423480436</v>
      </c>
      <c r="BR305" s="7">
        <v>8410476.3329021465</v>
      </c>
      <c r="BS305" s="57">
        <v>23462</v>
      </c>
      <c r="BU305" s="39">
        <f>BQ305+BS305</f>
        <v>36684352.423480436</v>
      </c>
      <c r="BW305" s="71">
        <f>BU305-CM305</f>
        <v>840886.44287077338</v>
      </c>
      <c r="BX305" s="35">
        <f>BW305/CM305</f>
        <v>2.3459964595099983E-2</v>
      </c>
      <c r="BY305" s="65">
        <f>BW305/BP305</f>
        <v>55.13647910765021</v>
      </c>
      <c r="CA305" s="54">
        <v>109530.4944</v>
      </c>
      <c r="CB305" s="55">
        <v>428940.1704</v>
      </c>
      <c r="CC305" s="56">
        <f>CB305-CA305</f>
        <v>319409.67599999998</v>
      </c>
      <c r="CE305" s="74">
        <f>BU305+CC305</f>
        <v>37003762.099480435</v>
      </c>
      <c r="CF305" s="55"/>
      <c r="CG305" s="112" t="s">
        <v>290</v>
      </c>
      <c r="CH305" s="93">
        <v>15199</v>
      </c>
      <c r="CI305" s="93">
        <v>35820003.980609663</v>
      </c>
      <c r="CJ305" s="93">
        <v>8526573.2203125563</v>
      </c>
      <c r="CK305" s="93">
        <v>23462</v>
      </c>
      <c r="CM305" s="103">
        <v>35843465.980609663</v>
      </c>
      <c r="CO305" s="93">
        <v>109530.4944</v>
      </c>
      <c r="CP305" s="93">
        <v>428940.1704</v>
      </c>
      <c r="CQ305" s="93">
        <v>319409.67599999998</v>
      </c>
      <c r="CS305" s="103">
        <v>36162875.656609662</v>
      </c>
      <c r="CU305" s="116">
        <v>977</v>
      </c>
      <c r="CV305" s="57"/>
    </row>
    <row r="306" spans="1:100" x14ac:dyDescent="0.25">
      <c r="A306" s="6">
        <v>980</v>
      </c>
      <c r="B306" s="6" t="s">
        <v>291</v>
      </c>
      <c r="C306" s="7">
        <v>32878</v>
      </c>
      <c r="D306" s="7">
        <v>43841213.442415923</v>
      </c>
      <c r="E306" s="7">
        <v>6578511.9860629551</v>
      </c>
      <c r="F306" s="57">
        <v>-3887880</v>
      </c>
      <c r="H306" s="39">
        <f>D306+F306</f>
        <v>39953333.442415923</v>
      </c>
      <c r="J306" s="71">
        <f t="shared" si="13"/>
        <v>-789149.22761365026</v>
      </c>
      <c r="K306" s="35">
        <f t="shared" si="14"/>
        <v>-1.9369198337885123E-2</v>
      </c>
      <c r="L306" s="65">
        <f t="shared" si="15"/>
        <v>-24.002348914582708</v>
      </c>
      <c r="N306" s="54">
        <v>1478460.520578</v>
      </c>
      <c r="O306" s="55">
        <v>710508.30050000001</v>
      </c>
      <c r="P306" s="56">
        <f>O306-N306</f>
        <v>-767952.22007799998</v>
      </c>
      <c r="R306" s="74">
        <f>H306+P306</f>
        <v>39185381.222337924</v>
      </c>
      <c r="S306" s="55"/>
      <c r="T306" s="6">
        <v>980</v>
      </c>
      <c r="U306" s="6" t="s">
        <v>291</v>
      </c>
      <c r="V306" s="7">
        <v>32878</v>
      </c>
      <c r="W306" s="7">
        <v>43961922.382480159</v>
      </c>
      <c r="X306" s="7">
        <v>6701627.4047421077</v>
      </c>
      <c r="Y306" s="57">
        <v>-3887880</v>
      </c>
      <c r="AA306" s="39">
        <f>W306+Y306</f>
        <v>40074042.382480159</v>
      </c>
      <c r="AC306" s="71">
        <f>AA306-CM306</f>
        <v>-668440.28754941374</v>
      </c>
      <c r="AD306" s="35">
        <f>AC306/CM306</f>
        <v>-1.6406469212076825E-2</v>
      </c>
      <c r="AE306" s="65">
        <f>AC306/V306</f>
        <v>-20.330929118237538</v>
      </c>
      <c r="AG306" s="54">
        <v>1478460.520578</v>
      </c>
      <c r="AH306" s="55">
        <v>710508.30050000001</v>
      </c>
      <c r="AI306" s="56">
        <f>AH306-AG306</f>
        <v>-767952.22007799998</v>
      </c>
      <c r="AK306" s="74">
        <f>AA306+AI306</f>
        <v>39306090.16240216</v>
      </c>
      <c r="AL306" s="55"/>
      <c r="AM306" s="65" t="e">
        <f>#REF!/#REF!</f>
        <v>#REF!</v>
      </c>
      <c r="AO306" s="54">
        <v>1279887.921168</v>
      </c>
      <c r="AP306" s="55">
        <v>667211.3232000001</v>
      </c>
      <c r="AQ306" s="56">
        <f>AP306-AO306</f>
        <v>-612676.59796799987</v>
      </c>
      <c r="AS306" s="74" t="e">
        <f>#REF!+AQ306</f>
        <v>#REF!</v>
      </c>
      <c r="AU306" s="6">
        <v>980</v>
      </c>
      <c r="AV306" s="6" t="s">
        <v>291</v>
      </c>
      <c r="AW306" s="7">
        <v>32878</v>
      </c>
      <c r="AX306" s="7">
        <v>43080722.332744308</v>
      </c>
      <c r="AY306" s="7">
        <v>6399328.8005807381</v>
      </c>
      <c r="AZ306" s="57">
        <v>-3887880</v>
      </c>
      <c r="BB306" s="39">
        <f>AX306+AZ306</f>
        <v>39192842.332744308</v>
      </c>
      <c r="BD306" s="71">
        <f>BB306-CM306</f>
        <v>-1549640.3372852653</v>
      </c>
      <c r="BE306" s="35">
        <f>BD306/CM306</f>
        <v>-3.8035000219198485E-2</v>
      </c>
      <c r="BF306" s="65">
        <f>BD306/AW306</f>
        <v>-47.133047548064518</v>
      </c>
      <c r="BH306" s="54">
        <v>1279887.921168</v>
      </c>
      <c r="BI306" s="55">
        <v>667211.3232000001</v>
      </c>
      <c r="BJ306" s="56">
        <f>BI306-BH306</f>
        <v>-612676.59796799987</v>
      </c>
      <c r="BL306" s="74">
        <f>BB306+BJ306</f>
        <v>38580165.734776311</v>
      </c>
      <c r="BN306" s="6">
        <v>980</v>
      </c>
      <c r="BO306" s="6" t="s">
        <v>291</v>
      </c>
      <c r="BP306" s="7">
        <v>32878</v>
      </c>
      <c r="BQ306" s="7">
        <v>42976682.648029186</v>
      </c>
      <c r="BR306" s="7">
        <v>6399328.8005807381</v>
      </c>
      <c r="BS306" s="57">
        <v>-3887880</v>
      </c>
      <c r="BU306" s="39">
        <f>BQ306+BS306</f>
        <v>39088802.648029186</v>
      </c>
      <c r="BW306" s="71">
        <f>BU306-CM306</f>
        <v>-1653680.0220003873</v>
      </c>
      <c r="BX306" s="35">
        <f>BW306/CM306</f>
        <v>-4.0588592388770772E-2</v>
      </c>
      <c r="BY306" s="65">
        <f>BW306/BP306</f>
        <v>-50.297464018504392</v>
      </c>
      <c r="CA306" s="54">
        <v>1279887.921168</v>
      </c>
      <c r="CB306" s="55">
        <v>667211.3232000001</v>
      </c>
      <c r="CC306" s="56">
        <f>CB306-CA306</f>
        <v>-612676.59796799987</v>
      </c>
      <c r="CE306" s="74">
        <f>BU306+CC306</f>
        <v>38476126.050061189</v>
      </c>
      <c r="CF306" s="55"/>
      <c r="CG306" s="112" t="s">
        <v>291</v>
      </c>
      <c r="CH306" s="93">
        <v>32799</v>
      </c>
      <c r="CI306" s="93">
        <v>44630362.670029573</v>
      </c>
      <c r="CJ306" s="93">
        <v>6675940.7345912252</v>
      </c>
      <c r="CK306" s="93">
        <v>-3887880</v>
      </c>
      <c r="CM306" s="103">
        <v>40742482.670029573</v>
      </c>
      <c r="CO306" s="93">
        <v>1279887.921168</v>
      </c>
      <c r="CP306" s="93">
        <v>667211.3232000001</v>
      </c>
      <c r="CQ306" s="93">
        <v>-612676.59796799987</v>
      </c>
      <c r="CS306" s="103">
        <v>40129806.072061576</v>
      </c>
      <c r="CU306" s="116">
        <v>980</v>
      </c>
      <c r="CV306" s="57"/>
    </row>
    <row r="307" spans="1:100" x14ac:dyDescent="0.25">
      <c r="A307" s="6">
        <v>981</v>
      </c>
      <c r="B307" s="6" t="s">
        <v>292</v>
      </c>
      <c r="C307" s="7">
        <v>2372</v>
      </c>
      <c r="D307" s="7">
        <v>5172272.7631212417</v>
      </c>
      <c r="E307" s="7">
        <v>1734208.8044841089</v>
      </c>
      <c r="F307" s="57">
        <v>-507935</v>
      </c>
      <c r="H307" s="39">
        <f>D307+F307</f>
        <v>4664337.7631212417</v>
      </c>
      <c r="J307" s="71">
        <f t="shared" si="13"/>
        <v>-174136.55684764404</v>
      </c>
      <c r="K307" s="35">
        <f t="shared" si="14"/>
        <v>-3.5989972320192833E-2</v>
      </c>
      <c r="L307" s="65">
        <f t="shared" si="15"/>
        <v>-73.413388215701531</v>
      </c>
      <c r="N307" s="54">
        <v>40591.0455</v>
      </c>
      <c r="O307" s="55">
        <v>0</v>
      </c>
      <c r="P307" s="56">
        <f>O307-N307</f>
        <v>-40591.0455</v>
      </c>
      <c r="R307" s="74">
        <f>H307+P307</f>
        <v>4623746.7176212417</v>
      </c>
      <c r="S307" s="55"/>
      <c r="T307" s="6">
        <v>981</v>
      </c>
      <c r="U307" s="6" t="s">
        <v>292</v>
      </c>
      <c r="V307" s="7">
        <v>2372</v>
      </c>
      <c r="W307" s="7">
        <v>5185996.9437970668</v>
      </c>
      <c r="X307" s="7">
        <v>1749918.1850975524</v>
      </c>
      <c r="Y307" s="57">
        <v>-507935</v>
      </c>
      <c r="AA307" s="39">
        <f>W307+Y307</f>
        <v>4678061.9437970668</v>
      </c>
      <c r="AC307" s="71">
        <f>AA307-CM307</f>
        <v>-160412.37617181893</v>
      </c>
      <c r="AD307" s="35">
        <f>AC307/CM307</f>
        <v>-3.3153503679823289E-2</v>
      </c>
      <c r="AE307" s="65">
        <f>AC307/V307</f>
        <v>-67.627477306837662</v>
      </c>
      <c r="AG307" s="54">
        <v>40591.0455</v>
      </c>
      <c r="AH307" s="55">
        <v>0</v>
      </c>
      <c r="AI307" s="56">
        <f>AH307-AG307</f>
        <v>-40591.0455</v>
      </c>
      <c r="AK307" s="74">
        <f>AA307+AI307</f>
        <v>4637470.8982970668</v>
      </c>
      <c r="AL307" s="55"/>
      <c r="AM307" s="65" t="e">
        <f>#REF!/#REF!</f>
        <v>#REF!</v>
      </c>
      <c r="AO307" s="54">
        <v>33861.983999999997</v>
      </c>
      <c r="AP307" s="55">
        <v>20838.144</v>
      </c>
      <c r="AQ307" s="56">
        <f>AP307-AO307</f>
        <v>-13023.839999999997</v>
      </c>
      <c r="AS307" s="74" t="e">
        <f>#REF!+AQ307</f>
        <v>#REF!</v>
      </c>
      <c r="AU307" s="6">
        <v>981</v>
      </c>
      <c r="AV307" s="6" t="s">
        <v>292</v>
      </c>
      <c r="AW307" s="7">
        <v>2372</v>
      </c>
      <c r="AX307" s="7">
        <v>5057890.0434176559</v>
      </c>
      <c r="AY307" s="7">
        <v>1673034.2531898841</v>
      </c>
      <c r="AZ307" s="57">
        <v>-507935</v>
      </c>
      <c r="BB307" s="39">
        <f>AX307+AZ307</f>
        <v>4549955.0434176559</v>
      </c>
      <c r="BD307" s="71">
        <f>BB307-CM307</f>
        <v>-288519.27655122988</v>
      </c>
      <c r="BE307" s="35">
        <f>BD307/CM307</f>
        <v>-5.9630217599891122E-2</v>
      </c>
      <c r="BF307" s="65">
        <f>BD307/AW307</f>
        <v>-121.63544542631951</v>
      </c>
      <c r="BH307" s="54">
        <v>33861.983999999997</v>
      </c>
      <c r="BI307" s="55">
        <v>20838.144</v>
      </c>
      <c r="BJ307" s="56">
        <f>BI307-BH307</f>
        <v>-13023.839999999997</v>
      </c>
      <c r="BL307" s="74">
        <f>BB307+BJ307</f>
        <v>4536931.203417656</v>
      </c>
      <c r="BN307" s="6">
        <v>981</v>
      </c>
      <c r="BO307" s="6" t="s">
        <v>292</v>
      </c>
      <c r="BP307" s="7">
        <v>2372</v>
      </c>
      <c r="BQ307" s="7">
        <v>5054685.9167698827</v>
      </c>
      <c r="BR307" s="7">
        <v>1673034.2531898841</v>
      </c>
      <c r="BS307" s="57">
        <v>-507935</v>
      </c>
      <c r="BU307" s="39">
        <f>BQ307+BS307</f>
        <v>4546750.9167698827</v>
      </c>
      <c r="BW307" s="71">
        <f>BU307-CM307</f>
        <v>-291723.40319900308</v>
      </c>
      <c r="BX307" s="35">
        <f>BW307/CM307</f>
        <v>-6.0292435984423916E-2</v>
      </c>
      <c r="BY307" s="65">
        <f>BW307/BP307</f>
        <v>-122.98625767242963</v>
      </c>
      <c r="CA307" s="54">
        <v>33861.983999999997</v>
      </c>
      <c r="CB307" s="55">
        <v>20838.144</v>
      </c>
      <c r="CC307" s="56">
        <f>CB307-CA307</f>
        <v>-13023.839999999997</v>
      </c>
      <c r="CE307" s="74">
        <f>BU307+CC307</f>
        <v>4533727.0767698828</v>
      </c>
      <c r="CF307" s="55"/>
      <c r="CG307" s="112" t="s">
        <v>292</v>
      </c>
      <c r="CH307" s="93">
        <v>2382</v>
      </c>
      <c r="CI307" s="93">
        <v>5346409.3199688857</v>
      </c>
      <c r="CJ307" s="93">
        <v>1765501.7747809521</v>
      </c>
      <c r="CK307" s="93">
        <v>-507935</v>
      </c>
      <c r="CM307" s="103">
        <v>4838474.3199688857</v>
      </c>
      <c r="CO307" s="93">
        <v>33861.983999999997</v>
      </c>
      <c r="CP307" s="93">
        <v>20838.144</v>
      </c>
      <c r="CQ307" s="93">
        <v>-13023.839999999997</v>
      </c>
      <c r="CS307" s="103">
        <v>4825450.4799688859</v>
      </c>
      <c r="CU307" s="116">
        <v>981</v>
      </c>
      <c r="CV307" s="57"/>
    </row>
    <row r="308" spans="1:100" x14ac:dyDescent="0.25">
      <c r="A308" s="6">
        <v>989</v>
      </c>
      <c r="B308" s="6" t="s">
        <v>293</v>
      </c>
      <c r="C308" s="7">
        <v>5906</v>
      </c>
      <c r="D308" s="7">
        <v>18421301.883427028</v>
      </c>
      <c r="E308" s="7">
        <v>4168875.5978993229</v>
      </c>
      <c r="F308" s="57">
        <v>-333619</v>
      </c>
      <c r="H308" s="39">
        <f>D308+F308</f>
        <v>18087682.883427028</v>
      </c>
      <c r="J308" s="71">
        <f t="shared" si="13"/>
        <v>-318033.38632814214</v>
      </c>
      <c r="K308" s="35">
        <f t="shared" si="14"/>
        <v>-1.7279055140643682E-2</v>
      </c>
      <c r="L308" s="65">
        <f t="shared" si="15"/>
        <v>-53.849201884209641</v>
      </c>
      <c r="N308" s="54">
        <v>35073.303379999998</v>
      </c>
      <c r="O308" s="55">
        <v>137283.53599999999</v>
      </c>
      <c r="P308" s="56">
        <f>O308-N308</f>
        <v>102210.23262</v>
      </c>
      <c r="R308" s="74">
        <f>H308+P308</f>
        <v>18189893.116047028</v>
      </c>
      <c r="S308" s="55"/>
      <c r="T308" s="6">
        <v>989</v>
      </c>
      <c r="U308" s="6" t="s">
        <v>293</v>
      </c>
      <c r="V308" s="7">
        <v>5906</v>
      </c>
      <c r="W308" s="7">
        <v>18429558.373356607</v>
      </c>
      <c r="X308" s="7">
        <v>4189903.1362556624</v>
      </c>
      <c r="Y308" s="57">
        <v>-333619</v>
      </c>
      <c r="AA308" s="39">
        <f>W308+Y308</f>
        <v>18095939.373356607</v>
      </c>
      <c r="AC308" s="71">
        <f>AA308-CM308</f>
        <v>-309776.89639856294</v>
      </c>
      <c r="AD308" s="35">
        <f>AC308/CM308</f>
        <v>-1.6830472221697652E-2</v>
      </c>
      <c r="AE308" s="65">
        <f>AC308/V308</f>
        <v>-52.4512184894282</v>
      </c>
      <c r="AG308" s="54">
        <v>35073.303379999998</v>
      </c>
      <c r="AH308" s="55">
        <v>137283.53599999999</v>
      </c>
      <c r="AI308" s="56">
        <f>AH308-AG308</f>
        <v>102210.23262</v>
      </c>
      <c r="AK308" s="74">
        <f>AA308+AI308</f>
        <v>18198149.605976608</v>
      </c>
      <c r="AL308" s="55"/>
      <c r="AM308" s="65" t="e">
        <f>#REF!/#REF!</f>
        <v>#REF!</v>
      </c>
      <c r="AO308" s="54">
        <v>71005.975680000003</v>
      </c>
      <c r="AP308" s="55">
        <v>97743.919199999989</v>
      </c>
      <c r="AQ308" s="56">
        <f>AP308-AO308</f>
        <v>26737.943519999986</v>
      </c>
      <c r="AS308" s="74" t="e">
        <f>#REF!+AQ308</f>
        <v>#REF!</v>
      </c>
      <c r="AU308" s="6">
        <v>989</v>
      </c>
      <c r="AV308" s="6" t="s">
        <v>293</v>
      </c>
      <c r="AW308" s="7">
        <v>5906</v>
      </c>
      <c r="AX308" s="7">
        <v>18278644.132794309</v>
      </c>
      <c r="AY308" s="7">
        <v>4106836.1757421577</v>
      </c>
      <c r="AZ308" s="57">
        <v>-333619</v>
      </c>
      <c r="BB308" s="39">
        <f>AX308+AZ308</f>
        <v>17945025.132794309</v>
      </c>
      <c r="BD308" s="71">
        <f>BB308-CM308</f>
        <v>-460691.13696086034</v>
      </c>
      <c r="BE308" s="35">
        <f>BD308/CM308</f>
        <v>-2.5029785867007086E-2</v>
      </c>
      <c r="BF308" s="65">
        <f>BD308/AW308</f>
        <v>-78.003917534856143</v>
      </c>
      <c r="BH308" s="54">
        <v>71005.975680000003</v>
      </c>
      <c r="BI308" s="55">
        <v>97743.919199999989</v>
      </c>
      <c r="BJ308" s="56">
        <f>BI308-BH308</f>
        <v>26737.943519999986</v>
      </c>
      <c r="BL308" s="74">
        <f>BB308+BJ308</f>
        <v>17971763.076314308</v>
      </c>
      <c r="BN308" s="6">
        <v>989</v>
      </c>
      <c r="BO308" s="6" t="s">
        <v>293</v>
      </c>
      <c r="BP308" s="7">
        <v>5906</v>
      </c>
      <c r="BQ308" s="7">
        <v>18273011.686837796</v>
      </c>
      <c r="BR308" s="7">
        <v>4106836.1757421577</v>
      </c>
      <c r="BS308" s="57">
        <v>-333619</v>
      </c>
      <c r="BU308" s="39">
        <f>BQ308+BS308</f>
        <v>17939392.686837796</v>
      </c>
      <c r="BW308" s="71">
        <f>BU308-CM308</f>
        <v>-466323.58291737363</v>
      </c>
      <c r="BX308" s="35">
        <f>BW308/CM308</f>
        <v>-2.5335801991235227E-2</v>
      </c>
      <c r="BY308" s="65">
        <f>BW308/BP308</f>
        <v>-78.957599545779487</v>
      </c>
      <c r="CA308" s="54">
        <v>71005.975680000003</v>
      </c>
      <c r="CB308" s="55">
        <v>97743.919199999989</v>
      </c>
      <c r="CC308" s="56">
        <f>CB308-CA308</f>
        <v>26737.943519999986</v>
      </c>
      <c r="CE308" s="74">
        <f>BU308+CC308</f>
        <v>17966130.630357794</v>
      </c>
      <c r="CF308" s="55"/>
      <c r="CG308" s="112" t="s">
        <v>293</v>
      </c>
      <c r="CH308" s="93">
        <v>5985</v>
      </c>
      <c r="CI308" s="93">
        <v>18739335.26975517</v>
      </c>
      <c r="CJ308" s="93">
        <v>4289810.4126145458</v>
      </c>
      <c r="CK308" s="93">
        <v>-333619</v>
      </c>
      <c r="CM308" s="103">
        <v>18405716.26975517</v>
      </c>
      <c r="CO308" s="93">
        <v>71005.975680000003</v>
      </c>
      <c r="CP308" s="93">
        <v>97743.919199999989</v>
      </c>
      <c r="CQ308" s="93">
        <v>26737.943519999986</v>
      </c>
      <c r="CS308" s="103">
        <v>18432454.213275168</v>
      </c>
      <c r="CU308" s="116">
        <v>989</v>
      </c>
      <c r="CV308" s="57"/>
    </row>
    <row r="309" spans="1:100" x14ac:dyDescent="0.25">
      <c r="A309" s="6">
        <v>992</v>
      </c>
      <c r="B309" s="6" t="s">
        <v>294</v>
      </c>
      <c r="C309" s="7">
        <v>19144</v>
      </c>
      <c r="D309" s="7">
        <v>43165061.899295732</v>
      </c>
      <c r="E309" s="7">
        <v>5206454.9365640478</v>
      </c>
      <c r="F309" s="57">
        <v>-1376039</v>
      </c>
      <c r="H309" s="39">
        <f>D309+F309</f>
        <v>41789022.899295732</v>
      </c>
      <c r="J309" s="71">
        <f>H309-CM309</f>
        <v>-1434851.2242789567</v>
      </c>
      <c r="K309" s="35">
        <f t="shared" si="14"/>
        <v>-3.3195803323339219E-2</v>
      </c>
      <c r="L309" s="65">
        <f t="shared" si="15"/>
        <v>-74.950440048002335</v>
      </c>
      <c r="N309" s="54">
        <v>203756.48813799999</v>
      </c>
      <c r="O309" s="55">
        <v>116162.99199999998</v>
      </c>
      <c r="P309" s="56">
        <f>O309-N309</f>
        <v>-87593.496138000002</v>
      </c>
      <c r="R309" s="74">
        <f>H309+P309</f>
        <v>41701429.403157733</v>
      </c>
      <c r="S309" s="55"/>
      <c r="T309" s="6">
        <v>992</v>
      </c>
      <c r="U309" s="6" t="s">
        <v>294</v>
      </c>
      <c r="V309" s="7">
        <v>19144</v>
      </c>
      <c r="W309" s="7">
        <v>43140830.198730156</v>
      </c>
      <c r="X309" s="7">
        <v>5189388.4381594164</v>
      </c>
      <c r="Y309" s="57">
        <v>-1376039</v>
      </c>
      <c r="AA309" s="39">
        <f>W309+Y309</f>
        <v>41764791.198730156</v>
      </c>
      <c r="AC309" s="71">
        <f>AA309-CM309</f>
        <v>-1459082.9248445332</v>
      </c>
      <c r="AD309" s="35">
        <f>AC309/CM309</f>
        <v>-3.3756412501875582E-2</v>
      </c>
      <c r="AE309" s="65">
        <f>AC309/V309</f>
        <v>-76.21619958444073</v>
      </c>
      <c r="AG309" s="54">
        <v>203756.48813799999</v>
      </c>
      <c r="AH309" s="55">
        <v>116162.99199999998</v>
      </c>
      <c r="AI309" s="56">
        <f>AH309-AG309</f>
        <v>-87593.496138000002</v>
      </c>
      <c r="AK309" s="74">
        <f>AA309+AI309</f>
        <v>41677197.702592157</v>
      </c>
      <c r="AL309" s="55"/>
      <c r="AM309" s="65" t="e">
        <f>#REF!/#REF!</f>
        <v>#REF!</v>
      </c>
      <c r="AO309" s="54">
        <v>252949.02048000001</v>
      </c>
      <c r="AP309" s="55">
        <v>183961.74000000002</v>
      </c>
      <c r="AQ309" s="56">
        <f>AP309-AO309</f>
        <v>-68987.280479999987</v>
      </c>
      <c r="AS309" s="74" t="e">
        <f>#REF!+AQ309</f>
        <v>#REF!</v>
      </c>
      <c r="AU309" s="6">
        <v>992</v>
      </c>
      <c r="AV309" s="6" t="s">
        <v>294</v>
      </c>
      <c r="AW309" s="7">
        <v>19144</v>
      </c>
      <c r="AX309" s="7">
        <v>42176103.744127385</v>
      </c>
      <c r="AY309" s="7">
        <v>4484894.7234587381</v>
      </c>
      <c r="AZ309" s="57">
        <v>-1376039</v>
      </c>
      <c r="BB309" s="39">
        <f>AX309+AZ309</f>
        <v>40800064.744127385</v>
      </c>
      <c r="BD309" s="71">
        <f>BB309-CM309</f>
        <v>-2423809.3794473037</v>
      </c>
      <c r="BE309" s="35">
        <f>BD309/CM309</f>
        <v>-5.6075708820495021E-2</v>
      </c>
      <c r="BF309" s="65">
        <f>BD309/AW309</f>
        <v>-126.60934911446425</v>
      </c>
      <c r="BH309" s="54">
        <v>252949.02048000001</v>
      </c>
      <c r="BI309" s="55">
        <v>183961.74000000002</v>
      </c>
      <c r="BJ309" s="56">
        <f>BI309-BH309</f>
        <v>-68987.280479999987</v>
      </c>
      <c r="BL309" s="74">
        <f>BB309+BJ309</f>
        <v>40731077.463647388</v>
      </c>
      <c r="BN309" s="6">
        <v>992</v>
      </c>
      <c r="BO309" s="6" t="s">
        <v>294</v>
      </c>
      <c r="BP309" s="7">
        <v>19144</v>
      </c>
      <c r="BQ309" s="7">
        <v>42087146.441792943</v>
      </c>
      <c r="BR309" s="7">
        <v>4484894.7234587381</v>
      </c>
      <c r="BS309" s="57">
        <v>-1376039</v>
      </c>
      <c r="BU309" s="39">
        <f>BQ309+BS309</f>
        <v>40711107.441792943</v>
      </c>
      <c r="BW309" s="71">
        <f>BU309-CM309</f>
        <v>-2512766.6817817464</v>
      </c>
      <c r="BX309" s="35">
        <f>BW309/CM309</f>
        <v>-5.8133768264220925E-2</v>
      </c>
      <c r="BY309" s="65">
        <f>BW309/BP309</f>
        <v>-131.2560949530791</v>
      </c>
      <c r="CA309" s="54">
        <v>252949.02048000001</v>
      </c>
      <c r="CB309" s="55">
        <v>183961.74000000002</v>
      </c>
      <c r="CC309" s="56">
        <f>CB309-CA309</f>
        <v>-68987.280479999987</v>
      </c>
      <c r="CE309" s="74">
        <f>BU309+CC309</f>
        <v>40642120.161312945</v>
      </c>
      <c r="CF309" s="55"/>
      <c r="CG309" s="112" t="s">
        <v>294</v>
      </c>
      <c r="CH309" s="93">
        <v>19374</v>
      </c>
      <c r="CI309" s="93">
        <v>44599913.123574689</v>
      </c>
      <c r="CJ309" s="93">
        <v>6029136.2018046547</v>
      </c>
      <c r="CK309" s="93">
        <v>-1376039</v>
      </c>
      <c r="CM309" s="103">
        <v>43223874.123574689</v>
      </c>
      <c r="CO309" s="93">
        <v>252949.02048000001</v>
      </c>
      <c r="CP309" s="93">
        <v>183961.74000000002</v>
      </c>
      <c r="CQ309" s="93">
        <v>-68987.280479999987</v>
      </c>
      <c r="CS309" s="103">
        <v>43154886.843094692</v>
      </c>
      <c r="CU309" s="116">
        <v>992</v>
      </c>
      <c r="CV309" s="57"/>
    </row>
    <row r="310" spans="1:100" x14ac:dyDescent="0.25">
      <c r="N310" s="89"/>
      <c r="O310" s="89"/>
      <c r="AG310" s="89"/>
      <c r="AH310" s="89"/>
      <c r="AO310" s="89"/>
      <c r="AP310" s="89"/>
      <c r="BH310" s="89"/>
      <c r="BI310" s="89"/>
      <c r="CA310" s="89"/>
      <c r="CB310" s="89"/>
    </row>
  </sheetData>
  <sortState ref="A15:CV309">
    <sortCondition ref="B15:B309"/>
  </sortState>
  <mergeCells count="5">
    <mergeCell ref="CO4:CQ4"/>
    <mergeCell ref="CO5:CQ5"/>
    <mergeCell ref="CO6:CQ6"/>
    <mergeCell ref="AG10:AI10"/>
    <mergeCell ref="N10:P10"/>
  </mergeCells>
  <pageMargins left="0.25" right="0.25" top="0.75" bottom="0.75" header="0.3" footer="0.3"/>
  <pageSetup paperSize="9" scale="4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Taul1</vt:lpstr>
      <vt:lpstr>Taul1!Tulostusotsikot</vt:lpstr>
    </vt:vector>
  </TitlesOfParts>
  <Company>KL-FCG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Lehtonen Sanna</dc:creator>
  <cp:lastModifiedBy>Lehtonen Sanna</cp:lastModifiedBy>
  <cp:lastPrinted>2018-09-12T07:38:31Z</cp:lastPrinted>
  <dcterms:created xsi:type="dcterms:W3CDTF">2017-05-10T21:37:52Z</dcterms:created>
  <dcterms:modified xsi:type="dcterms:W3CDTF">2018-11-04T22:00:35Z</dcterms:modified>
</cp:coreProperties>
</file>