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htosa\Suomen Kuntaliitto ry\Kuntatalous - SANNA\Kunnan peruspalvelujen valtionosuus\Laskelmat\2020\"/>
    </mc:Choice>
  </mc:AlternateContent>
  <bookViews>
    <workbookView xWindow="0" yWindow="0" windowWidth="19200" windowHeight="6770"/>
  </bookViews>
  <sheets>
    <sheet name="Taul1" sheetId="1" r:id="rId1"/>
  </sheets>
  <definedNames>
    <definedName name="_xlnm.Print_Titles" localSheetId="0">Taul1!$1:$12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Z13" i="1" l="1"/>
  <c r="Y13" i="1"/>
  <c r="X13" i="1"/>
  <c r="W13" i="1"/>
  <c r="AD13" i="1"/>
  <c r="AB16" i="1" l="1"/>
  <c r="AF16" i="1" s="1"/>
  <c r="AB17" i="1"/>
  <c r="AF17" i="1" s="1"/>
  <c r="AB18" i="1"/>
  <c r="AF18" i="1" s="1"/>
  <c r="AB19" i="1"/>
  <c r="AF19" i="1" s="1"/>
  <c r="AB20" i="1"/>
  <c r="AF20" i="1" s="1"/>
  <c r="AB21" i="1"/>
  <c r="AF21" i="1" s="1"/>
  <c r="AB22" i="1"/>
  <c r="AF22" i="1" s="1"/>
  <c r="AB23" i="1"/>
  <c r="AF23" i="1" s="1"/>
  <c r="AB24" i="1"/>
  <c r="AF24" i="1" s="1"/>
  <c r="AB25" i="1"/>
  <c r="AF25" i="1" s="1"/>
  <c r="AB26" i="1"/>
  <c r="AF26" i="1" s="1"/>
  <c r="AB27" i="1"/>
  <c r="AF27" i="1" s="1"/>
  <c r="AB28" i="1"/>
  <c r="AF28" i="1" s="1"/>
  <c r="AB29" i="1"/>
  <c r="AF29" i="1" s="1"/>
  <c r="AB30" i="1"/>
  <c r="AF30" i="1" s="1"/>
  <c r="AB31" i="1"/>
  <c r="AF31" i="1" s="1"/>
  <c r="AB32" i="1"/>
  <c r="AF32" i="1" s="1"/>
  <c r="AB33" i="1"/>
  <c r="AF33" i="1" s="1"/>
  <c r="AB34" i="1"/>
  <c r="AF34" i="1" s="1"/>
  <c r="AB35" i="1"/>
  <c r="AF35" i="1" s="1"/>
  <c r="AB36" i="1"/>
  <c r="AF36" i="1" s="1"/>
  <c r="AB37" i="1"/>
  <c r="AF37" i="1" s="1"/>
  <c r="AB38" i="1"/>
  <c r="AF38" i="1" s="1"/>
  <c r="AB39" i="1"/>
  <c r="AF39" i="1" s="1"/>
  <c r="AB40" i="1"/>
  <c r="AF40" i="1" s="1"/>
  <c r="AB41" i="1"/>
  <c r="AF41" i="1" s="1"/>
  <c r="AB42" i="1"/>
  <c r="AF42" i="1" s="1"/>
  <c r="AB43" i="1"/>
  <c r="AF43" i="1" s="1"/>
  <c r="AB44" i="1"/>
  <c r="AF44" i="1" s="1"/>
  <c r="AB45" i="1"/>
  <c r="AF45" i="1" s="1"/>
  <c r="AB46" i="1"/>
  <c r="AF46" i="1" s="1"/>
  <c r="AB47" i="1"/>
  <c r="AF47" i="1" s="1"/>
  <c r="AB48" i="1"/>
  <c r="AF48" i="1" s="1"/>
  <c r="AB49" i="1"/>
  <c r="AF49" i="1" s="1"/>
  <c r="AB50" i="1"/>
  <c r="AF50" i="1" s="1"/>
  <c r="AB51" i="1"/>
  <c r="AF51" i="1" s="1"/>
  <c r="AB52" i="1"/>
  <c r="AF52" i="1" s="1"/>
  <c r="AB53" i="1"/>
  <c r="AF53" i="1" s="1"/>
  <c r="AB54" i="1"/>
  <c r="AF54" i="1" s="1"/>
  <c r="AB55" i="1"/>
  <c r="AF55" i="1" s="1"/>
  <c r="AB56" i="1"/>
  <c r="AF56" i="1" s="1"/>
  <c r="AB57" i="1"/>
  <c r="AF57" i="1" s="1"/>
  <c r="AB58" i="1"/>
  <c r="AF58" i="1" s="1"/>
  <c r="AB59" i="1"/>
  <c r="AF59" i="1" s="1"/>
  <c r="AB60" i="1"/>
  <c r="AF60" i="1" s="1"/>
  <c r="AB61" i="1"/>
  <c r="AF61" i="1" s="1"/>
  <c r="AB62" i="1"/>
  <c r="AF62" i="1" s="1"/>
  <c r="AB63" i="1"/>
  <c r="AF63" i="1" s="1"/>
  <c r="AB64" i="1"/>
  <c r="AF64" i="1" s="1"/>
  <c r="AB65" i="1"/>
  <c r="AF65" i="1" s="1"/>
  <c r="AB66" i="1"/>
  <c r="AF66" i="1" s="1"/>
  <c r="AB67" i="1"/>
  <c r="AF67" i="1" s="1"/>
  <c r="AB68" i="1"/>
  <c r="AF68" i="1" s="1"/>
  <c r="AB69" i="1"/>
  <c r="AF69" i="1" s="1"/>
  <c r="AB70" i="1"/>
  <c r="AF70" i="1" s="1"/>
  <c r="AB71" i="1"/>
  <c r="AF71" i="1" s="1"/>
  <c r="AB72" i="1"/>
  <c r="AF72" i="1" s="1"/>
  <c r="AB73" i="1"/>
  <c r="AF73" i="1" s="1"/>
  <c r="AB74" i="1"/>
  <c r="AF74" i="1" s="1"/>
  <c r="AB75" i="1"/>
  <c r="AF75" i="1" s="1"/>
  <c r="AB76" i="1"/>
  <c r="AF76" i="1" s="1"/>
  <c r="AB77" i="1"/>
  <c r="AF77" i="1" s="1"/>
  <c r="AB78" i="1"/>
  <c r="AF78" i="1" s="1"/>
  <c r="AB79" i="1"/>
  <c r="AF79" i="1" s="1"/>
  <c r="AB80" i="1"/>
  <c r="AF80" i="1" s="1"/>
  <c r="AB81" i="1"/>
  <c r="AF81" i="1" s="1"/>
  <c r="AB82" i="1"/>
  <c r="AF82" i="1" s="1"/>
  <c r="AB83" i="1"/>
  <c r="AF83" i="1" s="1"/>
  <c r="AB84" i="1"/>
  <c r="AF84" i="1" s="1"/>
  <c r="AB85" i="1"/>
  <c r="AF85" i="1" s="1"/>
  <c r="AB86" i="1"/>
  <c r="AF86" i="1" s="1"/>
  <c r="AB87" i="1"/>
  <c r="AF87" i="1" s="1"/>
  <c r="AB88" i="1"/>
  <c r="AF88" i="1" s="1"/>
  <c r="AB89" i="1"/>
  <c r="AF89" i="1" s="1"/>
  <c r="AB90" i="1"/>
  <c r="AF90" i="1" s="1"/>
  <c r="AB91" i="1"/>
  <c r="AF91" i="1" s="1"/>
  <c r="AB92" i="1"/>
  <c r="AF92" i="1" s="1"/>
  <c r="AB93" i="1"/>
  <c r="AF93" i="1" s="1"/>
  <c r="AB94" i="1"/>
  <c r="AF94" i="1" s="1"/>
  <c r="AB95" i="1"/>
  <c r="AF95" i="1" s="1"/>
  <c r="AB96" i="1"/>
  <c r="AF96" i="1" s="1"/>
  <c r="AB97" i="1"/>
  <c r="AF97" i="1" s="1"/>
  <c r="AB98" i="1"/>
  <c r="AF98" i="1" s="1"/>
  <c r="AB99" i="1"/>
  <c r="AF99" i="1" s="1"/>
  <c r="AB100" i="1"/>
  <c r="AF100" i="1" s="1"/>
  <c r="AB101" i="1"/>
  <c r="AF101" i="1" s="1"/>
  <c r="AB102" i="1"/>
  <c r="AF102" i="1" s="1"/>
  <c r="AB103" i="1"/>
  <c r="AF103" i="1" s="1"/>
  <c r="AB104" i="1"/>
  <c r="AF104" i="1" s="1"/>
  <c r="AB105" i="1"/>
  <c r="AF105" i="1" s="1"/>
  <c r="AB106" i="1"/>
  <c r="AF106" i="1" s="1"/>
  <c r="AB107" i="1"/>
  <c r="AF107" i="1" s="1"/>
  <c r="AB108" i="1"/>
  <c r="AF108" i="1" s="1"/>
  <c r="AB109" i="1"/>
  <c r="AF109" i="1" s="1"/>
  <c r="AB110" i="1"/>
  <c r="AF110" i="1" s="1"/>
  <c r="AB111" i="1"/>
  <c r="AF111" i="1" s="1"/>
  <c r="AB112" i="1"/>
  <c r="AF112" i="1" s="1"/>
  <c r="AB113" i="1"/>
  <c r="AF113" i="1" s="1"/>
  <c r="AB114" i="1"/>
  <c r="AF114" i="1" s="1"/>
  <c r="AB115" i="1"/>
  <c r="AF115" i="1" s="1"/>
  <c r="AB116" i="1"/>
  <c r="AF116" i="1" s="1"/>
  <c r="AB117" i="1"/>
  <c r="AF117" i="1" s="1"/>
  <c r="AB118" i="1"/>
  <c r="AF118" i="1" s="1"/>
  <c r="AB119" i="1"/>
  <c r="AF119" i="1" s="1"/>
  <c r="AB120" i="1"/>
  <c r="AF120" i="1" s="1"/>
  <c r="AB121" i="1"/>
  <c r="AF121" i="1" s="1"/>
  <c r="AB122" i="1"/>
  <c r="AF122" i="1" s="1"/>
  <c r="AB123" i="1"/>
  <c r="AF123" i="1" s="1"/>
  <c r="AB124" i="1"/>
  <c r="AF124" i="1" s="1"/>
  <c r="AB125" i="1"/>
  <c r="AF125" i="1" s="1"/>
  <c r="AB126" i="1"/>
  <c r="AF126" i="1" s="1"/>
  <c r="AB127" i="1"/>
  <c r="AF127" i="1" s="1"/>
  <c r="AB128" i="1"/>
  <c r="AF128" i="1" s="1"/>
  <c r="AB129" i="1"/>
  <c r="AF129" i="1" s="1"/>
  <c r="AB130" i="1"/>
  <c r="AF130" i="1" s="1"/>
  <c r="AB131" i="1"/>
  <c r="AF131" i="1" s="1"/>
  <c r="AB132" i="1"/>
  <c r="AF132" i="1" s="1"/>
  <c r="AB133" i="1"/>
  <c r="AF133" i="1" s="1"/>
  <c r="AB134" i="1"/>
  <c r="AF134" i="1" s="1"/>
  <c r="AB135" i="1"/>
  <c r="AF135" i="1" s="1"/>
  <c r="AB136" i="1"/>
  <c r="AF136" i="1" s="1"/>
  <c r="AB137" i="1"/>
  <c r="AF137" i="1" s="1"/>
  <c r="AB138" i="1"/>
  <c r="AF138" i="1" s="1"/>
  <c r="AB139" i="1"/>
  <c r="AF139" i="1" s="1"/>
  <c r="AB140" i="1"/>
  <c r="AF140" i="1" s="1"/>
  <c r="AB141" i="1"/>
  <c r="AF141" i="1" s="1"/>
  <c r="AB142" i="1"/>
  <c r="AF142" i="1" s="1"/>
  <c r="AB143" i="1"/>
  <c r="AF143" i="1" s="1"/>
  <c r="AB144" i="1"/>
  <c r="AF144" i="1" s="1"/>
  <c r="AB145" i="1"/>
  <c r="AF145" i="1" s="1"/>
  <c r="AB146" i="1"/>
  <c r="AF146" i="1" s="1"/>
  <c r="AB147" i="1"/>
  <c r="AF147" i="1" s="1"/>
  <c r="AB148" i="1"/>
  <c r="AF148" i="1" s="1"/>
  <c r="AB149" i="1"/>
  <c r="AF149" i="1" s="1"/>
  <c r="AB150" i="1"/>
  <c r="AF150" i="1" s="1"/>
  <c r="AB151" i="1"/>
  <c r="AF151" i="1" s="1"/>
  <c r="AB152" i="1"/>
  <c r="AF152" i="1" s="1"/>
  <c r="AB153" i="1"/>
  <c r="AF153" i="1" s="1"/>
  <c r="AB154" i="1"/>
  <c r="AF154" i="1" s="1"/>
  <c r="AB155" i="1"/>
  <c r="AF155" i="1" s="1"/>
  <c r="AB156" i="1"/>
  <c r="AF156" i="1" s="1"/>
  <c r="AB157" i="1"/>
  <c r="AF157" i="1" s="1"/>
  <c r="AB158" i="1"/>
  <c r="AF158" i="1" s="1"/>
  <c r="AB159" i="1"/>
  <c r="AF159" i="1" s="1"/>
  <c r="AB160" i="1"/>
  <c r="AF160" i="1" s="1"/>
  <c r="AB161" i="1"/>
  <c r="AF161" i="1" s="1"/>
  <c r="AB162" i="1"/>
  <c r="AF162" i="1" s="1"/>
  <c r="AB163" i="1"/>
  <c r="AF163" i="1" s="1"/>
  <c r="AB164" i="1"/>
  <c r="AF164" i="1" s="1"/>
  <c r="AB165" i="1"/>
  <c r="AF165" i="1" s="1"/>
  <c r="AB166" i="1"/>
  <c r="AF166" i="1" s="1"/>
  <c r="AB167" i="1"/>
  <c r="AF167" i="1" s="1"/>
  <c r="AB168" i="1"/>
  <c r="AF168" i="1" s="1"/>
  <c r="AB169" i="1"/>
  <c r="AF169" i="1" s="1"/>
  <c r="AB170" i="1"/>
  <c r="AF170" i="1" s="1"/>
  <c r="AB171" i="1"/>
  <c r="AF171" i="1" s="1"/>
  <c r="AB172" i="1"/>
  <c r="AF172" i="1" s="1"/>
  <c r="AB173" i="1"/>
  <c r="AF173" i="1" s="1"/>
  <c r="AB174" i="1"/>
  <c r="AF174" i="1" s="1"/>
  <c r="AB175" i="1"/>
  <c r="AF175" i="1" s="1"/>
  <c r="AB176" i="1"/>
  <c r="AF176" i="1" s="1"/>
  <c r="AB177" i="1"/>
  <c r="AF177" i="1" s="1"/>
  <c r="AB178" i="1"/>
  <c r="AF178" i="1" s="1"/>
  <c r="AB179" i="1"/>
  <c r="AF179" i="1" s="1"/>
  <c r="AB180" i="1"/>
  <c r="AF180" i="1" s="1"/>
  <c r="AB181" i="1"/>
  <c r="AF181" i="1" s="1"/>
  <c r="AB182" i="1"/>
  <c r="AF182" i="1" s="1"/>
  <c r="AB183" i="1"/>
  <c r="AF183" i="1" s="1"/>
  <c r="AB184" i="1"/>
  <c r="AF184" i="1" s="1"/>
  <c r="AB185" i="1"/>
  <c r="AF185" i="1" s="1"/>
  <c r="AB186" i="1"/>
  <c r="AF186" i="1" s="1"/>
  <c r="AB187" i="1"/>
  <c r="AF187" i="1" s="1"/>
  <c r="AB188" i="1"/>
  <c r="AF188" i="1" s="1"/>
  <c r="AB189" i="1"/>
  <c r="AF189" i="1" s="1"/>
  <c r="AB190" i="1"/>
  <c r="AF190" i="1" s="1"/>
  <c r="AB191" i="1"/>
  <c r="AF191" i="1" s="1"/>
  <c r="AB192" i="1"/>
  <c r="AF192" i="1" s="1"/>
  <c r="AB193" i="1"/>
  <c r="AF193" i="1" s="1"/>
  <c r="AB194" i="1"/>
  <c r="AF194" i="1" s="1"/>
  <c r="AB195" i="1"/>
  <c r="AF195" i="1" s="1"/>
  <c r="AB196" i="1"/>
  <c r="AF196" i="1" s="1"/>
  <c r="AB197" i="1"/>
  <c r="AF197" i="1" s="1"/>
  <c r="AB198" i="1"/>
  <c r="AF198" i="1" s="1"/>
  <c r="AB199" i="1"/>
  <c r="AF199" i="1" s="1"/>
  <c r="AB200" i="1"/>
  <c r="AF200" i="1" s="1"/>
  <c r="AB201" i="1"/>
  <c r="AF201" i="1" s="1"/>
  <c r="AB202" i="1"/>
  <c r="AF202" i="1" s="1"/>
  <c r="AB203" i="1"/>
  <c r="AF203" i="1" s="1"/>
  <c r="AB204" i="1"/>
  <c r="AF204" i="1" s="1"/>
  <c r="AB205" i="1"/>
  <c r="AF205" i="1" s="1"/>
  <c r="AB206" i="1"/>
  <c r="AF206" i="1" s="1"/>
  <c r="AB207" i="1"/>
  <c r="AF207" i="1" s="1"/>
  <c r="AB208" i="1"/>
  <c r="AF208" i="1" s="1"/>
  <c r="AB209" i="1"/>
  <c r="AF209" i="1" s="1"/>
  <c r="AB210" i="1"/>
  <c r="AF210" i="1" s="1"/>
  <c r="AB211" i="1"/>
  <c r="AF211" i="1" s="1"/>
  <c r="AB212" i="1"/>
  <c r="AF212" i="1" s="1"/>
  <c r="AB213" i="1"/>
  <c r="AF213" i="1" s="1"/>
  <c r="AB214" i="1"/>
  <c r="AF214" i="1" s="1"/>
  <c r="AB215" i="1"/>
  <c r="AF215" i="1" s="1"/>
  <c r="AB216" i="1"/>
  <c r="AF216" i="1" s="1"/>
  <c r="AB217" i="1"/>
  <c r="AF217" i="1" s="1"/>
  <c r="AB218" i="1"/>
  <c r="AF218" i="1" s="1"/>
  <c r="AB219" i="1"/>
  <c r="AF219" i="1" s="1"/>
  <c r="AB220" i="1"/>
  <c r="AF220" i="1" s="1"/>
  <c r="AB221" i="1"/>
  <c r="AF221" i="1" s="1"/>
  <c r="AB222" i="1"/>
  <c r="AF222" i="1" s="1"/>
  <c r="AB223" i="1"/>
  <c r="AF223" i="1" s="1"/>
  <c r="AB224" i="1"/>
  <c r="AF224" i="1" s="1"/>
  <c r="AB225" i="1"/>
  <c r="AF225" i="1" s="1"/>
  <c r="AB226" i="1"/>
  <c r="AF226" i="1" s="1"/>
  <c r="AB227" i="1"/>
  <c r="AF227" i="1" s="1"/>
  <c r="AB228" i="1"/>
  <c r="AF228" i="1" s="1"/>
  <c r="AB229" i="1"/>
  <c r="AF229" i="1" s="1"/>
  <c r="AB230" i="1"/>
  <c r="AF230" i="1" s="1"/>
  <c r="AB231" i="1"/>
  <c r="AF231" i="1" s="1"/>
  <c r="AB232" i="1"/>
  <c r="AF232" i="1" s="1"/>
  <c r="AB233" i="1"/>
  <c r="AF233" i="1" s="1"/>
  <c r="AB234" i="1"/>
  <c r="AF234" i="1" s="1"/>
  <c r="AB235" i="1"/>
  <c r="AF235" i="1" s="1"/>
  <c r="AB236" i="1"/>
  <c r="AF236" i="1" s="1"/>
  <c r="AB237" i="1"/>
  <c r="AF237" i="1" s="1"/>
  <c r="AB238" i="1"/>
  <c r="AF238" i="1" s="1"/>
  <c r="AB239" i="1"/>
  <c r="AF239" i="1" s="1"/>
  <c r="AB240" i="1"/>
  <c r="AF240" i="1" s="1"/>
  <c r="AB241" i="1"/>
  <c r="AF241" i="1" s="1"/>
  <c r="AB242" i="1"/>
  <c r="AF242" i="1" s="1"/>
  <c r="AB243" i="1"/>
  <c r="AF243" i="1" s="1"/>
  <c r="AB244" i="1"/>
  <c r="AF244" i="1" s="1"/>
  <c r="AB245" i="1"/>
  <c r="AF245" i="1" s="1"/>
  <c r="AB246" i="1"/>
  <c r="AF246" i="1" s="1"/>
  <c r="AB247" i="1"/>
  <c r="AF247" i="1" s="1"/>
  <c r="AB248" i="1"/>
  <c r="AF248" i="1" s="1"/>
  <c r="AB249" i="1"/>
  <c r="AF249" i="1" s="1"/>
  <c r="AB250" i="1"/>
  <c r="AF250" i="1" s="1"/>
  <c r="AB251" i="1"/>
  <c r="AF251" i="1" s="1"/>
  <c r="AB252" i="1"/>
  <c r="AF252" i="1" s="1"/>
  <c r="AB253" i="1"/>
  <c r="AF253" i="1" s="1"/>
  <c r="AB254" i="1"/>
  <c r="AF254" i="1" s="1"/>
  <c r="AB255" i="1"/>
  <c r="AF255" i="1" s="1"/>
  <c r="AB256" i="1"/>
  <c r="AF256" i="1" s="1"/>
  <c r="AB257" i="1"/>
  <c r="AF257" i="1" s="1"/>
  <c r="AB258" i="1"/>
  <c r="AF258" i="1" s="1"/>
  <c r="AB259" i="1"/>
  <c r="AF259" i="1" s="1"/>
  <c r="AB260" i="1"/>
  <c r="AF260" i="1" s="1"/>
  <c r="AB261" i="1"/>
  <c r="AF261" i="1" s="1"/>
  <c r="AB262" i="1"/>
  <c r="AF262" i="1" s="1"/>
  <c r="AB263" i="1"/>
  <c r="AF263" i="1" s="1"/>
  <c r="AB264" i="1"/>
  <c r="AF264" i="1" s="1"/>
  <c r="AB265" i="1"/>
  <c r="AF265" i="1" s="1"/>
  <c r="AB266" i="1"/>
  <c r="AF266" i="1" s="1"/>
  <c r="AB267" i="1"/>
  <c r="AF267" i="1" s="1"/>
  <c r="AB268" i="1"/>
  <c r="AF268" i="1" s="1"/>
  <c r="AB269" i="1"/>
  <c r="AF269" i="1" s="1"/>
  <c r="AB270" i="1"/>
  <c r="AF270" i="1" s="1"/>
  <c r="AB271" i="1"/>
  <c r="AF271" i="1" s="1"/>
  <c r="AB272" i="1"/>
  <c r="AF272" i="1" s="1"/>
  <c r="AB273" i="1"/>
  <c r="AF273" i="1" s="1"/>
  <c r="AB274" i="1"/>
  <c r="AF274" i="1" s="1"/>
  <c r="AB275" i="1"/>
  <c r="AF275" i="1" s="1"/>
  <c r="AB276" i="1"/>
  <c r="AF276" i="1" s="1"/>
  <c r="AB277" i="1"/>
  <c r="AF277" i="1" s="1"/>
  <c r="AB278" i="1"/>
  <c r="AF278" i="1" s="1"/>
  <c r="AB279" i="1"/>
  <c r="AF279" i="1" s="1"/>
  <c r="AB280" i="1"/>
  <c r="AF280" i="1" s="1"/>
  <c r="AB281" i="1"/>
  <c r="AF281" i="1" s="1"/>
  <c r="AB282" i="1"/>
  <c r="AF282" i="1" s="1"/>
  <c r="AB283" i="1"/>
  <c r="AF283" i="1" s="1"/>
  <c r="AB284" i="1"/>
  <c r="AF284" i="1" s="1"/>
  <c r="AB285" i="1"/>
  <c r="AF285" i="1" s="1"/>
  <c r="AB286" i="1"/>
  <c r="AF286" i="1" s="1"/>
  <c r="AB287" i="1"/>
  <c r="AF287" i="1" s="1"/>
  <c r="AB288" i="1"/>
  <c r="AF288" i="1" s="1"/>
  <c r="AB289" i="1"/>
  <c r="AF289" i="1" s="1"/>
  <c r="AB290" i="1"/>
  <c r="AF290" i="1" s="1"/>
  <c r="AB291" i="1"/>
  <c r="AF291" i="1" s="1"/>
  <c r="AB292" i="1"/>
  <c r="AF292" i="1" s="1"/>
  <c r="AB293" i="1"/>
  <c r="AF293" i="1" s="1"/>
  <c r="AB294" i="1"/>
  <c r="AF294" i="1" s="1"/>
  <c r="AB295" i="1"/>
  <c r="AF295" i="1" s="1"/>
  <c r="AB296" i="1"/>
  <c r="AF296" i="1" s="1"/>
  <c r="AB297" i="1"/>
  <c r="AF297" i="1" s="1"/>
  <c r="AB298" i="1"/>
  <c r="AF298" i="1" s="1"/>
  <c r="AB299" i="1"/>
  <c r="AF299" i="1" s="1"/>
  <c r="AB300" i="1"/>
  <c r="AF300" i="1" s="1"/>
  <c r="AB301" i="1"/>
  <c r="AF301" i="1" s="1"/>
  <c r="AB302" i="1"/>
  <c r="AF302" i="1" s="1"/>
  <c r="AB303" i="1"/>
  <c r="AF303" i="1" s="1"/>
  <c r="AB304" i="1"/>
  <c r="AF304" i="1" s="1"/>
  <c r="AB305" i="1"/>
  <c r="AF305" i="1" s="1"/>
  <c r="AB306" i="1"/>
  <c r="AF306" i="1" s="1"/>
  <c r="AB307" i="1"/>
  <c r="AF307" i="1" s="1"/>
  <c r="AB308" i="1"/>
  <c r="AF308" i="1" s="1"/>
  <c r="AB309" i="1"/>
  <c r="AF309" i="1" s="1"/>
  <c r="AB15" i="1"/>
  <c r="P15" i="1"/>
  <c r="R15" i="1" s="1"/>
  <c r="P309" i="1"/>
  <c r="H309" i="1"/>
  <c r="P308" i="1"/>
  <c r="H308" i="1"/>
  <c r="J308" i="1" s="1"/>
  <c r="K308" i="1" s="1"/>
  <c r="P307" i="1"/>
  <c r="H307" i="1"/>
  <c r="P306" i="1"/>
  <c r="H306" i="1"/>
  <c r="P305" i="1"/>
  <c r="H305" i="1"/>
  <c r="P304" i="1"/>
  <c r="H304" i="1"/>
  <c r="J304" i="1" s="1"/>
  <c r="K304" i="1" s="1"/>
  <c r="P303" i="1"/>
  <c r="H303" i="1"/>
  <c r="P302" i="1"/>
  <c r="H302" i="1"/>
  <c r="P301" i="1"/>
  <c r="H301" i="1"/>
  <c r="P300" i="1"/>
  <c r="H300" i="1"/>
  <c r="J300" i="1" s="1"/>
  <c r="K300" i="1" s="1"/>
  <c r="P299" i="1"/>
  <c r="H299" i="1"/>
  <c r="P298" i="1"/>
  <c r="H298" i="1"/>
  <c r="J298" i="1" s="1"/>
  <c r="K298" i="1" s="1"/>
  <c r="P297" i="1"/>
  <c r="H297" i="1"/>
  <c r="P296" i="1"/>
  <c r="H296" i="1"/>
  <c r="J296" i="1" s="1"/>
  <c r="K296" i="1" s="1"/>
  <c r="P295" i="1"/>
  <c r="H295" i="1"/>
  <c r="P294" i="1"/>
  <c r="H294" i="1"/>
  <c r="P293" i="1"/>
  <c r="H293" i="1"/>
  <c r="P292" i="1"/>
  <c r="H292" i="1"/>
  <c r="J292" i="1" s="1"/>
  <c r="K292" i="1" s="1"/>
  <c r="P42" i="1"/>
  <c r="H42" i="1"/>
  <c r="P291" i="1"/>
  <c r="H291" i="1"/>
  <c r="P290" i="1"/>
  <c r="H290" i="1"/>
  <c r="P289" i="1"/>
  <c r="H289" i="1"/>
  <c r="P262" i="1"/>
  <c r="H262" i="1"/>
  <c r="P288" i="1"/>
  <c r="H288" i="1"/>
  <c r="J288" i="1" s="1"/>
  <c r="K288" i="1" s="1"/>
  <c r="P287" i="1"/>
  <c r="H287" i="1"/>
  <c r="P286" i="1"/>
  <c r="H286" i="1"/>
  <c r="J286" i="1" s="1"/>
  <c r="K286" i="1" s="1"/>
  <c r="P285" i="1"/>
  <c r="H285" i="1"/>
  <c r="P284" i="1"/>
  <c r="H284" i="1"/>
  <c r="J284" i="1" s="1"/>
  <c r="K284" i="1" s="1"/>
  <c r="P283" i="1"/>
  <c r="H283" i="1"/>
  <c r="P282" i="1"/>
  <c r="H282" i="1"/>
  <c r="P281" i="1"/>
  <c r="H281" i="1"/>
  <c r="P280" i="1"/>
  <c r="H280" i="1"/>
  <c r="J280" i="1" s="1"/>
  <c r="K280" i="1" s="1"/>
  <c r="P279" i="1"/>
  <c r="H279" i="1"/>
  <c r="P277" i="1"/>
  <c r="H277" i="1"/>
  <c r="P276" i="1"/>
  <c r="H276" i="1"/>
  <c r="P275" i="1"/>
  <c r="H275" i="1"/>
  <c r="P274" i="1"/>
  <c r="H274" i="1"/>
  <c r="P273" i="1"/>
  <c r="H273" i="1"/>
  <c r="P272" i="1"/>
  <c r="H272" i="1"/>
  <c r="J272" i="1" s="1"/>
  <c r="K272" i="1" s="1"/>
  <c r="P271" i="1"/>
  <c r="H271" i="1"/>
  <c r="P270" i="1"/>
  <c r="H270" i="1"/>
  <c r="P269" i="1"/>
  <c r="H269" i="1"/>
  <c r="P268" i="1"/>
  <c r="H268" i="1"/>
  <c r="J268" i="1" s="1"/>
  <c r="K268" i="1" s="1"/>
  <c r="P267" i="1"/>
  <c r="H267" i="1"/>
  <c r="P266" i="1"/>
  <c r="H266" i="1"/>
  <c r="P265" i="1"/>
  <c r="H265" i="1"/>
  <c r="P261" i="1"/>
  <c r="H261" i="1"/>
  <c r="P260" i="1"/>
  <c r="H260" i="1"/>
  <c r="J260" i="1" s="1"/>
  <c r="K260" i="1" s="1"/>
  <c r="P259" i="1"/>
  <c r="H259" i="1"/>
  <c r="P258" i="1"/>
  <c r="H258" i="1"/>
  <c r="J258" i="1" s="1"/>
  <c r="K258" i="1" s="1"/>
  <c r="P257" i="1"/>
  <c r="H257" i="1"/>
  <c r="P256" i="1"/>
  <c r="H256" i="1"/>
  <c r="J256" i="1" s="1"/>
  <c r="K256" i="1" s="1"/>
  <c r="P255" i="1"/>
  <c r="H255" i="1"/>
  <c r="P254" i="1"/>
  <c r="H254" i="1"/>
  <c r="P253" i="1"/>
  <c r="H253" i="1"/>
  <c r="P252" i="1"/>
  <c r="H252" i="1"/>
  <c r="J252" i="1" s="1"/>
  <c r="K252" i="1" s="1"/>
  <c r="P251" i="1"/>
  <c r="H251" i="1"/>
  <c r="P250" i="1"/>
  <c r="H250" i="1"/>
  <c r="P249" i="1"/>
  <c r="H249" i="1"/>
  <c r="P248" i="1"/>
  <c r="H248" i="1"/>
  <c r="J248" i="1" s="1"/>
  <c r="K248" i="1" s="1"/>
  <c r="P264" i="1"/>
  <c r="H264" i="1"/>
  <c r="J264" i="1" s="1"/>
  <c r="K264" i="1" s="1"/>
  <c r="P247" i="1"/>
  <c r="H247" i="1"/>
  <c r="J247" i="1" s="1"/>
  <c r="K247" i="1" s="1"/>
  <c r="P246" i="1"/>
  <c r="H246" i="1"/>
  <c r="P245" i="1"/>
  <c r="H245" i="1"/>
  <c r="P244" i="1"/>
  <c r="H244" i="1"/>
  <c r="J244" i="1" s="1"/>
  <c r="K244" i="1" s="1"/>
  <c r="P243" i="1"/>
  <c r="H243" i="1"/>
  <c r="P242" i="1"/>
  <c r="H242" i="1"/>
  <c r="P241" i="1"/>
  <c r="H241" i="1"/>
  <c r="P240" i="1"/>
  <c r="H240" i="1"/>
  <c r="J240" i="1" s="1"/>
  <c r="K240" i="1" s="1"/>
  <c r="P263" i="1"/>
  <c r="H263" i="1"/>
  <c r="P239" i="1"/>
  <c r="H239" i="1"/>
  <c r="P238" i="1"/>
  <c r="H238" i="1"/>
  <c r="P237" i="1"/>
  <c r="H237" i="1"/>
  <c r="P235" i="1"/>
  <c r="H235" i="1"/>
  <c r="P234" i="1"/>
  <c r="H234" i="1"/>
  <c r="P233" i="1"/>
  <c r="H233" i="1"/>
  <c r="P232" i="1"/>
  <c r="H232" i="1"/>
  <c r="J232" i="1" s="1"/>
  <c r="K232" i="1" s="1"/>
  <c r="P231" i="1"/>
  <c r="H231" i="1"/>
  <c r="P230" i="1"/>
  <c r="H230" i="1"/>
  <c r="P229" i="1"/>
  <c r="H229" i="1"/>
  <c r="P228" i="1"/>
  <c r="H228" i="1"/>
  <c r="J228" i="1" s="1"/>
  <c r="K228" i="1" s="1"/>
  <c r="P227" i="1"/>
  <c r="H227" i="1"/>
  <c r="P226" i="1"/>
  <c r="H226" i="1"/>
  <c r="P225" i="1"/>
  <c r="H225" i="1"/>
  <c r="P224" i="1"/>
  <c r="H224" i="1"/>
  <c r="J224" i="1" s="1"/>
  <c r="K224" i="1" s="1"/>
  <c r="P223" i="1"/>
  <c r="H223" i="1"/>
  <c r="P222" i="1"/>
  <c r="H222" i="1"/>
  <c r="P221" i="1"/>
  <c r="H221" i="1"/>
  <c r="P236" i="1"/>
  <c r="H236" i="1"/>
  <c r="J236" i="1" s="1"/>
  <c r="K236" i="1" s="1"/>
  <c r="P220" i="1"/>
  <c r="H220" i="1"/>
  <c r="J220" i="1" s="1"/>
  <c r="K220" i="1" s="1"/>
  <c r="P218" i="1"/>
  <c r="H218" i="1"/>
  <c r="P217" i="1"/>
  <c r="H217" i="1"/>
  <c r="P216" i="1"/>
  <c r="H216" i="1"/>
  <c r="J216" i="1" s="1"/>
  <c r="K216" i="1" s="1"/>
  <c r="P215" i="1"/>
  <c r="H215" i="1"/>
  <c r="P214" i="1"/>
  <c r="H214" i="1"/>
  <c r="P213" i="1"/>
  <c r="H213" i="1"/>
  <c r="P212" i="1"/>
  <c r="H212" i="1"/>
  <c r="J212" i="1" s="1"/>
  <c r="K212" i="1" s="1"/>
  <c r="P211" i="1"/>
  <c r="H211" i="1"/>
  <c r="P210" i="1"/>
  <c r="H210" i="1"/>
  <c r="P209" i="1"/>
  <c r="H209" i="1"/>
  <c r="P208" i="1"/>
  <c r="H208" i="1"/>
  <c r="J208" i="1" s="1"/>
  <c r="K208" i="1" s="1"/>
  <c r="P207" i="1"/>
  <c r="H207" i="1"/>
  <c r="P206" i="1"/>
  <c r="H206" i="1"/>
  <c r="P219" i="1"/>
  <c r="H219" i="1"/>
  <c r="P205" i="1"/>
  <c r="H205" i="1"/>
  <c r="P204" i="1"/>
  <c r="H204" i="1"/>
  <c r="J204" i="1" s="1"/>
  <c r="K204" i="1" s="1"/>
  <c r="P203" i="1"/>
  <c r="H203" i="1"/>
  <c r="P202" i="1"/>
  <c r="H202" i="1"/>
  <c r="P201" i="1"/>
  <c r="H201" i="1"/>
  <c r="P200" i="1"/>
  <c r="H200" i="1"/>
  <c r="J200" i="1" s="1"/>
  <c r="K200" i="1" s="1"/>
  <c r="P198" i="1"/>
  <c r="H198" i="1"/>
  <c r="P197" i="1"/>
  <c r="H197" i="1"/>
  <c r="P196" i="1"/>
  <c r="H196" i="1"/>
  <c r="J196" i="1" s="1"/>
  <c r="K196" i="1" s="1"/>
  <c r="P195" i="1"/>
  <c r="H195" i="1"/>
  <c r="P194" i="1"/>
  <c r="H194" i="1"/>
  <c r="P193" i="1"/>
  <c r="H193" i="1"/>
  <c r="P278" i="1"/>
  <c r="H278" i="1"/>
  <c r="P192" i="1"/>
  <c r="H192" i="1"/>
  <c r="J192" i="1" s="1"/>
  <c r="K192" i="1" s="1"/>
  <c r="P199" i="1"/>
  <c r="H199" i="1"/>
  <c r="P191" i="1"/>
  <c r="H191" i="1"/>
  <c r="P190" i="1"/>
  <c r="H190" i="1"/>
  <c r="P156" i="1"/>
  <c r="H156" i="1"/>
  <c r="J156" i="1" s="1"/>
  <c r="K156" i="1" s="1"/>
  <c r="P189" i="1"/>
  <c r="H189" i="1"/>
  <c r="P188" i="1"/>
  <c r="H188" i="1"/>
  <c r="J188" i="1" s="1"/>
  <c r="K188" i="1" s="1"/>
  <c r="P187" i="1"/>
  <c r="H187" i="1"/>
  <c r="P125" i="1"/>
  <c r="H125" i="1"/>
  <c r="P186" i="1"/>
  <c r="H186" i="1"/>
  <c r="P185" i="1"/>
  <c r="H185" i="1"/>
  <c r="P184" i="1"/>
  <c r="H184" i="1"/>
  <c r="J184" i="1" s="1"/>
  <c r="K184" i="1" s="1"/>
  <c r="P183" i="1"/>
  <c r="H183" i="1"/>
  <c r="P182" i="1"/>
  <c r="H182" i="1"/>
  <c r="P181" i="1"/>
  <c r="H181" i="1"/>
  <c r="P180" i="1"/>
  <c r="H180" i="1"/>
  <c r="J180" i="1" s="1"/>
  <c r="K180" i="1" s="1"/>
  <c r="P179" i="1"/>
  <c r="H179" i="1"/>
  <c r="P178" i="1"/>
  <c r="H178" i="1"/>
  <c r="P177" i="1"/>
  <c r="H177" i="1"/>
  <c r="P176" i="1"/>
  <c r="H176" i="1"/>
  <c r="J176" i="1" s="1"/>
  <c r="K176" i="1" s="1"/>
  <c r="P175" i="1"/>
  <c r="H175" i="1"/>
  <c r="P174" i="1"/>
  <c r="H174" i="1"/>
  <c r="P172" i="1"/>
  <c r="H172" i="1"/>
  <c r="J172" i="1" s="1"/>
  <c r="K172" i="1" s="1"/>
  <c r="P173" i="1"/>
  <c r="H173" i="1"/>
  <c r="P171" i="1"/>
  <c r="H171" i="1"/>
  <c r="J171" i="1" s="1"/>
  <c r="K171" i="1" s="1"/>
  <c r="P170" i="1"/>
  <c r="H170" i="1"/>
  <c r="P169" i="1"/>
  <c r="H169" i="1"/>
  <c r="P168" i="1"/>
  <c r="H168" i="1"/>
  <c r="J168" i="1" s="1"/>
  <c r="K168" i="1" s="1"/>
  <c r="P167" i="1"/>
  <c r="H167" i="1"/>
  <c r="P166" i="1"/>
  <c r="H166" i="1"/>
  <c r="P165" i="1"/>
  <c r="H165" i="1"/>
  <c r="P164" i="1"/>
  <c r="H164" i="1"/>
  <c r="J164" i="1" s="1"/>
  <c r="K164" i="1" s="1"/>
  <c r="P163" i="1"/>
  <c r="H163" i="1"/>
  <c r="P162" i="1"/>
  <c r="H162" i="1"/>
  <c r="P161" i="1"/>
  <c r="H161" i="1"/>
  <c r="P160" i="1"/>
  <c r="H160" i="1"/>
  <c r="J160" i="1" s="1"/>
  <c r="K160" i="1" s="1"/>
  <c r="P159" i="1"/>
  <c r="H159" i="1"/>
  <c r="P158" i="1"/>
  <c r="H158" i="1"/>
  <c r="P157" i="1"/>
  <c r="H157" i="1"/>
  <c r="P154" i="1"/>
  <c r="H154" i="1"/>
  <c r="P153" i="1"/>
  <c r="H153" i="1"/>
  <c r="P152" i="1"/>
  <c r="H152" i="1"/>
  <c r="J152" i="1" s="1"/>
  <c r="K152" i="1" s="1"/>
  <c r="P151" i="1"/>
  <c r="H151" i="1"/>
  <c r="P150" i="1"/>
  <c r="H150" i="1"/>
  <c r="P149" i="1"/>
  <c r="H149" i="1"/>
  <c r="P148" i="1"/>
  <c r="H148" i="1"/>
  <c r="J148" i="1" s="1"/>
  <c r="K148" i="1" s="1"/>
  <c r="P155" i="1"/>
  <c r="H155" i="1"/>
  <c r="P147" i="1"/>
  <c r="H147" i="1"/>
  <c r="P146" i="1"/>
  <c r="H146" i="1"/>
  <c r="J146" i="1" s="1"/>
  <c r="K146" i="1" s="1"/>
  <c r="P145" i="1"/>
  <c r="H145" i="1"/>
  <c r="P144" i="1"/>
  <c r="H144" i="1"/>
  <c r="J144" i="1" s="1"/>
  <c r="K144" i="1" s="1"/>
  <c r="P143" i="1"/>
  <c r="H143" i="1"/>
  <c r="P142" i="1"/>
  <c r="H142" i="1"/>
  <c r="J142" i="1" s="1"/>
  <c r="K142" i="1" s="1"/>
  <c r="P141" i="1"/>
  <c r="H141" i="1"/>
  <c r="P140" i="1"/>
  <c r="H140" i="1"/>
  <c r="J140" i="1" s="1"/>
  <c r="K140" i="1" s="1"/>
  <c r="P139" i="1"/>
  <c r="H139" i="1"/>
  <c r="P138" i="1"/>
  <c r="H138" i="1"/>
  <c r="P136" i="1"/>
  <c r="H136" i="1"/>
  <c r="J136" i="1" s="1"/>
  <c r="K136" i="1" s="1"/>
  <c r="P135" i="1"/>
  <c r="H135" i="1"/>
  <c r="P134" i="1"/>
  <c r="H134" i="1"/>
  <c r="P137" i="1"/>
  <c r="H137" i="1"/>
  <c r="P133" i="1"/>
  <c r="H133" i="1"/>
  <c r="P132" i="1"/>
  <c r="H132" i="1"/>
  <c r="J132" i="1" s="1"/>
  <c r="K132" i="1" s="1"/>
  <c r="P131" i="1"/>
  <c r="H131" i="1"/>
  <c r="P128" i="1"/>
  <c r="H128" i="1"/>
  <c r="J128" i="1" s="1"/>
  <c r="K128" i="1" s="1"/>
  <c r="P127" i="1"/>
  <c r="H127" i="1"/>
  <c r="P126" i="1"/>
  <c r="H126" i="1"/>
  <c r="P124" i="1"/>
  <c r="H124" i="1"/>
  <c r="J124" i="1" s="1"/>
  <c r="K124" i="1" s="1"/>
  <c r="P123" i="1"/>
  <c r="H123" i="1"/>
  <c r="P122" i="1"/>
  <c r="H122" i="1"/>
  <c r="P121" i="1"/>
  <c r="H121" i="1"/>
  <c r="P120" i="1"/>
  <c r="H120" i="1"/>
  <c r="J120" i="1" s="1"/>
  <c r="K120" i="1" s="1"/>
  <c r="P119" i="1"/>
  <c r="H119" i="1"/>
  <c r="P118" i="1"/>
  <c r="H118" i="1"/>
  <c r="P117" i="1"/>
  <c r="H117" i="1"/>
  <c r="P116" i="1"/>
  <c r="H116" i="1"/>
  <c r="P115" i="1"/>
  <c r="H115" i="1"/>
  <c r="P114" i="1"/>
  <c r="H114" i="1"/>
  <c r="P113" i="1"/>
  <c r="H113" i="1"/>
  <c r="P112" i="1"/>
  <c r="H112" i="1"/>
  <c r="P111" i="1"/>
  <c r="H111" i="1"/>
  <c r="P110" i="1"/>
  <c r="H110" i="1"/>
  <c r="P109" i="1"/>
  <c r="H109" i="1"/>
  <c r="P108" i="1"/>
  <c r="H108" i="1"/>
  <c r="J108" i="1" s="1"/>
  <c r="K108" i="1" s="1"/>
  <c r="P107" i="1"/>
  <c r="H107" i="1"/>
  <c r="P106" i="1"/>
  <c r="H106" i="1"/>
  <c r="P105" i="1"/>
  <c r="H105" i="1"/>
  <c r="P104" i="1"/>
  <c r="H104" i="1"/>
  <c r="P103" i="1"/>
  <c r="H103" i="1"/>
  <c r="P102" i="1"/>
  <c r="H102" i="1"/>
  <c r="P101" i="1"/>
  <c r="H101" i="1"/>
  <c r="P100" i="1"/>
  <c r="H100" i="1"/>
  <c r="J100" i="1" s="1"/>
  <c r="K100" i="1" s="1"/>
  <c r="P99" i="1"/>
  <c r="H99" i="1"/>
  <c r="P98" i="1"/>
  <c r="H98" i="1"/>
  <c r="P97" i="1"/>
  <c r="H97" i="1"/>
  <c r="P130" i="1"/>
  <c r="H130" i="1"/>
  <c r="P96" i="1"/>
  <c r="H96" i="1"/>
  <c r="J96" i="1" s="1"/>
  <c r="K96" i="1" s="1"/>
  <c r="P129" i="1"/>
  <c r="H129" i="1"/>
  <c r="P95" i="1"/>
  <c r="H95" i="1"/>
  <c r="P94" i="1"/>
  <c r="H94" i="1"/>
  <c r="P93" i="1"/>
  <c r="H93" i="1"/>
  <c r="P92" i="1"/>
  <c r="H92" i="1"/>
  <c r="J92" i="1" s="1"/>
  <c r="K92" i="1" s="1"/>
  <c r="P91" i="1"/>
  <c r="H91" i="1"/>
  <c r="P90" i="1"/>
  <c r="H90" i="1"/>
  <c r="P89" i="1"/>
  <c r="H89" i="1"/>
  <c r="P88" i="1"/>
  <c r="H88" i="1"/>
  <c r="J88" i="1" s="1"/>
  <c r="K88" i="1" s="1"/>
  <c r="P87" i="1"/>
  <c r="H87" i="1"/>
  <c r="P86" i="1"/>
  <c r="H86" i="1"/>
  <c r="P85" i="1"/>
  <c r="H85" i="1"/>
  <c r="P84" i="1"/>
  <c r="H84" i="1"/>
  <c r="P83" i="1"/>
  <c r="H83" i="1"/>
  <c r="P82" i="1"/>
  <c r="H82" i="1"/>
  <c r="P81" i="1"/>
  <c r="H81" i="1"/>
  <c r="P80" i="1"/>
  <c r="H80" i="1"/>
  <c r="P79" i="1"/>
  <c r="H79" i="1"/>
  <c r="P78" i="1"/>
  <c r="H78" i="1"/>
  <c r="P77" i="1"/>
  <c r="H77" i="1"/>
  <c r="P76" i="1"/>
  <c r="H76" i="1"/>
  <c r="J76" i="1" s="1"/>
  <c r="K76" i="1" s="1"/>
  <c r="P75" i="1"/>
  <c r="H75" i="1"/>
  <c r="P74" i="1"/>
  <c r="H74" i="1"/>
  <c r="P73" i="1"/>
  <c r="H73" i="1"/>
  <c r="P72" i="1"/>
  <c r="H72" i="1"/>
  <c r="J72" i="1" s="1"/>
  <c r="K72" i="1" s="1"/>
  <c r="P71" i="1"/>
  <c r="H71" i="1"/>
  <c r="P70" i="1"/>
  <c r="H70" i="1"/>
  <c r="P69" i="1"/>
  <c r="H69" i="1"/>
  <c r="P68" i="1"/>
  <c r="H68" i="1"/>
  <c r="J68" i="1" s="1"/>
  <c r="K68" i="1" s="1"/>
  <c r="P67" i="1"/>
  <c r="H67" i="1"/>
  <c r="P66" i="1"/>
  <c r="H66" i="1"/>
  <c r="P65" i="1"/>
  <c r="H65" i="1"/>
  <c r="P64" i="1"/>
  <c r="H64" i="1"/>
  <c r="J64" i="1" s="1"/>
  <c r="K64" i="1" s="1"/>
  <c r="P62" i="1"/>
  <c r="H62" i="1"/>
  <c r="P61" i="1"/>
  <c r="H61" i="1"/>
  <c r="P60" i="1"/>
  <c r="H60" i="1"/>
  <c r="J60" i="1" s="1"/>
  <c r="K60" i="1" s="1"/>
  <c r="P59" i="1"/>
  <c r="H59" i="1"/>
  <c r="P63" i="1"/>
  <c r="H63" i="1"/>
  <c r="P58" i="1"/>
  <c r="H58" i="1"/>
  <c r="P57" i="1"/>
  <c r="H57" i="1"/>
  <c r="P56" i="1"/>
  <c r="H56" i="1"/>
  <c r="J56" i="1" s="1"/>
  <c r="K56" i="1" s="1"/>
  <c r="P55" i="1"/>
  <c r="H55" i="1"/>
  <c r="P54" i="1"/>
  <c r="H54" i="1"/>
  <c r="P53" i="1"/>
  <c r="H53" i="1"/>
  <c r="P51" i="1"/>
  <c r="H51" i="1"/>
  <c r="P50" i="1"/>
  <c r="H50" i="1"/>
  <c r="P49" i="1"/>
  <c r="H49" i="1"/>
  <c r="P48" i="1"/>
  <c r="H48" i="1"/>
  <c r="J48" i="1" s="1"/>
  <c r="K48" i="1" s="1"/>
  <c r="P47" i="1"/>
  <c r="H47" i="1"/>
  <c r="P46" i="1"/>
  <c r="H46" i="1"/>
  <c r="P45" i="1"/>
  <c r="H45" i="1"/>
  <c r="P44" i="1"/>
  <c r="H44" i="1"/>
  <c r="J44" i="1" s="1"/>
  <c r="K44" i="1" s="1"/>
  <c r="P43" i="1"/>
  <c r="H43" i="1"/>
  <c r="P41" i="1"/>
  <c r="H41" i="1"/>
  <c r="P40" i="1"/>
  <c r="H40" i="1"/>
  <c r="J40" i="1" s="1"/>
  <c r="K40" i="1" s="1"/>
  <c r="P52" i="1"/>
  <c r="H52" i="1"/>
  <c r="J52" i="1" s="1"/>
  <c r="K52" i="1" s="1"/>
  <c r="P39" i="1"/>
  <c r="H39" i="1"/>
  <c r="P38" i="1"/>
  <c r="H38" i="1"/>
  <c r="J38" i="1" s="1"/>
  <c r="K38" i="1" s="1"/>
  <c r="P37" i="1"/>
  <c r="H37" i="1"/>
  <c r="P36" i="1"/>
  <c r="H36" i="1"/>
  <c r="J36" i="1" s="1"/>
  <c r="K36" i="1" s="1"/>
  <c r="P35" i="1"/>
  <c r="H35" i="1"/>
  <c r="P34" i="1"/>
  <c r="H34" i="1"/>
  <c r="P33" i="1"/>
  <c r="H33" i="1"/>
  <c r="P32" i="1"/>
  <c r="H32" i="1"/>
  <c r="J32" i="1" s="1"/>
  <c r="K32" i="1" s="1"/>
  <c r="P31" i="1"/>
  <c r="H31" i="1"/>
  <c r="P30" i="1"/>
  <c r="H30" i="1"/>
  <c r="J30" i="1" s="1"/>
  <c r="K30" i="1" s="1"/>
  <c r="P29" i="1"/>
  <c r="H29" i="1"/>
  <c r="P28" i="1"/>
  <c r="H28" i="1"/>
  <c r="J28" i="1" s="1"/>
  <c r="K28" i="1" s="1"/>
  <c r="P27" i="1"/>
  <c r="H27" i="1"/>
  <c r="P26" i="1"/>
  <c r="H26" i="1"/>
  <c r="J26" i="1" s="1"/>
  <c r="K26" i="1" s="1"/>
  <c r="P25" i="1"/>
  <c r="H25" i="1"/>
  <c r="P24" i="1"/>
  <c r="H24" i="1"/>
  <c r="J24" i="1" s="1"/>
  <c r="K24" i="1" s="1"/>
  <c r="P23" i="1"/>
  <c r="H23" i="1"/>
  <c r="P22" i="1"/>
  <c r="H22" i="1"/>
  <c r="P20" i="1"/>
  <c r="H20" i="1"/>
  <c r="P19" i="1"/>
  <c r="H19" i="1"/>
  <c r="P18" i="1"/>
  <c r="H18" i="1"/>
  <c r="P17" i="1"/>
  <c r="H17" i="1"/>
  <c r="P16" i="1"/>
  <c r="H16" i="1"/>
  <c r="P21" i="1"/>
  <c r="H21" i="1"/>
  <c r="O13" i="1"/>
  <c r="N13" i="1"/>
  <c r="F13" i="1"/>
  <c r="E13" i="1"/>
  <c r="D13" i="1"/>
  <c r="C13" i="1"/>
  <c r="J276" i="1" l="1"/>
  <c r="K276" i="1" s="1"/>
  <c r="AF15" i="1"/>
  <c r="J15" i="1"/>
  <c r="J18" i="1"/>
  <c r="K18" i="1" s="1"/>
  <c r="J54" i="1"/>
  <c r="K54" i="1" s="1"/>
  <c r="J66" i="1"/>
  <c r="K66" i="1" s="1"/>
  <c r="J78" i="1"/>
  <c r="K78" i="1" s="1"/>
  <c r="J82" i="1"/>
  <c r="K82" i="1" s="1"/>
  <c r="J90" i="1"/>
  <c r="K90" i="1" s="1"/>
  <c r="J94" i="1"/>
  <c r="K94" i="1" s="1"/>
  <c r="J102" i="1"/>
  <c r="K102" i="1" s="1"/>
  <c r="J106" i="1"/>
  <c r="K106" i="1" s="1"/>
  <c r="J118" i="1"/>
  <c r="K118" i="1" s="1"/>
  <c r="J154" i="1"/>
  <c r="K154" i="1" s="1"/>
  <c r="J158" i="1"/>
  <c r="K158" i="1" s="1"/>
  <c r="J166" i="1"/>
  <c r="K166" i="1" s="1"/>
  <c r="J170" i="1"/>
  <c r="K170" i="1" s="1"/>
  <c r="J182" i="1"/>
  <c r="K182" i="1" s="1"/>
  <c r="J194" i="1"/>
  <c r="K194" i="1" s="1"/>
  <c r="J210" i="1"/>
  <c r="K210" i="1" s="1"/>
  <c r="J222" i="1"/>
  <c r="K222" i="1" s="1"/>
  <c r="J230" i="1"/>
  <c r="K230" i="1" s="1"/>
  <c r="J246" i="1"/>
  <c r="K246" i="1" s="1"/>
  <c r="J270" i="1"/>
  <c r="K270" i="1" s="1"/>
  <c r="J42" i="1"/>
  <c r="K42" i="1" s="1"/>
  <c r="AF13" i="1"/>
  <c r="R20" i="1"/>
  <c r="R84" i="1"/>
  <c r="R86" i="1"/>
  <c r="R130" i="1"/>
  <c r="R112" i="1"/>
  <c r="R114" i="1"/>
  <c r="R116" i="1"/>
  <c r="J291" i="1"/>
  <c r="K291" i="1" s="1"/>
  <c r="J271" i="1"/>
  <c r="K271" i="1" s="1"/>
  <c r="J219" i="1"/>
  <c r="K219" i="1" s="1"/>
  <c r="J167" i="1"/>
  <c r="K167" i="1" s="1"/>
  <c r="J267" i="1"/>
  <c r="K267" i="1" s="1"/>
  <c r="J243" i="1"/>
  <c r="K243" i="1" s="1"/>
  <c r="J231" i="1"/>
  <c r="K231" i="1" s="1"/>
  <c r="J223" i="1"/>
  <c r="K223" i="1" s="1"/>
  <c r="J211" i="1"/>
  <c r="K211" i="1" s="1"/>
  <c r="J195" i="1"/>
  <c r="K195" i="1" s="1"/>
  <c r="J183" i="1"/>
  <c r="K183" i="1" s="1"/>
  <c r="J175" i="1"/>
  <c r="K175" i="1" s="1"/>
  <c r="J163" i="1"/>
  <c r="K163" i="1" s="1"/>
  <c r="J155" i="1"/>
  <c r="K155" i="1" s="1"/>
  <c r="J135" i="1"/>
  <c r="K135" i="1" s="1"/>
  <c r="J119" i="1"/>
  <c r="K119" i="1" s="1"/>
  <c r="J115" i="1"/>
  <c r="K115" i="1" s="1"/>
  <c r="J107" i="1"/>
  <c r="K107" i="1" s="1"/>
  <c r="J99" i="1"/>
  <c r="K99" i="1" s="1"/>
  <c r="J91" i="1"/>
  <c r="K91" i="1" s="1"/>
  <c r="J83" i="1"/>
  <c r="K83" i="1" s="1"/>
  <c r="J75" i="1"/>
  <c r="K75" i="1" s="1"/>
  <c r="J67" i="1"/>
  <c r="K67" i="1" s="1"/>
  <c r="J55" i="1"/>
  <c r="K55" i="1" s="1"/>
  <c r="J19" i="1"/>
  <c r="K19" i="1" s="1"/>
  <c r="J31" i="1"/>
  <c r="K31" i="1" s="1"/>
  <c r="J287" i="1"/>
  <c r="K287" i="1" s="1"/>
  <c r="J275" i="1"/>
  <c r="K275" i="1" s="1"/>
  <c r="J263" i="1"/>
  <c r="K263" i="1" s="1"/>
  <c r="J235" i="1"/>
  <c r="K235" i="1" s="1"/>
  <c r="J227" i="1"/>
  <c r="K227" i="1" s="1"/>
  <c r="J215" i="1"/>
  <c r="K215" i="1" s="1"/>
  <c r="J207" i="1"/>
  <c r="K207" i="1" s="1"/>
  <c r="J191" i="1"/>
  <c r="K191" i="1" s="1"/>
  <c r="J179" i="1"/>
  <c r="K179" i="1" s="1"/>
  <c r="J159" i="1"/>
  <c r="K159" i="1" s="1"/>
  <c r="J151" i="1"/>
  <c r="K151" i="1" s="1"/>
  <c r="J123" i="1"/>
  <c r="K123" i="1" s="1"/>
  <c r="J111" i="1"/>
  <c r="K111" i="1" s="1"/>
  <c r="J103" i="1"/>
  <c r="K103" i="1" s="1"/>
  <c r="J95" i="1"/>
  <c r="K95" i="1" s="1"/>
  <c r="J87" i="1"/>
  <c r="K87" i="1" s="1"/>
  <c r="J79" i="1"/>
  <c r="K79" i="1" s="1"/>
  <c r="J71" i="1"/>
  <c r="K71" i="1" s="1"/>
  <c r="J63" i="1"/>
  <c r="K63" i="1" s="1"/>
  <c r="R21" i="1"/>
  <c r="J299" i="1"/>
  <c r="K299" i="1" s="1"/>
  <c r="J279" i="1"/>
  <c r="K279" i="1" s="1"/>
  <c r="J27" i="1"/>
  <c r="K27" i="1" s="1"/>
  <c r="R64" i="1"/>
  <c r="R92" i="1"/>
  <c r="R124" i="1"/>
  <c r="R136" i="1"/>
  <c r="R208" i="1"/>
  <c r="R261" i="1"/>
  <c r="R80" i="1"/>
  <c r="J80" i="1"/>
  <c r="K80" i="1" s="1"/>
  <c r="L164" i="1"/>
  <c r="J84" i="1"/>
  <c r="K84" i="1" s="1"/>
  <c r="J303" i="1"/>
  <c r="K303" i="1" s="1"/>
  <c r="J295" i="1"/>
  <c r="K295" i="1" s="1"/>
  <c r="J283" i="1"/>
  <c r="K283" i="1" s="1"/>
  <c r="J255" i="1"/>
  <c r="K255" i="1" s="1"/>
  <c r="J251" i="1"/>
  <c r="K251" i="1" s="1"/>
  <c r="J239" i="1"/>
  <c r="K239" i="1" s="1"/>
  <c r="J203" i="1"/>
  <c r="K203" i="1" s="1"/>
  <c r="J199" i="1"/>
  <c r="K199" i="1" s="1"/>
  <c r="J147" i="1"/>
  <c r="K147" i="1" s="1"/>
  <c r="J143" i="1"/>
  <c r="K143" i="1" s="1"/>
  <c r="J139" i="1"/>
  <c r="K139" i="1" s="1"/>
  <c r="J131" i="1"/>
  <c r="K131" i="1" s="1"/>
  <c r="J47" i="1"/>
  <c r="K47" i="1" s="1"/>
  <c r="J43" i="1"/>
  <c r="K43" i="1" s="1"/>
  <c r="J35" i="1"/>
  <c r="K35" i="1" s="1"/>
  <c r="J23" i="1"/>
  <c r="K23" i="1" s="1"/>
  <c r="J130" i="1"/>
  <c r="K130" i="1" s="1"/>
  <c r="L120" i="1"/>
  <c r="J112" i="1"/>
  <c r="K112" i="1" s="1"/>
  <c r="J307" i="1"/>
  <c r="K307" i="1" s="1"/>
  <c r="J259" i="1"/>
  <c r="K259" i="1" s="1"/>
  <c r="J187" i="1"/>
  <c r="K187" i="1" s="1"/>
  <c r="J127" i="1"/>
  <c r="K127" i="1" s="1"/>
  <c r="J59" i="1"/>
  <c r="K59" i="1" s="1"/>
  <c r="J51" i="1"/>
  <c r="L51" i="1" s="1"/>
  <c r="J39" i="1"/>
  <c r="K39" i="1" s="1"/>
  <c r="J16" i="1"/>
  <c r="K16" i="1" s="1"/>
  <c r="J20" i="1"/>
  <c r="K20" i="1" s="1"/>
  <c r="R93" i="1"/>
  <c r="R121" i="1"/>
  <c r="R254" i="1"/>
  <c r="R304" i="1"/>
  <c r="J116" i="1"/>
  <c r="K116" i="1" s="1"/>
  <c r="J104" i="1"/>
  <c r="K104" i="1" s="1"/>
  <c r="J306" i="1"/>
  <c r="K306" i="1" s="1"/>
  <c r="J302" i="1"/>
  <c r="K302" i="1" s="1"/>
  <c r="J294" i="1"/>
  <c r="K294" i="1" s="1"/>
  <c r="J290" i="1"/>
  <c r="K290" i="1" s="1"/>
  <c r="J282" i="1"/>
  <c r="K282" i="1" s="1"/>
  <c r="J278" i="1"/>
  <c r="K278" i="1" s="1"/>
  <c r="J274" i="1"/>
  <c r="K274" i="1" s="1"/>
  <c r="J266" i="1"/>
  <c r="K266" i="1" s="1"/>
  <c r="J262" i="1"/>
  <c r="K262" i="1" s="1"/>
  <c r="J254" i="1"/>
  <c r="K254" i="1" s="1"/>
  <c r="J250" i="1"/>
  <c r="K250" i="1" s="1"/>
  <c r="J242" i="1"/>
  <c r="K242" i="1" s="1"/>
  <c r="J238" i="1"/>
  <c r="K238" i="1" s="1"/>
  <c r="J234" i="1"/>
  <c r="K234" i="1" s="1"/>
  <c r="J226" i="1"/>
  <c r="K226" i="1" s="1"/>
  <c r="J218" i="1"/>
  <c r="K218" i="1" s="1"/>
  <c r="J214" i="1"/>
  <c r="K214" i="1" s="1"/>
  <c r="J206" i="1"/>
  <c r="K206" i="1" s="1"/>
  <c r="J202" i="1"/>
  <c r="K202" i="1" s="1"/>
  <c r="J198" i="1"/>
  <c r="K198" i="1" s="1"/>
  <c r="J190" i="1"/>
  <c r="K190" i="1" s="1"/>
  <c r="J186" i="1"/>
  <c r="K186" i="1" s="1"/>
  <c r="J178" i="1"/>
  <c r="K178" i="1" s="1"/>
  <c r="J174" i="1"/>
  <c r="K174" i="1" s="1"/>
  <c r="J162" i="1"/>
  <c r="K162" i="1" s="1"/>
  <c r="J150" i="1"/>
  <c r="K150" i="1" s="1"/>
  <c r="J138" i="1"/>
  <c r="K138" i="1" s="1"/>
  <c r="J134" i="1"/>
  <c r="K134" i="1" s="1"/>
  <c r="J126" i="1"/>
  <c r="K126" i="1" s="1"/>
  <c r="J122" i="1"/>
  <c r="K122" i="1" s="1"/>
  <c r="J114" i="1"/>
  <c r="K114" i="1" s="1"/>
  <c r="J110" i="1"/>
  <c r="K110" i="1" s="1"/>
  <c r="J98" i="1"/>
  <c r="K98" i="1" s="1"/>
  <c r="J86" i="1"/>
  <c r="K86" i="1" s="1"/>
  <c r="J74" i="1"/>
  <c r="K74" i="1" s="1"/>
  <c r="J70" i="1"/>
  <c r="K70" i="1" s="1"/>
  <c r="J62" i="1"/>
  <c r="K62" i="1" s="1"/>
  <c r="J58" i="1"/>
  <c r="K58" i="1" s="1"/>
  <c r="J50" i="1"/>
  <c r="K50" i="1" s="1"/>
  <c r="J46" i="1"/>
  <c r="K46" i="1" s="1"/>
  <c r="J34" i="1"/>
  <c r="K34" i="1" s="1"/>
  <c r="J22" i="1"/>
  <c r="K22" i="1" s="1"/>
  <c r="J309" i="1"/>
  <c r="K309" i="1" s="1"/>
  <c r="J305" i="1"/>
  <c r="K305" i="1" s="1"/>
  <c r="J301" i="1"/>
  <c r="K301" i="1" s="1"/>
  <c r="J297" i="1"/>
  <c r="K297" i="1" s="1"/>
  <c r="J293" i="1"/>
  <c r="K293" i="1" s="1"/>
  <c r="J289" i="1"/>
  <c r="K289" i="1" s="1"/>
  <c r="J285" i="1"/>
  <c r="K285" i="1" s="1"/>
  <c r="J281" i="1"/>
  <c r="K281" i="1" s="1"/>
  <c r="J277" i="1"/>
  <c r="K277" i="1" s="1"/>
  <c r="J273" i="1"/>
  <c r="K273" i="1" s="1"/>
  <c r="J269" i="1"/>
  <c r="K269" i="1" s="1"/>
  <c r="J265" i="1"/>
  <c r="K265" i="1" s="1"/>
  <c r="J261" i="1"/>
  <c r="K261" i="1" s="1"/>
  <c r="J257" i="1"/>
  <c r="K257" i="1" s="1"/>
  <c r="J253" i="1"/>
  <c r="K253" i="1" s="1"/>
  <c r="J249" i="1"/>
  <c r="K249" i="1" s="1"/>
  <c r="J245" i="1"/>
  <c r="K245" i="1" s="1"/>
  <c r="J241" i="1"/>
  <c r="K241" i="1" s="1"/>
  <c r="J237" i="1"/>
  <c r="K237" i="1" s="1"/>
  <c r="J233" i="1"/>
  <c r="K233" i="1" s="1"/>
  <c r="J229" i="1"/>
  <c r="K229" i="1" s="1"/>
  <c r="J225" i="1"/>
  <c r="K225" i="1" s="1"/>
  <c r="J221" i="1"/>
  <c r="K221" i="1" s="1"/>
  <c r="J217" i="1"/>
  <c r="K217" i="1" s="1"/>
  <c r="J213" i="1"/>
  <c r="K213" i="1" s="1"/>
  <c r="J209" i="1"/>
  <c r="K209" i="1" s="1"/>
  <c r="J205" i="1"/>
  <c r="K205" i="1" s="1"/>
  <c r="J201" i="1"/>
  <c r="K201" i="1" s="1"/>
  <c r="J197" i="1"/>
  <c r="K197" i="1" s="1"/>
  <c r="J193" i="1"/>
  <c r="K193" i="1" s="1"/>
  <c r="J189" i="1"/>
  <c r="K189" i="1" s="1"/>
  <c r="J185" i="1"/>
  <c r="K185" i="1" s="1"/>
  <c r="J181" i="1"/>
  <c r="K181" i="1" s="1"/>
  <c r="J177" i="1"/>
  <c r="K177" i="1" s="1"/>
  <c r="J173" i="1"/>
  <c r="K173" i="1" s="1"/>
  <c r="J169" i="1"/>
  <c r="K169" i="1" s="1"/>
  <c r="J165" i="1"/>
  <c r="K165" i="1" s="1"/>
  <c r="J161" i="1"/>
  <c r="K161" i="1" s="1"/>
  <c r="J157" i="1"/>
  <c r="K157" i="1" s="1"/>
  <c r="J153" i="1"/>
  <c r="K153" i="1" s="1"/>
  <c r="J149" i="1"/>
  <c r="K149" i="1" s="1"/>
  <c r="J145" i="1"/>
  <c r="K145" i="1" s="1"/>
  <c r="J141" i="1"/>
  <c r="K141" i="1" s="1"/>
  <c r="J137" i="1"/>
  <c r="K137" i="1" s="1"/>
  <c r="J133" i="1"/>
  <c r="K133" i="1" s="1"/>
  <c r="J129" i="1"/>
  <c r="K129" i="1" s="1"/>
  <c r="J125" i="1"/>
  <c r="K125" i="1" s="1"/>
  <c r="J121" i="1"/>
  <c r="K121" i="1" s="1"/>
  <c r="J117" i="1"/>
  <c r="K117" i="1" s="1"/>
  <c r="J113" i="1"/>
  <c r="K113" i="1" s="1"/>
  <c r="J109" i="1"/>
  <c r="K109" i="1" s="1"/>
  <c r="J105" i="1"/>
  <c r="K105" i="1" s="1"/>
  <c r="J101" i="1"/>
  <c r="K101" i="1" s="1"/>
  <c r="J97" i="1"/>
  <c r="K97" i="1" s="1"/>
  <c r="J93" i="1"/>
  <c r="K93" i="1" s="1"/>
  <c r="J89" i="1"/>
  <c r="K89" i="1" s="1"/>
  <c r="J85" i="1"/>
  <c r="K85" i="1" s="1"/>
  <c r="J81" i="1"/>
  <c r="K81" i="1" s="1"/>
  <c r="J77" i="1"/>
  <c r="K77" i="1" s="1"/>
  <c r="J73" i="1"/>
  <c r="K73" i="1" s="1"/>
  <c r="J69" i="1"/>
  <c r="K69" i="1" s="1"/>
  <c r="J65" i="1"/>
  <c r="K65" i="1" s="1"/>
  <c r="J61" i="1"/>
  <c r="K61" i="1" s="1"/>
  <c r="J57" i="1"/>
  <c r="K57" i="1" s="1"/>
  <c r="J53" i="1"/>
  <c r="K53" i="1" s="1"/>
  <c r="J49" i="1"/>
  <c r="K49" i="1" s="1"/>
  <c r="J45" i="1"/>
  <c r="K45" i="1" s="1"/>
  <c r="J41" i="1"/>
  <c r="K41" i="1" s="1"/>
  <c r="J37" i="1"/>
  <c r="K37" i="1" s="1"/>
  <c r="J33" i="1"/>
  <c r="K33" i="1" s="1"/>
  <c r="J29" i="1"/>
  <c r="K29" i="1" s="1"/>
  <c r="J25" i="1"/>
  <c r="K25" i="1" s="1"/>
  <c r="J21" i="1"/>
  <c r="K21" i="1" s="1"/>
  <c r="J17" i="1"/>
  <c r="K17" i="1" s="1"/>
  <c r="L286" i="1"/>
  <c r="L64" i="1"/>
  <c r="L76" i="1"/>
  <c r="L92" i="1"/>
  <c r="AB13" i="1"/>
  <c r="R66" i="1"/>
  <c r="R70" i="1"/>
  <c r="R72" i="1"/>
  <c r="R74" i="1"/>
  <c r="R82" i="1"/>
  <c r="R88" i="1"/>
  <c r="R90" i="1"/>
  <c r="R94" i="1"/>
  <c r="R98" i="1"/>
  <c r="R100" i="1"/>
  <c r="R102" i="1"/>
  <c r="R106" i="1"/>
  <c r="R118" i="1"/>
  <c r="R127" i="1"/>
  <c r="R139" i="1"/>
  <c r="R141" i="1"/>
  <c r="R168" i="1"/>
  <c r="R224" i="1"/>
  <c r="R24" i="1"/>
  <c r="R30" i="1"/>
  <c r="R53" i="1"/>
  <c r="R55" i="1"/>
  <c r="R87" i="1"/>
  <c r="R101" i="1"/>
  <c r="R117" i="1"/>
  <c r="R209" i="1"/>
  <c r="R211" i="1"/>
  <c r="R215" i="1"/>
  <c r="R217" i="1"/>
  <c r="R221" i="1"/>
  <c r="R223" i="1"/>
  <c r="R227" i="1"/>
  <c r="R229" i="1"/>
  <c r="R231" i="1"/>
  <c r="R233" i="1"/>
  <c r="R235" i="1"/>
  <c r="R238" i="1"/>
  <c r="R247" i="1"/>
  <c r="R248" i="1"/>
  <c r="R250" i="1"/>
  <c r="R252" i="1"/>
  <c r="R265" i="1"/>
  <c r="R267" i="1"/>
  <c r="R273" i="1"/>
  <c r="R282" i="1"/>
  <c r="R286" i="1"/>
  <c r="R23" i="1"/>
  <c r="R25" i="1"/>
  <c r="R29" i="1"/>
  <c r="R31" i="1"/>
  <c r="R37" i="1"/>
  <c r="R39" i="1"/>
  <c r="R40" i="1"/>
  <c r="R43" i="1"/>
  <c r="R45" i="1"/>
  <c r="R47" i="1"/>
  <c r="R49" i="1"/>
  <c r="R51" i="1"/>
  <c r="R54" i="1"/>
  <c r="R56" i="1"/>
  <c r="R58" i="1"/>
  <c r="R59" i="1"/>
  <c r="R61" i="1"/>
  <c r="R122" i="1"/>
  <c r="R144" i="1"/>
  <c r="R151" i="1"/>
  <c r="R159" i="1"/>
  <c r="R161" i="1"/>
  <c r="R169" i="1"/>
  <c r="R202" i="1"/>
  <c r="R204" i="1"/>
  <c r="R219" i="1"/>
  <c r="R288" i="1"/>
  <c r="R289" i="1"/>
  <c r="R296" i="1"/>
  <c r="R298" i="1"/>
  <c r="R300" i="1"/>
  <c r="R302" i="1"/>
  <c r="L35" i="1"/>
  <c r="R120" i="1"/>
  <c r="R158" i="1"/>
  <c r="R200" i="1"/>
  <c r="R210" i="1"/>
  <c r="R263" i="1"/>
  <c r="L267" i="1"/>
  <c r="L66" i="1"/>
  <c r="R16" i="1"/>
  <c r="R35" i="1"/>
  <c r="R76" i="1"/>
  <c r="R129" i="1"/>
  <c r="R133" i="1"/>
  <c r="R149" i="1"/>
  <c r="L271" i="1"/>
  <c r="L284" i="1"/>
  <c r="L68" i="1"/>
  <c r="R284" i="1"/>
  <c r="R68" i="1"/>
  <c r="R222" i="1"/>
  <c r="L224" i="1"/>
  <c r="R271" i="1"/>
  <c r="R18" i="1"/>
  <c r="R33" i="1"/>
  <c r="R48" i="1"/>
  <c r="L56" i="1"/>
  <c r="R57" i="1"/>
  <c r="R78" i="1"/>
  <c r="R105" i="1"/>
  <c r="R131" i="1"/>
  <c r="R191" i="1"/>
  <c r="R203" i="1"/>
  <c r="R228" i="1"/>
  <c r="R269" i="1"/>
  <c r="R281" i="1"/>
  <c r="R27" i="1"/>
  <c r="R52" i="1"/>
  <c r="R67" i="1"/>
  <c r="R85" i="1"/>
  <c r="R104" i="1"/>
  <c r="R110" i="1"/>
  <c r="R160" i="1"/>
  <c r="R167" i="1"/>
  <c r="R246" i="1"/>
  <c r="R295" i="1"/>
  <c r="L108" i="1"/>
  <c r="L78" i="1"/>
  <c r="L38" i="1"/>
  <c r="L124" i="1"/>
  <c r="R145" i="1"/>
  <c r="R148" i="1"/>
  <c r="R157" i="1"/>
  <c r="R172" i="1"/>
  <c r="R241" i="1"/>
  <c r="R245" i="1"/>
  <c r="R308" i="1"/>
  <c r="R17" i="1"/>
  <c r="L40" i="1"/>
  <c r="R44" i="1"/>
  <c r="R77" i="1"/>
  <c r="R79" i="1"/>
  <c r="R99" i="1"/>
  <c r="R108" i="1"/>
  <c r="R115" i="1"/>
  <c r="R126" i="1"/>
  <c r="R134" i="1"/>
  <c r="R142" i="1"/>
  <c r="R143" i="1"/>
  <c r="L160" i="1"/>
  <c r="R156" i="1"/>
  <c r="L156" i="1"/>
  <c r="R272" i="1"/>
  <c r="R275" i="1"/>
  <c r="R277" i="1"/>
  <c r="R280" i="1"/>
  <c r="P13" i="1"/>
  <c r="R239" i="1"/>
  <c r="R243" i="1"/>
  <c r="R306" i="1"/>
  <c r="R34" i="1"/>
  <c r="L52" i="1"/>
  <c r="R41" i="1"/>
  <c r="R63" i="1"/>
  <c r="R75" i="1"/>
  <c r="R91" i="1"/>
  <c r="R95" i="1"/>
  <c r="R107" i="1"/>
  <c r="R109" i="1"/>
  <c r="R123" i="1"/>
  <c r="R154" i="1"/>
  <c r="R173" i="1"/>
  <c r="R262" i="1"/>
  <c r="L304" i="1"/>
  <c r="R50" i="1"/>
  <c r="R69" i="1"/>
  <c r="L158" i="1"/>
  <c r="R162" i="1"/>
  <c r="R166" i="1"/>
  <c r="R195" i="1"/>
  <c r="L263" i="1"/>
  <c r="R253" i="1"/>
  <c r="R256" i="1"/>
  <c r="R258" i="1"/>
  <c r="R260" i="1"/>
  <c r="R291" i="1"/>
  <c r="R292" i="1"/>
  <c r="R294" i="1"/>
  <c r="R303" i="1"/>
  <c r="R135" i="1"/>
  <c r="R140" i="1"/>
  <c r="R147" i="1"/>
  <c r="R150" i="1"/>
  <c r="R152" i="1"/>
  <c r="R164" i="1"/>
  <c r="R170" i="1"/>
  <c r="R183" i="1"/>
  <c r="R125" i="1"/>
  <c r="R205" i="1"/>
  <c r="R216" i="1"/>
  <c r="R230" i="1"/>
  <c r="R206" i="1"/>
  <c r="R212" i="1"/>
  <c r="R218" i="1"/>
  <c r="R137" i="1"/>
  <c r="L168" i="1"/>
  <c r="R201" i="1"/>
  <c r="R207" i="1"/>
  <c r="R213" i="1"/>
  <c r="R214" i="1"/>
  <c r="R220" i="1"/>
  <c r="R236" i="1"/>
  <c r="R225" i="1"/>
  <c r="R226" i="1"/>
  <c r="L26" i="1"/>
  <c r="L60" i="1"/>
  <c r="L19" i="1"/>
  <c r="L28" i="1"/>
  <c r="L36" i="1"/>
  <c r="R22" i="1"/>
  <c r="R36" i="1"/>
  <c r="L63" i="1"/>
  <c r="L77" i="1"/>
  <c r="L123" i="1"/>
  <c r="R179" i="1"/>
  <c r="R234" i="1"/>
  <c r="R237" i="1"/>
  <c r="R270" i="1"/>
  <c r="R285" i="1"/>
  <c r="R287" i="1"/>
  <c r="R299" i="1"/>
  <c r="R19" i="1"/>
  <c r="L24" i="1"/>
  <c r="R28" i="1"/>
  <c r="L32" i="1"/>
  <c r="R46" i="1"/>
  <c r="R60" i="1"/>
  <c r="R26" i="1"/>
  <c r="R38" i="1"/>
  <c r="R71" i="1"/>
  <c r="L75" i="1"/>
  <c r="R83" i="1"/>
  <c r="R97" i="1"/>
  <c r="R113" i="1"/>
  <c r="R132" i="1"/>
  <c r="L140" i="1"/>
  <c r="R155" i="1"/>
  <c r="R165" i="1"/>
  <c r="L172" i="1"/>
  <c r="L83" i="1"/>
  <c r="L132" i="1"/>
  <c r="R186" i="1"/>
  <c r="R192" i="1"/>
  <c r="R198" i="1"/>
  <c r="L232" i="1"/>
  <c r="L264" i="1"/>
  <c r="R249" i="1"/>
  <c r="R251" i="1"/>
  <c r="R268" i="1"/>
  <c r="R301" i="1"/>
  <c r="L96" i="1"/>
  <c r="L128" i="1"/>
  <c r="L146" i="1"/>
  <c r="L163" i="1"/>
  <c r="H13" i="1"/>
  <c r="R32" i="1"/>
  <c r="L48" i="1"/>
  <c r="R62" i="1"/>
  <c r="R65" i="1"/>
  <c r="L72" i="1"/>
  <c r="L88" i="1"/>
  <c r="L102" i="1"/>
  <c r="L136" i="1"/>
  <c r="L152" i="1"/>
  <c r="L171" i="1"/>
  <c r="R185" i="1"/>
  <c r="L188" i="1"/>
  <c r="R190" i="1"/>
  <c r="L191" i="1"/>
  <c r="R197" i="1"/>
  <c r="R73" i="1"/>
  <c r="R81" i="1"/>
  <c r="R89" i="1"/>
  <c r="R96" i="1"/>
  <c r="R103" i="1"/>
  <c r="R111" i="1"/>
  <c r="R119" i="1"/>
  <c r="R128" i="1"/>
  <c r="R138" i="1"/>
  <c r="R146" i="1"/>
  <c r="R153" i="1"/>
  <c r="R163" i="1"/>
  <c r="R171" i="1"/>
  <c r="R175" i="1"/>
  <c r="R176" i="1"/>
  <c r="R177" i="1"/>
  <c r="R184" i="1"/>
  <c r="R196" i="1"/>
  <c r="L240" i="1"/>
  <c r="R242" i="1"/>
  <c r="R244" i="1"/>
  <c r="R257" i="1"/>
  <c r="R259" i="1"/>
  <c r="R276" i="1"/>
  <c r="R279" i="1"/>
  <c r="R42" i="1"/>
  <c r="R293" i="1"/>
  <c r="R307" i="1"/>
  <c r="R309" i="1"/>
  <c r="R178" i="1"/>
  <c r="L125" i="1"/>
  <c r="R199" i="1"/>
  <c r="L200" i="1"/>
  <c r="R180" i="1"/>
  <c r="R181" i="1"/>
  <c r="R187" i="1"/>
  <c r="R188" i="1"/>
  <c r="R278" i="1"/>
  <c r="R193" i="1"/>
  <c r="L272" i="1"/>
  <c r="L262" i="1"/>
  <c r="R174" i="1"/>
  <c r="R182" i="1"/>
  <c r="R189" i="1"/>
  <c r="R194" i="1"/>
  <c r="L208" i="1"/>
  <c r="L212" i="1"/>
  <c r="L216" i="1"/>
  <c r="L236" i="1"/>
  <c r="L228" i="1"/>
  <c r="R232" i="1"/>
  <c r="R240" i="1"/>
  <c r="R264" i="1"/>
  <c r="R255" i="1"/>
  <c r="R266" i="1"/>
  <c r="R274" i="1"/>
  <c r="R283" i="1"/>
  <c r="R290" i="1"/>
  <c r="R297" i="1"/>
  <c r="R305" i="1"/>
  <c r="L99" i="1" l="1"/>
  <c r="L79" i="1"/>
  <c r="L93" i="1"/>
  <c r="L109" i="1"/>
  <c r="L62" i="1"/>
  <c r="L18" i="1"/>
  <c r="L29" i="1"/>
  <c r="L269" i="1"/>
  <c r="L255" i="1"/>
  <c r="L23" i="1"/>
  <c r="L281" i="1"/>
  <c r="L185" i="1"/>
  <c r="L111" i="1"/>
  <c r="L297" i="1"/>
  <c r="L105" i="1"/>
  <c r="L67" i="1"/>
  <c r="L22" i="1"/>
  <c r="L206" i="1"/>
  <c r="L73" i="1"/>
  <c r="L230" i="1"/>
  <c r="L214" i="1"/>
  <c r="L205" i="1"/>
  <c r="L246" i="1"/>
  <c r="L81" i="1"/>
  <c r="L107" i="1"/>
  <c r="L155" i="1"/>
  <c r="L34" i="1"/>
  <c r="L115" i="1"/>
  <c r="L162" i="1"/>
  <c r="L154" i="1"/>
  <c r="L112" i="1"/>
  <c r="L82" i="1"/>
  <c r="L25" i="1"/>
  <c r="L31" i="1"/>
  <c r="L131" i="1"/>
  <c r="L54" i="1"/>
  <c r="L222" i="1"/>
  <c r="L170" i="1"/>
  <c r="L118" i="1"/>
  <c r="L210" i="1"/>
  <c r="L201" i="1"/>
  <c r="L153" i="1"/>
  <c r="L121" i="1"/>
  <c r="L137" i="1"/>
  <c r="L254" i="1"/>
  <c r="L250" i="1"/>
  <c r="L89" i="1"/>
  <c r="L57" i="1"/>
  <c r="L41" i="1"/>
  <c r="L150" i="1"/>
  <c r="L116" i="1"/>
  <c r="L130" i="1"/>
  <c r="L303" i="1"/>
  <c r="L119" i="1"/>
  <c r="L159" i="1"/>
  <c r="L175" i="1"/>
  <c r="L181" i="1"/>
  <c r="L37" i="1"/>
  <c r="L138" i="1"/>
  <c r="L103" i="1"/>
  <c r="L197" i="1"/>
  <c r="L91" i="1"/>
  <c r="L167" i="1"/>
  <c r="L101" i="1"/>
  <c r="L74" i="1"/>
  <c r="L47" i="1"/>
  <c r="L71" i="1"/>
  <c r="L147" i="1"/>
  <c r="K51" i="1"/>
  <c r="L203" i="1"/>
  <c r="L305" i="1"/>
  <c r="L274" i="1"/>
  <c r="L266" i="1"/>
  <c r="L165" i="1"/>
  <c r="L113" i="1"/>
  <c r="L133" i="1"/>
  <c r="L53" i="1"/>
  <c r="L127" i="1"/>
  <c r="L134" i="1"/>
  <c r="L139" i="1"/>
  <c r="L226" i="1"/>
  <c r="L261" i="1"/>
  <c r="L283" i="1"/>
  <c r="L85" i="1"/>
  <c r="L149" i="1"/>
  <c r="L20" i="1"/>
  <c r="L295" i="1"/>
  <c r="L46" i="1"/>
  <c r="L145" i="1"/>
  <c r="L110" i="1"/>
  <c r="L289" i="1"/>
  <c r="L273" i="1"/>
  <c r="J13" i="1"/>
  <c r="K13" i="1" s="1"/>
  <c r="L33" i="1"/>
  <c r="L16" i="1"/>
  <c r="L177" i="1"/>
  <c r="L218" i="1"/>
  <c r="L97" i="1"/>
  <c r="L193" i="1"/>
  <c r="L239" i="1"/>
  <c r="L290" i="1"/>
  <c r="L129" i="1"/>
  <c r="L65" i="1"/>
  <c r="L143" i="1"/>
  <c r="L43" i="1"/>
  <c r="L27" i="1"/>
  <c r="L104" i="1"/>
  <c r="L15" i="1"/>
  <c r="K15" i="1"/>
  <c r="L126" i="1"/>
  <c r="L80" i="1"/>
  <c r="L58" i="1"/>
  <c r="L55" i="1"/>
  <c r="L117" i="1"/>
  <c r="L70" i="1"/>
  <c r="L161" i="1"/>
  <c r="L142" i="1"/>
  <c r="L157" i="1"/>
  <c r="L288" i="1"/>
  <c r="L61" i="1"/>
  <c r="L87" i="1"/>
  <c r="L248" i="1"/>
  <c r="L100" i="1"/>
  <c r="L144" i="1"/>
  <c r="L95" i="1"/>
  <c r="L94" i="1"/>
  <c r="L30" i="1"/>
  <c r="L59" i="1"/>
  <c r="L86" i="1"/>
  <c r="L252" i="1"/>
  <c r="L300" i="1"/>
  <c r="L233" i="1"/>
  <c r="L151" i="1"/>
  <c r="L282" i="1"/>
  <c r="L135" i="1"/>
  <c r="L173" i="1"/>
  <c r="L44" i="1"/>
  <c r="L17" i="1"/>
  <c r="L122" i="1"/>
  <c r="L106" i="1"/>
  <c r="L90" i="1"/>
  <c r="L45" i="1"/>
  <c r="L39" i="1"/>
  <c r="L245" i="1"/>
  <c r="L148" i="1"/>
  <c r="L253" i="1"/>
  <c r="L277" i="1"/>
  <c r="L298" i="1"/>
  <c r="L231" i="1"/>
  <c r="L141" i="1"/>
  <c r="L265" i="1"/>
  <c r="L292" i="1"/>
  <c r="L260" i="1"/>
  <c r="L256" i="1"/>
  <c r="L166" i="1"/>
  <c r="L306" i="1"/>
  <c r="L243" i="1"/>
  <c r="L84" i="1"/>
  <c r="L21" i="1"/>
  <c r="L238" i="1"/>
  <c r="L169" i="1"/>
  <c r="L247" i="1"/>
  <c r="L183" i="1"/>
  <c r="L98" i="1"/>
  <c r="L280" i="1"/>
  <c r="L275" i="1"/>
  <c r="L308" i="1"/>
  <c r="L241" i="1"/>
  <c r="L302" i="1"/>
  <c r="L235" i="1"/>
  <c r="L296" i="1"/>
  <c r="L294" i="1"/>
  <c r="L291" i="1"/>
  <c r="L258" i="1"/>
  <c r="L195" i="1"/>
  <c r="L114" i="1"/>
  <c r="L49" i="1"/>
  <c r="L221" i="1"/>
  <c r="L219" i="1"/>
  <c r="L182" i="1"/>
  <c r="L42" i="1"/>
  <c r="R13" i="1"/>
  <c r="L237" i="1"/>
  <c r="L227" i="1"/>
  <c r="L211" i="1"/>
  <c r="L293" i="1"/>
  <c r="L13" i="1"/>
  <c r="L249" i="1"/>
  <c r="L192" i="1"/>
  <c r="L50" i="1"/>
  <c r="L225" i="1"/>
  <c r="L217" i="1"/>
  <c r="L209" i="1"/>
  <c r="L202" i="1"/>
  <c r="L189" i="1"/>
  <c r="L174" i="1"/>
  <c r="L187" i="1"/>
  <c r="L307" i="1"/>
  <c r="L276" i="1"/>
  <c r="L242" i="1"/>
  <c r="L176" i="1"/>
  <c r="L301" i="1"/>
  <c r="L251" i="1"/>
  <c r="L198" i="1"/>
  <c r="L186" i="1"/>
  <c r="L229" i="1"/>
  <c r="L213" i="1"/>
  <c r="L194" i="1"/>
  <c r="L257" i="1"/>
  <c r="L287" i="1"/>
  <c r="L270" i="1"/>
  <c r="L220" i="1"/>
  <c r="L204" i="1"/>
  <c r="L180" i="1"/>
  <c r="L199" i="1"/>
  <c r="L178" i="1"/>
  <c r="L259" i="1"/>
  <c r="L196" i="1"/>
  <c r="L190" i="1"/>
  <c r="L268" i="1"/>
  <c r="L179" i="1"/>
  <c r="L223" i="1"/>
  <c r="L215" i="1"/>
  <c r="L207" i="1"/>
  <c r="L278" i="1"/>
  <c r="L309" i="1"/>
  <c r="L279" i="1"/>
  <c r="L244" i="1"/>
  <c r="L184" i="1"/>
  <c r="L69" i="1"/>
  <c r="L299" i="1"/>
  <c r="L285" i="1"/>
  <c r="L234" i="1"/>
  <c r="AH13" i="1" l="1"/>
</calcChain>
</file>

<file path=xl/sharedStrings.xml><?xml version="1.0" encoding="utf-8"?>
<sst xmlns="http://schemas.openxmlformats.org/spreadsheetml/2006/main" count="682" uniqueCount="351">
  <si>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</si>
  <si>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</si>
  <si>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</si>
  <si>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</si>
  <si>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</si>
  <si>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</si>
  <si>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</si>
  <si>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</si>
  <si>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</si>
  <si>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</si>
  <si>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</si>
  <si>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</si>
  <si>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</si>
  <si>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</si>
  <si>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</si>
  <si>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</si>
  <si>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</si>
  <si>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</si>
  <si>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</si>
  <si>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</si>
  <si>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</si>
  <si>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</si>
  <si>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</si>
  <si>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</si>
  <si>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</si>
  <si>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</si>
  <si>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</si>
  <si>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</si>
  <si>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</si>
  <si>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</si>
  <si>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</si>
  <si>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</si>
  <si>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</si>
  <si>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</si>
  <si>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</si>
  <si>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</si>
  <si>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</si>
  <si>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</si>
  <si>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</si>
  <si>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</si>
  <si>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</si>
  <si>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</si>
  <si>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</si>
  <si>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</si>
  <si>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</si>
  <si>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</si>
  <si>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</si>
  <si>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</si>
  <si>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</si>
  <si>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</si>
  <si>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</si>
  <si>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</si>
  <si>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</si>
  <si>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</si>
  <si>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</si>
  <si>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</si>
  <si>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</si>
  <si>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</si>
  <si>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</si>
  <si>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</si>
  <si>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</si>
  <si>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</si>
  <si>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</si>
  <si>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</si>
  <si>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</si>
  <si>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</si>
  <si>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</si>
  <si>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</si>
  <si>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</si>
  <si>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</si>
  <si>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</si>
  <si>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</si>
  <si>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</si>
  <si>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</si>
  <si>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</si>
  <si>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</si>
  <si>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</si>
  <si>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</si>
  <si>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</si>
  <si>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</si>
  <si>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</si>
  <si>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</si>
  <si>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</si>
  <si>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</si>
  <si>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</si>
  <si>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</si>
  <si>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</si>
  <si>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</si>
  <si>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</si>
  <si>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</si>
  <si>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</si>
  <si>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</si>
  <si>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</si>
  <si>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</si>
  <si>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</si>
  <si>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</si>
  <si>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</si>
  <si>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</si>
  <si>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</si>
  <si>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</si>
  <si>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</si>
  <si>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</si>
  <si>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</si>
  <si>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</si>
  <si>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</si>
  <si>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</si>
  <si>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</si>
  <si>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</si>
  <si>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</si>
  <si>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</si>
  <si>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</si>
  <si>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</si>
  <si>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</si>
  <si>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</si>
  <si>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</si>
  <si>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</si>
  <si>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</si>
  <si>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</si>
  <si>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</si>
  <si>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</si>
  <si>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</si>
  <si>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</si>
  <si>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</si>
  <si>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</si>
  <si>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</si>
  <si>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</si>
  <si>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</si>
  <si>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</si>
  <si>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</si>
  <si>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</si>
  <si>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</si>
  <si>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</si>
  <si>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</si>
  <si>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</si>
  <si>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</si>
  <si>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</si>
  <si>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</si>
  <si>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</si>
  <si>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</si>
  <si>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</si>
  <si>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</si>
  <si>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</si>
  <si>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</si>
  <si>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</si>
  <si>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</si>
  <si>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</si>
  <si>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</si>
  <si>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</si>
  <si>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</si>
  <si>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</si>
  <si>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</si>
  <si>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</si>
  <si>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</si>
  <si>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</si>
  <si>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</si>
  <si>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</si>
  <si>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</si>
  <si>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</si>
  <si>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</si>
  <si>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</si>
  <si>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</si>
  <si>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</si>
  <si>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</si>
  <si>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</si>
  <si>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</si>
  <si>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</si>
  <si>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</si>
  <si>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</si>
  <si>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</si>
  <si>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</si>
  <si>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</si>
  <si>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</si>
  <si>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</si>
  <si>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</si>
  <si>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</si>
  <si>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</si>
  <si>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</si>
  <si>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</si>
  <si>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</si>
  <si>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</si>
  <si>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</si>
  <si>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</si>
  <si>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</si>
  <si>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</si>
  <si>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</si>
  <si>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</si>
  <si>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</si>
  <si>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</si>
  <si>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</si>
  <si>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</si>
  <si>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</si>
  <si>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</si>
  <si>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</si>
  <si>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</si>
  <si>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</si>
  <si>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</si>
  <si>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</si>
  <si>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</si>
  <si>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</si>
  <si>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</si>
  <si>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</si>
  <si>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</si>
  <si>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</si>
  <si>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</si>
  <si>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</si>
  <si>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</si>
  <si>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</si>
  <si>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</si>
  <si>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</si>
  <si>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</si>
  <si>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</si>
  <si>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</si>
  <si>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</si>
  <si>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</si>
  <si>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</si>
  <si>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</si>
  <si>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</si>
  <si>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</si>
  <si>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</si>
  <si>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</si>
  <si>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</si>
  <si>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</si>
  <si>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</si>
  <si>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</si>
  <si>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</si>
  <si>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</si>
  <si>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</si>
  <si>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</si>
  <si>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</si>
  <si>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</si>
  <si>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</si>
  <si>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</si>
  <si>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</si>
  <si>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</si>
  <si>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</si>
  <si>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</si>
  <si>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</si>
  <si>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</si>
  <si>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</si>
  <si>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</si>
  <si>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</si>
  <si>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</si>
  <si>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</si>
  <si>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</si>
  <si>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</si>
  <si>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</si>
  <si>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</si>
  <si>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</si>
  <si>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</si>
  <si>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</si>
  <si>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</si>
  <si>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</si>
  <si>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</si>
  <si>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</si>
  <si>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</si>
  <si>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</si>
  <si>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</si>
  <si>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</si>
  <si>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</si>
  <si>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</si>
  <si>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</si>
  <si>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</si>
  <si>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</si>
  <si>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</si>
  <si>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</si>
  <si>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</si>
  <si>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</si>
  <si>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</si>
  <si>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</si>
  <si>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</si>
  <si>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</si>
  <si>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</si>
  <si>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</si>
  <si>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</si>
  <si>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</si>
  <si>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</si>
  <si>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</si>
  <si>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</si>
  <si>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</si>
  <si>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</si>
  <si>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</si>
  <si>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</si>
  <si>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</si>
  <si>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</si>
  <si>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</si>
  <si>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</si>
  <si>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</si>
  <si>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</si>
  <si>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</si>
  <si>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</si>
  <si>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</si>
  <si>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</si>
  <si>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</si>
  <si>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</si>
  <si>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</si>
  <si>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</si>
  <si>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</si>
  <si>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</si>
  <si>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</si>
  <si>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</si>
  <si>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</si>
  <si>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</si>
  <si>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</si>
  <si>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</si>
  <si>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</si>
  <si>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</si>
  <si>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Kunta</t>
  </si>
  <si>
    <t>Asukas-</t>
  </si>
  <si>
    <t>Kunnan</t>
  </si>
  <si>
    <t>siitä:</t>
  </si>
  <si>
    <t>MUUTOS</t>
  </si>
  <si>
    <t>Muut opetus-</t>
  </si>
  <si>
    <t>Valtion-</t>
  </si>
  <si>
    <t>luku</t>
  </si>
  <si>
    <t>perus-</t>
  </si>
  <si>
    <t>Verotuloihin</t>
  </si>
  <si>
    <t>ja kulttuuri-</t>
  </si>
  <si>
    <t xml:space="preserve">osuudet </t>
  </si>
  <si>
    <t>palvelujen</t>
  </si>
  <si>
    <t>perustuva</t>
  </si>
  <si>
    <t xml:space="preserve">toimen </t>
  </si>
  <si>
    <t>yhteensä</t>
  </si>
  <si>
    <t>Kotikunta-</t>
  </si>
  <si>
    <t>valtionosuus</t>
  </si>
  <si>
    <t>valtionosuudet</t>
  </si>
  <si>
    <t>korvaus,</t>
  </si>
  <si>
    <t>netto</t>
  </si>
  <si>
    <t>tasaus</t>
  </si>
  <si>
    <t>euroa</t>
  </si>
  <si>
    <t>Kaikki kunnat</t>
  </si>
  <si>
    <t>valtionosuuden</t>
  </si>
  <si>
    <t>L</t>
  </si>
  <si>
    <t>korvaus-</t>
  </si>
  <si>
    <t>osuus-</t>
  </si>
  <si>
    <t>menot, euroa</t>
  </si>
  <si>
    <t>tulot, euroa</t>
  </si>
  <si>
    <t>maksatus</t>
  </si>
  <si>
    <t>prosenttia</t>
  </si>
  <si>
    <t>€/asukas</t>
  </si>
  <si>
    <t>kno</t>
  </si>
  <si>
    <t>31.12.2017</t>
  </si>
  <si>
    <t>Ennakollinen laskelma kunnan valtionosuudesta ja kotikuntakorvauksista vuonna 2020</t>
  </si>
  <si>
    <t>31.12.2018</t>
  </si>
  <si>
    <t>OKM 23.4.2019</t>
  </si>
  <si>
    <t>Laskelma kunnan valtionosuudesta ja kotikuntakorvauksista vuonna 2019</t>
  </si>
  <si>
    <t>Lähde: VM 31.12.2018 / OKM 23.4.2019</t>
  </si>
  <si>
    <t>VM 31.12.2018</t>
  </si>
  <si>
    <t>(kunnat)</t>
  </si>
  <si>
    <t>Lähde: KL / SL 8.5.2019</t>
  </si>
  <si>
    <t>2019 --&gt; 2020</t>
  </si>
  <si>
    <t>maakunta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</si>
</sst>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\ %"/>
    <numFmt numFmtId="165" formatCode="#,##0_ ;[Red]\-#,##0\ "/>
    <numFmt numFmtId="166" formatCode="#,##0.00_ ;[Red]\-#,##0.00\ "/>
    <numFmt numFmtId="167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color theme="0" tint="-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9">
    <xf numFmtId="0" fontId="0" fillId="0" borderId="0" xfId="0"/>
    <xf numFmtId="0" fontId="5" fillId="0" borderId="0" xfId="2" applyFont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Fill="1" applyBorder="1" applyAlignment="1">
      <alignment horizontal="center"/>
    </xf>
    <xf numFmtId="167" fontId="5" fillId="0" borderId="0" xfId="2" applyNumberFormat="1" applyFont="1" applyFill="1" applyBorder="1" applyAlignment="1" applyProtection="1">
      <alignment horizontal="center"/>
    </xf>
    <xf numFmtId="0" fontId="6" fillId="0" borderId="0" xfId="0" applyFont="1"/>
    <xf numFmtId="3" fontId="6" fillId="0" borderId="0" xfId="0" applyNumberFormat="1" applyFont="1"/>
    <xf numFmtId="3" fontId="4" fillId="2" borderId="6" xfId="3" applyNumberFormat="1" applyFont="1" applyFill="1" applyBorder="1" applyAlignment="1">
      <alignment horizontal="center"/>
    </xf>
    <xf numFmtId="3" fontId="4" fillId="2" borderId="6" xfId="3" applyNumberFormat="1" applyFont="1" applyFill="1" applyBorder="1" applyAlignment="1" applyProtection="1">
      <alignment horizontal="center"/>
    </xf>
    <xf numFmtId="3" fontId="4" fillId="2" borderId="6" xfId="3" applyNumberFormat="1" applyFont="1" applyFill="1" applyBorder="1"/>
    <xf numFmtId="14" fontId="5" fillId="2" borderId="0" xfId="2" applyNumberFormat="1" applyFont="1" applyFill="1" applyAlignment="1">
      <alignment horizontal="left"/>
    </xf>
    <xf numFmtId="0" fontId="6" fillId="2" borderId="0" xfId="0" applyFont="1" applyFill="1"/>
    <xf numFmtId="0" fontId="5" fillId="2" borderId="0" xfId="2" applyFont="1" applyFill="1"/>
    <xf numFmtId="0" fontId="5" fillId="2" borderId="0" xfId="2" applyFont="1" applyFill="1" applyBorder="1"/>
    <xf numFmtId="3" fontId="4" fillId="2" borderId="0" xfId="2" applyNumberFormat="1" applyFont="1" applyFill="1" applyAlignment="1">
      <alignment horizontal="center"/>
    </xf>
    <xf numFmtId="0" fontId="4" fillId="2" borderId="0" xfId="2" applyFont="1" applyFill="1" applyAlignment="1">
      <alignment horizontal="center"/>
    </xf>
    <xf numFmtId="3" fontId="4" fillId="2" borderId="0" xfId="3" applyNumberFormat="1" applyFont="1" applyFill="1" applyBorder="1" applyAlignment="1">
      <alignment horizontal="center"/>
    </xf>
    <xf numFmtId="3" fontId="5" fillId="2" borderId="0" xfId="2" applyNumberFormat="1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left"/>
    </xf>
    <xf numFmtId="167" fontId="5" fillId="2" borderId="0" xfId="2" applyNumberFormat="1" applyFont="1" applyFill="1" applyBorder="1" applyAlignment="1" applyProtection="1">
      <alignment horizontal="center"/>
    </xf>
    <xf numFmtId="49" fontId="5" fillId="2" borderId="0" xfId="2" applyNumberFormat="1" applyFont="1" applyFill="1" applyBorder="1" applyAlignment="1" applyProtection="1">
      <alignment horizontal="center"/>
    </xf>
    <xf numFmtId="0" fontId="5" fillId="2" borderId="0" xfId="2" applyFont="1" applyFill="1" applyAlignment="1">
      <alignment horizontal="center"/>
    </xf>
    <xf numFmtId="3" fontId="4" fillId="2" borderId="0" xfId="3" applyNumberFormat="1" applyFont="1" applyFill="1" applyBorder="1"/>
    <xf numFmtId="0" fontId="5" fillId="2" borderId="6" xfId="2" applyFont="1" applyFill="1" applyBorder="1"/>
    <xf numFmtId="0" fontId="6" fillId="2" borderId="2" xfId="0" applyFont="1" applyFill="1" applyBorder="1"/>
    <xf numFmtId="0" fontId="6" fillId="0" borderId="2" xfId="0" applyFont="1" applyBorder="1"/>
    <xf numFmtId="0" fontId="5" fillId="2" borderId="2" xfId="0" applyFont="1" applyFill="1" applyBorder="1"/>
    <xf numFmtId="164" fontId="5" fillId="2" borderId="0" xfId="1" applyNumberFormat="1" applyFont="1" applyFill="1" applyBorder="1"/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 applyProtection="1">
      <alignment horizontal="center"/>
    </xf>
    <xf numFmtId="164" fontId="4" fillId="2" borderId="0" xfId="1" applyNumberFormat="1" applyFont="1" applyFill="1" applyBorder="1"/>
    <xf numFmtId="164" fontId="5" fillId="2" borderId="2" xfId="1" applyNumberFormat="1" applyFont="1" applyFill="1" applyBorder="1"/>
    <xf numFmtId="164" fontId="5" fillId="0" borderId="0" xfId="1" applyNumberFormat="1" applyFont="1" applyFill="1" applyBorder="1"/>
    <xf numFmtId="3" fontId="5" fillId="2" borderId="6" xfId="3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3" fontId="4" fillId="0" borderId="6" xfId="0" applyNumberFormat="1" applyFont="1" applyFill="1" applyBorder="1"/>
    <xf numFmtId="3" fontId="5" fillId="2" borderId="0" xfId="3" applyNumberFormat="1" applyFont="1" applyFill="1" applyBorder="1"/>
    <xf numFmtId="0" fontId="9" fillId="2" borderId="0" xfId="2" applyFont="1" applyFill="1"/>
    <xf numFmtId="3" fontId="5" fillId="2" borderId="1" xfId="3" applyNumberFormat="1" applyFont="1" applyFill="1" applyBorder="1"/>
    <xf numFmtId="3" fontId="5" fillId="2" borderId="3" xfId="3" applyNumberFormat="1" applyFont="1" applyFill="1" applyBorder="1"/>
    <xf numFmtId="3" fontId="4" fillId="2" borderId="1" xfId="3" applyNumberFormat="1" applyFont="1" applyFill="1" applyBorder="1" applyAlignment="1">
      <alignment horizontal="center"/>
    </xf>
    <xf numFmtId="3" fontId="4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 applyProtection="1">
      <alignment horizontal="center"/>
    </xf>
    <xf numFmtId="3" fontId="5" fillId="2" borderId="0" xfId="3" applyNumberFormat="1" applyFont="1" applyFill="1" applyBorder="1" applyAlignment="1" applyProtection="1">
      <alignment horizontal="center"/>
    </xf>
    <xf numFmtId="3" fontId="5" fillId="2" borderId="3" xfId="3" applyNumberFormat="1" applyFont="1" applyFill="1" applyBorder="1" applyAlignment="1" applyProtection="1">
      <alignment horizontal="center"/>
    </xf>
    <xf numFmtId="3" fontId="5" fillId="2" borderId="4" xfId="3" applyNumberFormat="1" applyFont="1" applyFill="1" applyBorder="1" applyAlignment="1">
      <alignment horizontal="right"/>
    </xf>
    <xf numFmtId="3" fontId="5" fillId="2" borderId="2" xfId="3" applyNumberFormat="1" applyFont="1" applyFill="1" applyBorder="1" applyAlignment="1">
      <alignment horizontal="right"/>
    </xf>
    <xf numFmtId="3" fontId="5" fillId="2" borderId="5" xfId="3" applyNumberFormat="1" applyFont="1" applyFill="1" applyBorder="1" applyAlignment="1">
      <alignment horizontal="right"/>
    </xf>
    <xf numFmtId="3" fontId="5" fillId="0" borderId="1" xfId="3" applyNumberFormat="1" applyFont="1" applyBorder="1"/>
    <xf numFmtId="3" fontId="5" fillId="0" borderId="0" xfId="3" applyNumberFormat="1" applyFont="1" applyBorder="1"/>
    <xf numFmtId="3" fontId="5" fillId="0" borderId="3" xfId="3" applyNumberFormat="1" applyFont="1" applyBorder="1"/>
    <xf numFmtId="3" fontId="5" fillId="0" borderId="0" xfId="0" applyNumberFormat="1" applyFont="1"/>
    <xf numFmtId="1" fontId="4" fillId="2" borderId="1" xfId="3" applyNumberFormat="1" applyFont="1" applyFill="1" applyBorder="1" applyAlignment="1">
      <alignment horizontal="center"/>
    </xf>
    <xf numFmtId="1" fontId="4" fillId="2" borderId="0" xfId="3" applyNumberFormat="1" applyFont="1" applyFill="1" applyBorder="1" applyAlignment="1">
      <alignment horizontal="center"/>
    </xf>
    <xf numFmtId="1" fontId="4" fillId="2" borderId="3" xfId="3" applyNumberFormat="1" applyFont="1" applyFill="1" applyBorder="1" applyAlignment="1">
      <alignment horizontal="center"/>
    </xf>
    <xf numFmtId="0" fontId="5" fillId="2" borderId="1" xfId="2" applyFont="1" applyFill="1" applyBorder="1"/>
    <xf numFmtId="0" fontId="5" fillId="2" borderId="3" xfId="2" applyFont="1" applyFill="1" applyBorder="1"/>
    <xf numFmtId="3" fontId="4" fillId="2" borderId="3" xfId="3" applyNumberFormat="1" applyFont="1" applyFill="1" applyBorder="1" applyAlignment="1" applyProtection="1">
      <alignment horizontal="center"/>
    </xf>
    <xf numFmtId="3" fontId="4" fillId="2" borderId="3" xfId="3" applyNumberFormat="1" applyFont="1" applyFill="1" applyBorder="1"/>
    <xf numFmtId="3" fontId="5" fillId="0" borderId="3" xfId="0" applyNumberFormat="1" applyFont="1" applyFill="1" applyBorder="1"/>
    <xf numFmtId="0" fontId="5" fillId="2" borderId="5" xfId="0" applyFont="1" applyFill="1" applyBorder="1"/>
    <xf numFmtId="0" fontId="5" fillId="0" borderId="3" xfId="0" applyFont="1" applyFill="1" applyBorder="1"/>
    <xf numFmtId="3" fontId="4" fillId="2" borderId="1" xfId="3" applyNumberFormat="1" applyFont="1" applyFill="1" applyBorder="1" applyAlignment="1" applyProtection="1">
      <alignment horizontal="center"/>
    </xf>
    <xf numFmtId="3" fontId="4" fillId="2" borderId="1" xfId="3" applyNumberFormat="1" applyFont="1" applyFill="1" applyBorder="1"/>
    <xf numFmtId="0" fontId="5" fillId="2" borderId="4" xfId="0" applyFont="1" applyFill="1" applyBorder="1"/>
    <xf numFmtId="3" fontId="5" fillId="0" borderId="1" xfId="0" applyNumberFormat="1" applyFont="1" applyFill="1" applyBorder="1"/>
    <xf numFmtId="0" fontId="5" fillId="0" borderId="1" xfId="0" applyFont="1" applyFill="1" applyBorder="1"/>
    <xf numFmtId="3" fontId="4" fillId="2" borderId="7" xfId="3" applyNumberFormat="1" applyFont="1" applyFill="1" applyBorder="1" applyAlignment="1">
      <alignment horizontal="right"/>
    </xf>
    <xf numFmtId="3" fontId="5" fillId="0" borderId="6" xfId="3" applyNumberFormat="1" applyFont="1" applyBorder="1"/>
    <xf numFmtId="0" fontId="4" fillId="2" borderId="6" xfId="2" applyFont="1" applyFill="1" applyBorder="1"/>
    <xf numFmtId="0" fontId="4" fillId="2" borderId="7" xfId="0" applyFont="1" applyFill="1" applyBorder="1"/>
    <xf numFmtId="0" fontId="4" fillId="0" borderId="6" xfId="0" applyFont="1" applyFill="1" applyBorder="1"/>
    <xf numFmtId="1" fontId="4" fillId="2" borderId="6" xfId="3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/>
    <xf numFmtId="0" fontId="4" fillId="2" borderId="0" xfId="2" applyFont="1" applyFill="1" applyAlignment="1" applyProtection="1">
      <alignment horizontal="left"/>
    </xf>
    <xf numFmtId="3" fontId="4" fillId="2" borderId="0" xfId="2" applyNumberFormat="1" applyFont="1" applyFill="1" applyBorder="1" applyAlignment="1">
      <alignment horizontal="right"/>
    </xf>
    <xf numFmtId="165" fontId="4" fillId="2" borderId="0" xfId="2" applyNumberFormat="1" applyFont="1" applyFill="1" applyBorder="1"/>
    <xf numFmtId="166" fontId="4" fillId="0" borderId="0" xfId="2" applyNumberFormat="1" applyFont="1" applyBorder="1"/>
    <xf numFmtId="14" fontId="5" fillId="0" borderId="0" xfId="0" applyNumberFormat="1" applyFont="1" applyAlignment="1">
      <alignment horizontal="left"/>
    </xf>
    <xf numFmtId="0" fontId="10" fillId="0" borderId="0" xfId="0" applyFont="1"/>
    <xf numFmtId="0" fontId="5" fillId="0" borderId="0" xfId="0" applyFont="1" applyBorder="1"/>
    <xf numFmtId="3" fontId="5" fillId="0" borderId="0" xfId="0" applyNumberFormat="1" applyFont="1" applyBorder="1"/>
    <xf numFmtId="0" fontId="5" fillId="0" borderId="0" xfId="0" applyFont="1" applyFill="1" applyAlignment="1" applyProtection="1">
      <alignment horizontal="left"/>
    </xf>
    <xf numFmtId="0" fontId="5" fillId="0" borderId="2" xfId="0" applyFont="1" applyBorder="1"/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 applyProtection="1">
      <alignment horizontal="center"/>
    </xf>
    <xf numFmtId="3" fontId="8" fillId="0" borderId="0" xfId="0" applyNumberFormat="1" applyFont="1" applyBorder="1"/>
    <xf numFmtId="3" fontId="7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3" fontId="7" fillId="0" borderId="2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/>
    <xf numFmtId="3" fontId="7" fillId="0" borderId="1" xfId="0" applyNumberFormat="1" applyFont="1" applyBorder="1" applyAlignment="1">
      <alignment horizontal="left"/>
    </xf>
    <xf numFmtId="3" fontId="11" fillId="0" borderId="1" xfId="0" applyNumberFormat="1" applyFont="1" applyBorder="1"/>
    <xf numFmtId="3" fontId="7" fillId="0" borderId="1" xfId="0" applyNumberFormat="1" applyFont="1" applyBorder="1"/>
    <xf numFmtId="3" fontId="8" fillId="0" borderId="0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 applyProtection="1">
      <alignment horizontal="left"/>
    </xf>
    <xf numFmtId="3" fontId="7" fillId="0" borderId="4" xfId="0" applyNumberFormat="1" applyFont="1" applyFill="1" applyBorder="1" applyAlignment="1" applyProtection="1">
      <alignment horizontal="left"/>
    </xf>
    <xf numFmtId="3" fontId="7" fillId="0" borderId="3" xfId="0" applyNumberFormat="1" applyFont="1" applyBorder="1"/>
    <xf numFmtId="3" fontId="7" fillId="0" borderId="3" xfId="0" applyNumberFormat="1" applyFont="1" applyBorder="1" applyAlignment="1">
      <alignment horizontal="center"/>
    </xf>
    <xf numFmtId="3" fontId="7" fillId="0" borderId="5" xfId="0" applyNumberFormat="1" applyFont="1" applyBorder="1"/>
    <xf numFmtId="10" fontId="4" fillId="2" borderId="6" xfId="1" applyNumberFormat="1" applyFont="1" applyFill="1" applyBorder="1" applyAlignment="1">
      <alignment horizontal="center"/>
    </xf>
    <xf numFmtId="3" fontId="4" fillId="2" borderId="3" xfId="0" applyNumberFormat="1" applyFont="1" applyFill="1" applyBorder="1"/>
    <xf numFmtId="0" fontId="4" fillId="0" borderId="0" xfId="2" applyFont="1" applyFill="1"/>
    <xf numFmtId="0" fontId="10" fillId="2" borderId="0" xfId="2" applyFont="1" applyFill="1"/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49" fontId="7" fillId="0" borderId="0" xfId="0" applyNumberFormat="1" applyFont="1" applyBorder="1"/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3" applyNumberFormat="1" applyFont="1" applyBorder="1"/>
  </cellXfs>
  <cellStyles count="8">
    <cellStyle name="Normaali" xfId="0" builtinId="0"/>
    <cellStyle name="Normaali 2" xfId="3"/>
    <cellStyle name="Normaali 2 2" xfId="4"/>
    <cellStyle name="Normaali 3" xfId="5"/>
    <cellStyle name="Normaali 4" xfId="2"/>
    <cellStyle name="Prosenttia" xfId="1" builtinId="5"/>
    <cellStyle name="Prosenttia 2" xfId="6"/>
    <cellStyle name="Prosenttia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91646</xdr:colOff>
      <xdr:row>15</xdr:row>
      <xdr:rowOff>63190</xdr:rowOff>
    </xdr:from>
    <xdr:to>
      <xdr:col>12</xdr:col>
      <xdr:colOff>20935</xdr:colOff>
      <xdr:row>35</xdr:row>
      <xdr:rowOff>90713</xdr:rowOff>
    </xdr:to>
    <xdr:sp macro="" textlink="">
      <xdr:nvSpPr>
        <xdr:cNvPr id="2" name="Yhdestä kulmasta pyöristetty suorakulmio 1"/>
        <xdr:cNvSpPr/>
      </xdr:nvSpPr>
      <xdr:spPr>
        <a:xfrm>
          <a:off x="2031536" y="2393849"/>
          <a:ext cx="5888520" cy="2958293"/>
        </a:xfrm>
        <a:prstGeom prst="round1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fi-FI" sz="1600"/>
        </a:p>
        <a:p>
          <a:pPr algn="ctr"/>
          <a:r>
            <a:rPr lang="fi-FI" sz="1600"/>
            <a:t>Laskelma perustuu 4.4.2019</a:t>
          </a:r>
          <a:r>
            <a:rPr lang="fi-FI" sz="1600" baseline="0"/>
            <a:t> julkaistuun Kuntatalous-ohjelmaan </a:t>
          </a:r>
          <a:r>
            <a:rPr lang="fi-FI" sz="1600"/>
            <a:t>vuosille 2020-2023, joka on laadittu kevään 2019 ns. valtion </a:t>
          </a:r>
          <a:r>
            <a:rPr lang="fi-FI" sz="1600" b="1"/>
            <a:t>teknisen julkisen talouden suunnitelman (JTS)</a:t>
          </a:r>
          <a:r>
            <a:rPr lang="fi-FI" sz="1600"/>
            <a:t> valmistelun yhteydessä. Laskelman julkaisuhetkellä hallituksen muodostaminen on kesken eikä hallitusohjelmaa ole vielä laadittu.</a:t>
          </a:r>
        </a:p>
        <a:p>
          <a:pPr algn="ctr"/>
          <a:endParaRPr lang="fi-FI" sz="1600"/>
        </a:p>
        <a:p>
          <a:pPr algn="ctr"/>
          <a:r>
            <a:rPr lang="fi-FI" sz="1600"/>
            <a:t>Laskelma on</a:t>
          </a:r>
          <a:r>
            <a:rPr lang="fi-FI" sz="1600" baseline="0"/>
            <a:t> </a:t>
          </a:r>
          <a:r>
            <a:rPr lang="fi-FI" sz="1600" b="1"/>
            <a:t>voimassa olevaan lainsäädännön</a:t>
          </a:r>
          <a:r>
            <a:rPr lang="fi-FI" sz="1600" b="1" baseline="0"/>
            <a:t> </a:t>
          </a:r>
          <a:r>
            <a:rPr lang="fi-FI" sz="1600" b="0" baseline="0"/>
            <a:t>mukainen</a:t>
          </a:r>
          <a:r>
            <a:rPr lang="fi-FI" sz="1600"/>
            <a:t>. </a:t>
          </a:r>
        </a:p>
        <a:p>
          <a:pPr algn="ctr"/>
          <a:endParaRPr lang="fi-FI" sz="1600"/>
        </a:p>
        <a:p>
          <a:pPr algn="ctr"/>
          <a:r>
            <a:rPr lang="fi-FI" sz="1600"/>
            <a:t>Jos valtionosuuslainsäädäntöä ei </a:t>
          </a:r>
          <a:r>
            <a:rPr lang="fi-FI" sz="1600" baseline="0"/>
            <a:t>muuteta, kuntien valtionosuudet kasvavat vuonna 2020 laskelman mukaisesti.</a:t>
          </a:r>
          <a:endParaRPr lang="fi-FI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0"/>
  <sheetViews>
    <sheetView tabSelected="1" zoomScale="91" zoomScaleNormal="90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D7" sqref="D7"/>
    </sheetView>
  </sheetViews>
  <sheetFormatPr defaultColWidth="8.7265625" defaultRowHeight="11.5" x14ac:dyDescent="0.25"/>
  <cols>
    <col min="1" max="1" width="4.54296875" style="6" customWidth="1"/>
    <col min="2" max="2" width="14.1796875" style="6" bestFit="1" customWidth="1"/>
    <col min="3" max="3" width="9" style="6" bestFit="1" customWidth="1"/>
    <col min="4" max="4" width="11.7265625" style="6" customWidth="1"/>
    <col min="5" max="5" width="11.81640625" style="6" customWidth="1"/>
    <col min="6" max="6" width="14.453125" style="77" customWidth="1"/>
    <col min="7" max="7" width="2.54296875" style="6" customWidth="1"/>
    <col min="8" max="8" width="11.81640625" style="73" bestFit="1" customWidth="1"/>
    <col min="9" max="9" width="1.1796875" style="6" customWidth="1"/>
    <col min="10" max="10" width="12.26953125" style="68" bestFit="1" customWidth="1"/>
    <col min="11" max="11" width="9.81640625" style="34" customWidth="1"/>
    <col min="12" max="12" width="9.81640625" style="63" customWidth="1"/>
    <col min="13" max="13" width="1.453125" style="6" customWidth="1"/>
    <col min="14" max="16" width="11.54296875" style="53" bestFit="1" customWidth="1"/>
    <col min="17" max="17" width="1.7265625" style="6" customWidth="1"/>
    <col min="18" max="18" width="13.26953125" style="53" customWidth="1"/>
    <col min="19" max="19" width="4.36328125" style="53" customWidth="1"/>
    <col min="20" max="20" width="7.90625" style="53" bestFit="1" customWidth="1"/>
    <col min="21" max="21" width="4.36328125" style="53" customWidth="1"/>
    <col min="22" max="22" width="11.453125" style="106" customWidth="1"/>
    <col min="23" max="23" width="9" style="88" bestFit="1" customWidth="1"/>
    <col min="24" max="24" width="13" style="88" bestFit="1" customWidth="1"/>
    <col min="25" max="25" width="10.453125" style="88" bestFit="1" customWidth="1"/>
    <col min="26" max="26" width="13" style="88" bestFit="1" customWidth="1"/>
    <col min="27" max="27" width="3.1796875" style="88" customWidth="1"/>
    <col min="28" max="28" width="12.26953125" style="97" bestFit="1" customWidth="1"/>
    <col min="29" max="29" width="2" style="88" customWidth="1"/>
    <col min="30" max="30" width="14.81640625" style="88" customWidth="1"/>
    <col min="31" max="31" width="1.81640625" style="88" customWidth="1"/>
    <col min="32" max="32" width="11.26953125" style="97" bestFit="1" customWidth="1"/>
    <col min="33" max="33" width="1.54296875" style="88" customWidth="1"/>
    <col min="34" max="34" width="3.54296875" style="110" bestFit="1" customWidth="1"/>
    <col min="35" max="35" width="9.1796875" style="77" customWidth="1"/>
    <col min="36" max="16384" width="8.7265625" style="6"/>
  </cols>
  <sheetData>
    <row r="1" spans="1:35" ht="11.5" customHeight="1" x14ac:dyDescent="0.25">
      <c r="A1" s="11"/>
      <c r="B1" s="12"/>
      <c r="C1" s="13"/>
      <c r="D1" s="13"/>
      <c r="E1" s="13"/>
      <c r="F1" s="13"/>
      <c r="G1" s="13"/>
      <c r="H1" s="71"/>
      <c r="I1" s="1"/>
      <c r="J1" s="57"/>
      <c r="K1" s="29"/>
      <c r="L1" s="58"/>
      <c r="M1" s="1"/>
      <c r="N1" s="57"/>
      <c r="O1" s="14"/>
      <c r="P1" s="58"/>
      <c r="Q1" s="1"/>
      <c r="R1" s="25"/>
      <c r="S1" s="82"/>
      <c r="T1" s="82"/>
      <c r="U1" s="82"/>
      <c r="V1" s="104"/>
    </row>
    <row r="2" spans="1:35" ht="20.149999999999999" customHeight="1" x14ac:dyDescent="0.4">
      <c r="A2" s="116" t="s">
        <v>341</v>
      </c>
      <c r="B2" s="39"/>
      <c r="C2" s="13"/>
      <c r="D2" s="13"/>
      <c r="E2" s="13"/>
      <c r="F2" s="13"/>
      <c r="G2" s="13"/>
      <c r="H2" s="71"/>
      <c r="I2" s="1"/>
      <c r="J2" s="57"/>
      <c r="K2" s="29"/>
      <c r="L2" s="58"/>
      <c r="M2" s="1"/>
      <c r="N2" s="57"/>
      <c r="O2" s="14"/>
      <c r="P2" s="58"/>
      <c r="Q2" s="1"/>
      <c r="R2" s="25"/>
      <c r="S2" s="83"/>
      <c r="T2" s="83"/>
      <c r="U2" s="83"/>
      <c r="V2" s="105" t="s">
        <v>344</v>
      </c>
    </row>
    <row r="3" spans="1:35" x14ac:dyDescent="0.25">
      <c r="A3" s="115" t="s">
        <v>348</v>
      </c>
      <c r="B3" s="115"/>
      <c r="C3" s="13"/>
      <c r="D3" s="13"/>
      <c r="E3" s="13"/>
      <c r="F3" s="13"/>
      <c r="G3" s="13"/>
      <c r="H3" s="71"/>
      <c r="I3" s="1"/>
      <c r="J3" s="57"/>
      <c r="K3" s="29"/>
      <c r="L3" s="58"/>
      <c r="M3" s="1"/>
      <c r="N3" s="40"/>
      <c r="O3" s="38"/>
      <c r="P3" s="41"/>
      <c r="Q3" s="1"/>
      <c r="R3" s="10"/>
      <c r="S3" s="77"/>
      <c r="T3" s="77"/>
      <c r="U3" s="77"/>
      <c r="V3" s="106" t="s">
        <v>345</v>
      </c>
    </row>
    <row r="4" spans="1:35" x14ac:dyDescent="0.25">
      <c r="A4" s="12"/>
      <c r="B4" s="15"/>
      <c r="C4" s="16" t="s">
        <v>295</v>
      </c>
      <c r="D4" s="16" t="s">
        <v>296</v>
      </c>
      <c r="E4" s="16" t="s">
        <v>297</v>
      </c>
      <c r="F4" s="16" t="s">
        <v>298</v>
      </c>
      <c r="G4" s="16"/>
      <c r="H4" s="8" t="s">
        <v>299</v>
      </c>
      <c r="I4" s="2"/>
      <c r="J4" s="42" t="s">
        <v>300</v>
      </c>
      <c r="K4" s="30" t="s">
        <v>301</v>
      </c>
      <c r="L4" s="43" t="s">
        <v>302</v>
      </c>
      <c r="M4" s="2"/>
      <c r="N4" s="42" t="s">
        <v>303</v>
      </c>
      <c r="O4" s="17" t="s">
        <v>304</v>
      </c>
      <c r="P4" s="43" t="s">
        <v>305</v>
      </c>
      <c r="Q4" s="2"/>
      <c r="R4" s="8" t="s">
        <v>331</v>
      </c>
      <c r="W4" s="88" t="s">
        <v>295</v>
      </c>
      <c r="X4" s="88" t="s">
        <v>296</v>
      </c>
      <c r="Y4" s="88" t="s">
        <v>297</v>
      </c>
      <c r="Z4" s="88" t="s">
        <v>298</v>
      </c>
      <c r="AB4" s="91" t="s">
        <v>299</v>
      </c>
      <c r="AD4" s="120"/>
      <c r="AF4" s="107" t="s">
        <v>331</v>
      </c>
    </row>
    <row r="5" spans="1:35" x14ac:dyDescent="0.25">
      <c r="A5" s="12"/>
      <c r="B5" s="18" t="s">
        <v>306</v>
      </c>
      <c r="C5" s="19" t="s">
        <v>307</v>
      </c>
      <c r="D5" s="19" t="s">
        <v>308</v>
      </c>
      <c r="E5" s="20" t="s">
        <v>309</v>
      </c>
      <c r="F5" s="19" t="s">
        <v>311</v>
      </c>
      <c r="G5" s="19"/>
      <c r="H5" s="8" t="s">
        <v>312</v>
      </c>
      <c r="I5" s="4"/>
      <c r="J5" s="42"/>
      <c r="K5" s="30"/>
      <c r="L5" s="43"/>
      <c r="M5" s="4"/>
      <c r="N5" s="44" t="s">
        <v>322</v>
      </c>
      <c r="O5" s="45" t="s">
        <v>322</v>
      </c>
      <c r="P5" s="46" t="s">
        <v>322</v>
      </c>
      <c r="Q5" s="4"/>
      <c r="R5" s="8" t="s">
        <v>312</v>
      </c>
      <c r="T5" s="127" t="s">
        <v>350</v>
      </c>
      <c r="V5" s="106" t="s">
        <v>306</v>
      </c>
      <c r="W5" s="91" t="s">
        <v>307</v>
      </c>
      <c r="X5" s="91" t="s">
        <v>308</v>
      </c>
      <c r="Y5" s="92" t="s">
        <v>309</v>
      </c>
      <c r="Z5" s="91" t="s">
        <v>311</v>
      </c>
      <c r="AA5" s="91"/>
      <c r="AB5" s="93" t="s">
        <v>312</v>
      </c>
      <c r="AC5" s="93"/>
      <c r="AD5" s="91" t="s">
        <v>322</v>
      </c>
      <c r="AF5" s="93" t="s">
        <v>312</v>
      </c>
      <c r="AG5" s="91"/>
      <c r="AH5" s="111" t="s">
        <v>339</v>
      </c>
    </row>
    <row r="6" spans="1:35" x14ac:dyDescent="0.25">
      <c r="A6" s="12"/>
      <c r="B6" s="18"/>
      <c r="C6" s="19" t="s">
        <v>313</v>
      </c>
      <c r="D6" s="19" t="s">
        <v>314</v>
      </c>
      <c r="E6" s="21" t="s">
        <v>315</v>
      </c>
      <c r="F6" s="19" t="s">
        <v>316</v>
      </c>
      <c r="G6" s="19"/>
      <c r="H6" s="8" t="s">
        <v>317</v>
      </c>
      <c r="I6" s="4"/>
      <c r="J6" s="42"/>
      <c r="K6" s="30" t="s">
        <v>310</v>
      </c>
      <c r="L6" s="43"/>
      <c r="M6" s="4"/>
      <c r="N6" s="117" t="s">
        <v>332</v>
      </c>
      <c r="O6" s="118" t="s">
        <v>332</v>
      </c>
      <c r="P6" s="119" t="s">
        <v>325</v>
      </c>
      <c r="Q6" s="4"/>
      <c r="R6" s="8" t="s">
        <v>333</v>
      </c>
      <c r="W6" s="91" t="s">
        <v>313</v>
      </c>
      <c r="X6" s="91" t="s">
        <v>314</v>
      </c>
      <c r="Y6" s="95" t="s">
        <v>315</v>
      </c>
      <c r="Z6" s="91" t="s">
        <v>316</v>
      </c>
      <c r="AA6" s="91"/>
      <c r="AB6" s="93" t="s">
        <v>317</v>
      </c>
      <c r="AC6" s="93"/>
      <c r="AD6" s="91" t="s">
        <v>325</v>
      </c>
      <c r="AF6" s="93" t="s">
        <v>333</v>
      </c>
      <c r="AG6" s="91"/>
    </row>
    <row r="7" spans="1:35" x14ac:dyDescent="0.25">
      <c r="A7" s="12"/>
      <c r="B7" s="18"/>
      <c r="D7" s="21" t="s">
        <v>318</v>
      </c>
      <c r="E7" s="19" t="s">
        <v>319</v>
      </c>
      <c r="F7" s="21" t="s">
        <v>320</v>
      </c>
      <c r="G7" s="21"/>
      <c r="H7" s="9" t="s">
        <v>321</v>
      </c>
      <c r="I7" s="5"/>
      <c r="J7" s="64"/>
      <c r="K7" s="31" t="s">
        <v>349</v>
      </c>
      <c r="L7" s="59"/>
      <c r="M7" s="5"/>
      <c r="N7" s="117" t="s">
        <v>334</v>
      </c>
      <c r="O7" s="118" t="s">
        <v>335</v>
      </c>
      <c r="P7" s="119" t="s">
        <v>326</v>
      </c>
      <c r="Q7" s="5"/>
      <c r="R7" s="9" t="s">
        <v>336</v>
      </c>
      <c r="W7" s="95"/>
      <c r="X7" s="95" t="s">
        <v>318</v>
      </c>
      <c r="Y7" s="91" t="s">
        <v>319</v>
      </c>
      <c r="Z7" s="95" t="s">
        <v>320</v>
      </c>
      <c r="AA7" s="95"/>
      <c r="AB7" s="96" t="s">
        <v>321</v>
      </c>
      <c r="AC7" s="96"/>
      <c r="AD7" s="95" t="s">
        <v>326</v>
      </c>
      <c r="AE7" s="91"/>
      <c r="AF7" s="96" t="s">
        <v>336</v>
      </c>
      <c r="AG7" s="95"/>
    </row>
    <row r="8" spans="1:35" x14ac:dyDescent="0.25">
      <c r="A8" s="12"/>
      <c r="B8" s="18"/>
      <c r="C8" s="19"/>
      <c r="D8" s="19" t="s">
        <v>323</v>
      </c>
      <c r="E8" s="19" t="s">
        <v>330</v>
      </c>
      <c r="F8" s="19" t="s">
        <v>324</v>
      </c>
      <c r="G8" s="19"/>
      <c r="H8" s="8"/>
      <c r="I8" s="4"/>
      <c r="J8" s="42"/>
      <c r="K8" s="30"/>
      <c r="L8" s="43"/>
      <c r="M8" s="4"/>
      <c r="N8" s="54"/>
      <c r="O8" s="55"/>
      <c r="P8" s="56"/>
      <c r="Q8" s="4"/>
      <c r="R8" s="74"/>
      <c r="W8" s="91"/>
      <c r="X8" s="91" t="s">
        <v>323</v>
      </c>
      <c r="Y8" s="91" t="s">
        <v>330</v>
      </c>
      <c r="Z8" s="91" t="s">
        <v>324</v>
      </c>
      <c r="AA8" s="91"/>
      <c r="AB8" s="93"/>
      <c r="AC8" s="93"/>
      <c r="AD8" s="94" t="s">
        <v>347</v>
      </c>
      <c r="AE8" s="91"/>
      <c r="AF8" s="107"/>
      <c r="AG8" s="91"/>
    </row>
    <row r="9" spans="1:35" x14ac:dyDescent="0.25">
      <c r="A9" s="12"/>
      <c r="B9" s="18"/>
      <c r="C9" s="19"/>
      <c r="D9" s="12"/>
      <c r="E9" s="23" t="s">
        <v>327</v>
      </c>
      <c r="F9" s="75"/>
      <c r="G9" s="12"/>
      <c r="H9" s="8"/>
      <c r="I9" s="2"/>
      <c r="J9" s="42"/>
      <c r="K9" s="30"/>
      <c r="L9" s="43"/>
      <c r="M9" s="2"/>
      <c r="N9" s="40"/>
      <c r="O9" s="38"/>
      <c r="P9" s="41"/>
      <c r="Q9" s="2"/>
      <c r="R9" s="8"/>
      <c r="W9" s="91"/>
      <c r="X9" s="94" t="s">
        <v>346</v>
      </c>
      <c r="Y9" s="94" t="s">
        <v>327</v>
      </c>
      <c r="Z9" s="91" t="s">
        <v>343</v>
      </c>
      <c r="AA9" s="91"/>
      <c r="AC9" s="93"/>
      <c r="AE9" s="95"/>
      <c r="AF9" s="107"/>
      <c r="AG9" s="91"/>
    </row>
    <row r="10" spans="1:35" x14ac:dyDescent="0.25">
      <c r="A10" s="12"/>
      <c r="B10" s="18"/>
      <c r="C10" s="13"/>
      <c r="D10" s="12"/>
      <c r="E10" s="12"/>
      <c r="F10" s="76"/>
      <c r="G10" s="12"/>
      <c r="H10" s="8"/>
      <c r="I10" s="3"/>
      <c r="J10" s="42"/>
      <c r="K10" s="30"/>
      <c r="L10" s="43"/>
      <c r="M10" s="3"/>
      <c r="N10" s="124"/>
      <c r="O10" s="125"/>
      <c r="P10" s="126"/>
      <c r="Q10" s="3"/>
      <c r="R10" s="35"/>
      <c r="Y10" s="94"/>
      <c r="Z10" s="94"/>
      <c r="AA10" s="94"/>
      <c r="AB10" s="107"/>
      <c r="AC10" s="107"/>
      <c r="AD10" s="107"/>
      <c r="AE10" s="107"/>
      <c r="AF10" s="107"/>
      <c r="AG10" s="94"/>
    </row>
    <row r="11" spans="1:35" x14ac:dyDescent="0.25">
      <c r="A11" s="12"/>
      <c r="B11" s="18"/>
      <c r="C11" s="22" t="s">
        <v>342</v>
      </c>
      <c r="D11" s="23">
        <v>2020</v>
      </c>
      <c r="E11" s="23">
        <v>2020</v>
      </c>
      <c r="F11" s="23">
        <v>2019</v>
      </c>
      <c r="G11" s="16"/>
      <c r="H11" s="74">
        <v>2020</v>
      </c>
      <c r="I11" s="3"/>
      <c r="J11" s="117" t="s">
        <v>328</v>
      </c>
      <c r="K11" s="36" t="s">
        <v>337</v>
      </c>
      <c r="L11" s="119" t="s">
        <v>338</v>
      </c>
      <c r="M11" s="3"/>
      <c r="N11" s="54">
        <v>2019</v>
      </c>
      <c r="O11" s="55">
        <v>2019</v>
      </c>
      <c r="P11" s="56">
        <v>2019</v>
      </c>
      <c r="Q11" s="3"/>
      <c r="R11" s="74">
        <v>2020</v>
      </c>
      <c r="W11" s="123" t="s">
        <v>340</v>
      </c>
      <c r="X11" s="121">
        <v>2019</v>
      </c>
      <c r="Y11" s="121">
        <v>2019</v>
      </c>
      <c r="Z11" s="121">
        <v>2019</v>
      </c>
      <c r="AA11" s="121"/>
      <c r="AB11" s="122">
        <v>2019</v>
      </c>
      <c r="AC11" s="107"/>
      <c r="AD11" s="121">
        <v>2019</v>
      </c>
      <c r="AE11" s="94"/>
      <c r="AF11" s="122">
        <v>2019</v>
      </c>
      <c r="AG11" s="94"/>
    </row>
    <row r="12" spans="1:35" x14ac:dyDescent="0.25">
      <c r="A12" s="12"/>
      <c r="B12" s="18"/>
      <c r="C12" s="13"/>
      <c r="D12" s="23"/>
      <c r="E12" s="23"/>
      <c r="F12" s="13"/>
      <c r="G12" s="13"/>
      <c r="H12" s="113"/>
      <c r="I12" s="1"/>
      <c r="J12" s="42"/>
      <c r="K12" s="30"/>
      <c r="L12" s="43"/>
      <c r="M12" s="1"/>
      <c r="N12" s="40"/>
      <c r="O12" s="38"/>
      <c r="P12" s="41"/>
      <c r="Q12" s="1"/>
      <c r="R12" s="8"/>
      <c r="S12" s="85"/>
      <c r="T12" s="85"/>
      <c r="U12" s="85"/>
      <c r="X12" s="94"/>
      <c r="Z12" s="94"/>
      <c r="AA12" s="94"/>
      <c r="AB12" s="94"/>
      <c r="AD12" s="94"/>
      <c r="AE12" s="94"/>
      <c r="AF12" s="91"/>
      <c r="AI12" s="84"/>
    </row>
    <row r="13" spans="1:35" x14ac:dyDescent="0.25">
      <c r="A13" s="12"/>
      <c r="B13" s="78" t="s">
        <v>329</v>
      </c>
      <c r="C13" s="79">
        <f>SUM(C15:C309)</f>
        <v>5488130</v>
      </c>
      <c r="D13" s="79">
        <f>SUM(D15:D309)</f>
        <v>9454623382.4300823</v>
      </c>
      <c r="E13" s="79">
        <f>SUM(E15:E309)</f>
        <v>784270851.21212983</v>
      </c>
      <c r="F13" s="24">
        <f>SUM(F15:F309)</f>
        <v>-77828627</v>
      </c>
      <c r="G13" s="80"/>
      <c r="H13" s="10">
        <f>SUM(H15:H309)</f>
        <v>9376794755.4300823</v>
      </c>
      <c r="I13" s="81"/>
      <c r="J13" s="65">
        <f>H13-AB13</f>
        <v>994172962.11200333</v>
      </c>
      <c r="K13" s="32">
        <f>J13/AB13</f>
        <v>0.11859928631212664</v>
      </c>
      <c r="L13" s="114">
        <f>J13/C13</f>
        <v>181.14967431748215</v>
      </c>
      <c r="M13" s="81"/>
      <c r="N13" s="65">
        <f>SUM(N15:N309)</f>
        <v>283963386.86005813</v>
      </c>
      <c r="O13" s="24">
        <f>SUM(O15:O309)</f>
        <v>108622693.78520009</v>
      </c>
      <c r="P13" s="60">
        <f>SUM(P15:P309)</f>
        <v>-175340693.07485804</v>
      </c>
      <c r="Q13" s="81"/>
      <c r="R13" s="10">
        <f>SUM(R15:R309)</f>
        <v>9201454062.3552208</v>
      </c>
      <c r="S13" s="86"/>
      <c r="T13" s="86"/>
      <c r="U13" s="86"/>
      <c r="V13" s="108" t="s">
        <v>329</v>
      </c>
      <c r="W13" s="89">
        <f t="shared" ref="W13:Z13" si="0">SUM(W15:W309)</f>
        <v>5483641</v>
      </c>
      <c r="X13" s="98">
        <f t="shared" si="0"/>
        <v>8460450420.318079</v>
      </c>
      <c r="Y13" s="98">
        <f t="shared" si="0"/>
        <v>750540585.52731836</v>
      </c>
      <c r="Z13" s="98">
        <f t="shared" si="0"/>
        <v>-77828627</v>
      </c>
      <c r="AA13" s="98"/>
      <c r="AB13" s="99">
        <f>SUM(AB15:AB309)</f>
        <v>8382621793.318079</v>
      </c>
      <c r="AC13" s="98"/>
      <c r="AD13" s="98">
        <f>SUM(AD15:AD309)</f>
        <v>-175340693.07485804</v>
      </c>
      <c r="AE13" s="98"/>
      <c r="AF13" s="99">
        <f>SUM(AF15:AF309)</f>
        <v>8207281100.2432213</v>
      </c>
      <c r="AG13" s="100"/>
      <c r="AH13" s="110">
        <f>COUNT(AH15:AH309)</f>
        <v>295</v>
      </c>
    </row>
    <row r="14" spans="1:35" s="27" customFormat="1" ht="12.65" customHeight="1" x14ac:dyDescent="0.25">
      <c r="A14" s="26"/>
      <c r="B14" s="26"/>
      <c r="C14" s="26"/>
      <c r="D14" s="26"/>
      <c r="E14" s="26"/>
      <c r="F14" s="28"/>
      <c r="G14" s="26"/>
      <c r="H14" s="72"/>
      <c r="J14" s="66"/>
      <c r="K14" s="33"/>
      <c r="L14" s="62"/>
      <c r="N14" s="47"/>
      <c r="O14" s="48"/>
      <c r="P14" s="49"/>
      <c r="R14" s="69"/>
      <c r="V14" s="109"/>
      <c r="W14" s="90"/>
      <c r="X14" s="101"/>
      <c r="Y14" s="101"/>
      <c r="Z14" s="101"/>
      <c r="AA14" s="101"/>
      <c r="AB14" s="101"/>
      <c r="AC14" s="101"/>
      <c r="AD14" s="101"/>
      <c r="AE14" s="101"/>
      <c r="AF14" s="102"/>
      <c r="AG14" s="103"/>
      <c r="AH14" s="112"/>
      <c r="AI14" s="87"/>
    </row>
    <row r="15" spans="1:35" ht="12.65" customHeight="1" x14ac:dyDescent="0.25">
      <c r="A15" s="6">
        <v>5</v>
      </c>
      <c r="B15" s="6" t="s">
        <v>0</v>
      </c>
      <c r="C15" s="7">
        <v>9700</v>
      </c>
      <c r="D15" s="7">
        <v>35396300.522109903</v>
      </c>
      <c r="E15" s="7">
        <v>9891067.3024667595</v>
      </c>
      <c r="F15" s="53">
        <v>1151537</v>
      </c>
      <c r="H15" s="37">
        <f t="shared" ref="H15:H78" si="1">D15+F15</f>
        <v>36547837.522109903</v>
      </c>
      <c r="J15" s="67">
        <f t="shared" ref="J15:J78" si="2">H15-AB15</f>
        <v>2102414.280817382</v>
      </c>
      <c r="K15" s="34">
        <f t="shared" ref="K15:K78" si="3">J15/AB15</f>
        <v>6.103609951574198E-2</v>
      </c>
      <c r="L15" s="61">
        <f t="shared" ref="L15:L78" si="4">J15/C15</f>
        <v>216.74374029045177</v>
      </c>
      <c r="N15" s="50">
        <v>528013.60000000009</v>
      </c>
      <c r="O15" s="51">
        <v>2941629.7672999999</v>
      </c>
      <c r="P15" s="52">
        <f t="shared" ref="P15:P78" si="5">O15-N15</f>
        <v>2413616.1672999999</v>
      </c>
      <c r="R15" s="70">
        <f t="shared" ref="R15:R78" si="6">H15+P15</f>
        <v>38961453.689409904</v>
      </c>
      <c r="S15" s="51"/>
      <c r="T15" s="128">
        <v>14</v>
      </c>
      <c r="U15" s="51"/>
      <c r="V15" s="106" t="s">
        <v>0</v>
      </c>
      <c r="W15" s="88">
        <v>9831</v>
      </c>
      <c r="X15" s="88">
        <v>33293886.241292521</v>
      </c>
      <c r="Y15" s="88">
        <v>9538574.7774754465</v>
      </c>
      <c r="Z15" s="88">
        <v>1151537</v>
      </c>
      <c r="AB15" s="97">
        <f t="shared" ref="AB15:AB78" si="7">X15+Z15</f>
        <v>34445423.241292521</v>
      </c>
      <c r="AD15" s="88">
        <v>2413616.1672999999</v>
      </c>
      <c r="AF15" s="97">
        <f t="shared" ref="AF15:AF78" si="8">AB15+AD15</f>
        <v>36859039.408592522</v>
      </c>
      <c r="AH15" s="110">
        <v>5</v>
      </c>
      <c r="AI15" s="53"/>
    </row>
    <row r="16" spans="1:35" x14ac:dyDescent="0.25">
      <c r="A16" s="6">
        <v>9</v>
      </c>
      <c r="B16" s="6" t="s">
        <v>1</v>
      </c>
      <c r="C16" s="7">
        <v>2573</v>
      </c>
      <c r="D16" s="7">
        <v>10022981.56372577</v>
      </c>
      <c r="E16" s="7">
        <v>2838620.3402430788</v>
      </c>
      <c r="F16" s="53">
        <v>-528738</v>
      </c>
      <c r="H16" s="37">
        <f t="shared" si="1"/>
        <v>9494243.5637257695</v>
      </c>
      <c r="J16" s="67">
        <f t="shared" si="2"/>
        <v>707261.79931471869</v>
      </c>
      <c r="K16" s="34">
        <f t="shared" si="3"/>
        <v>8.0489731090516617E-2</v>
      </c>
      <c r="L16" s="61">
        <f t="shared" si="4"/>
        <v>274.87827412153854</v>
      </c>
      <c r="N16" s="50">
        <v>17160.442000000003</v>
      </c>
      <c r="O16" s="51">
        <v>72601.87000000001</v>
      </c>
      <c r="P16" s="52">
        <f t="shared" si="5"/>
        <v>55441.428000000007</v>
      </c>
      <c r="R16" s="70">
        <f t="shared" si="6"/>
        <v>9549684.9917257689</v>
      </c>
      <c r="S16" s="51"/>
      <c r="T16" s="128">
        <v>17</v>
      </c>
      <c r="U16" s="51"/>
      <c r="V16" s="106" t="s">
        <v>1</v>
      </c>
      <c r="W16" s="88">
        <v>2610</v>
      </c>
      <c r="X16" s="88">
        <v>9315719.7644110508</v>
      </c>
      <c r="Y16" s="88">
        <v>2750568.2551401574</v>
      </c>
      <c r="Z16" s="88">
        <v>-528738</v>
      </c>
      <c r="AB16" s="97">
        <f t="shared" si="7"/>
        <v>8786981.7644110508</v>
      </c>
      <c r="AD16" s="88">
        <v>55441.428000000007</v>
      </c>
      <c r="AF16" s="97">
        <f t="shared" si="8"/>
        <v>8842423.1924110502</v>
      </c>
      <c r="AH16" s="110">
        <v>9</v>
      </c>
      <c r="AI16" s="53"/>
    </row>
    <row r="17" spans="1:35" x14ac:dyDescent="0.25">
      <c r="A17" s="6">
        <v>10</v>
      </c>
      <c r="B17" s="6" t="s">
        <v>2</v>
      </c>
      <c r="C17" s="7">
        <v>11544</v>
      </c>
      <c r="D17" s="7">
        <v>40926794.427974418</v>
      </c>
      <c r="E17" s="7">
        <v>11821126.244949076</v>
      </c>
      <c r="F17" s="53">
        <v>-614545</v>
      </c>
      <c r="H17" s="37">
        <f t="shared" si="1"/>
        <v>40312249.427974418</v>
      </c>
      <c r="J17" s="67">
        <f t="shared" si="2"/>
        <v>2598213.8551987559</v>
      </c>
      <c r="K17" s="34">
        <f t="shared" si="3"/>
        <v>6.8892490971565731E-2</v>
      </c>
      <c r="L17" s="61">
        <f t="shared" si="4"/>
        <v>225.07050027709249</v>
      </c>
      <c r="N17" s="50">
        <v>207245.33799999999</v>
      </c>
      <c r="O17" s="51">
        <v>176950.55769999998</v>
      </c>
      <c r="P17" s="52">
        <f t="shared" si="5"/>
        <v>-30294.780300000013</v>
      </c>
      <c r="R17" s="70">
        <f t="shared" si="6"/>
        <v>40281954.647674419</v>
      </c>
      <c r="S17" s="51"/>
      <c r="T17" s="128">
        <v>14</v>
      </c>
      <c r="U17" s="51"/>
      <c r="V17" s="106" t="s">
        <v>2</v>
      </c>
      <c r="W17" s="88">
        <v>11713</v>
      </c>
      <c r="X17" s="88">
        <v>38328580.572775662</v>
      </c>
      <c r="Y17" s="88">
        <v>11451735.209523847</v>
      </c>
      <c r="Z17" s="88">
        <v>-614545</v>
      </c>
      <c r="AB17" s="97">
        <f t="shared" si="7"/>
        <v>37714035.572775662</v>
      </c>
      <c r="AD17" s="88">
        <v>-30294.780300000013</v>
      </c>
      <c r="AF17" s="97">
        <f t="shared" si="8"/>
        <v>37683740.792475663</v>
      </c>
      <c r="AH17" s="110">
        <v>10</v>
      </c>
      <c r="AI17" s="53"/>
    </row>
    <row r="18" spans="1:35" x14ac:dyDescent="0.25">
      <c r="A18" s="6">
        <v>16</v>
      </c>
      <c r="B18" s="6" t="s">
        <v>3</v>
      </c>
      <c r="C18" s="7">
        <v>8149</v>
      </c>
      <c r="D18" s="7">
        <v>20309677.660358105</v>
      </c>
      <c r="E18" s="7">
        <v>4694573.3193144249</v>
      </c>
      <c r="F18" s="53">
        <v>-415361</v>
      </c>
      <c r="H18" s="37">
        <f t="shared" si="1"/>
        <v>19894316.660358105</v>
      </c>
      <c r="J18" s="67">
        <f t="shared" si="2"/>
        <v>1794078.685443908</v>
      </c>
      <c r="K18" s="34">
        <f t="shared" si="3"/>
        <v>9.9119066165339331E-2</v>
      </c>
      <c r="L18" s="61">
        <f t="shared" si="4"/>
        <v>220.15936746151772</v>
      </c>
      <c r="N18" s="50">
        <v>199470.33774000005</v>
      </c>
      <c r="O18" s="51">
        <v>1219777.4177000001</v>
      </c>
      <c r="P18" s="52">
        <f t="shared" si="5"/>
        <v>1020307.07996</v>
      </c>
      <c r="R18" s="70">
        <f t="shared" si="6"/>
        <v>20914623.740318105</v>
      </c>
      <c r="S18" s="51"/>
      <c r="T18" s="128">
        <v>7</v>
      </c>
      <c r="U18" s="51"/>
      <c r="V18" s="106" t="s">
        <v>3</v>
      </c>
      <c r="W18" s="88">
        <v>8248</v>
      </c>
      <c r="X18" s="88">
        <v>18515598.974914197</v>
      </c>
      <c r="Y18" s="88">
        <v>4392450.3205727264</v>
      </c>
      <c r="Z18" s="88">
        <v>-415361</v>
      </c>
      <c r="AB18" s="97">
        <f t="shared" si="7"/>
        <v>18100237.974914197</v>
      </c>
      <c r="AD18" s="88">
        <v>1020307.07996</v>
      </c>
      <c r="AF18" s="97">
        <f t="shared" si="8"/>
        <v>19120545.054874197</v>
      </c>
      <c r="AH18" s="110">
        <v>16</v>
      </c>
      <c r="AI18" s="53"/>
    </row>
    <row r="19" spans="1:35" x14ac:dyDescent="0.25">
      <c r="A19" s="6">
        <v>18</v>
      </c>
      <c r="B19" s="6" t="s">
        <v>4</v>
      </c>
      <c r="C19" s="7">
        <v>4958</v>
      </c>
      <c r="D19" s="7">
        <v>8341034.4297060287</v>
      </c>
      <c r="E19" s="7">
        <v>1524453.9628567689</v>
      </c>
      <c r="F19" s="53">
        <v>-272292</v>
      </c>
      <c r="H19" s="37">
        <f t="shared" si="1"/>
        <v>8068742.4297060287</v>
      </c>
      <c r="J19" s="67">
        <f t="shared" si="2"/>
        <v>713968.00533385109</v>
      </c>
      <c r="K19" s="34">
        <f t="shared" si="3"/>
        <v>9.7075445708832489E-2</v>
      </c>
      <c r="L19" s="61">
        <f t="shared" si="4"/>
        <v>144.00322818351171</v>
      </c>
      <c r="N19" s="50">
        <v>233368.81086000006</v>
      </c>
      <c r="O19" s="51">
        <v>726084.70170000009</v>
      </c>
      <c r="P19" s="52">
        <f t="shared" si="5"/>
        <v>492715.89084000001</v>
      </c>
      <c r="R19" s="70">
        <f t="shared" si="6"/>
        <v>8561458.3205460291</v>
      </c>
      <c r="S19" s="51"/>
      <c r="T19" s="128">
        <v>1</v>
      </c>
      <c r="U19" s="51"/>
      <c r="V19" s="106" t="s">
        <v>4</v>
      </c>
      <c r="W19" s="88">
        <v>4990</v>
      </c>
      <c r="X19" s="88">
        <v>7627066.4243721776</v>
      </c>
      <c r="Y19" s="88">
        <v>1427959.6221219948</v>
      </c>
      <c r="Z19" s="88">
        <v>-272292</v>
      </c>
      <c r="AB19" s="97">
        <f t="shared" si="7"/>
        <v>7354774.4243721776</v>
      </c>
      <c r="AD19" s="88">
        <v>492715.89084000001</v>
      </c>
      <c r="AF19" s="97">
        <f t="shared" si="8"/>
        <v>7847490.3152121771</v>
      </c>
      <c r="AH19" s="110">
        <v>18</v>
      </c>
      <c r="AI19" s="53"/>
    </row>
    <row r="20" spans="1:35" x14ac:dyDescent="0.25">
      <c r="A20" s="6">
        <v>19</v>
      </c>
      <c r="B20" s="6" t="s">
        <v>5</v>
      </c>
      <c r="C20" s="7">
        <v>3984</v>
      </c>
      <c r="D20" s="7">
        <v>7047370.7172078984</v>
      </c>
      <c r="E20" s="7">
        <v>1904799.4596547466</v>
      </c>
      <c r="F20" s="53">
        <v>-647579</v>
      </c>
      <c r="H20" s="37">
        <f t="shared" si="1"/>
        <v>6399791.7172078984</v>
      </c>
      <c r="J20" s="67">
        <f t="shared" si="2"/>
        <v>581441.840430093</v>
      </c>
      <c r="K20" s="34">
        <f t="shared" si="3"/>
        <v>9.9932429768574652E-2</v>
      </c>
      <c r="L20" s="61">
        <f t="shared" si="4"/>
        <v>145.94423705574624</v>
      </c>
      <c r="N20" s="50">
        <v>256733.41266</v>
      </c>
      <c r="O20" s="51">
        <v>171736.42340000003</v>
      </c>
      <c r="P20" s="52">
        <f t="shared" si="5"/>
        <v>-84996.989259999973</v>
      </c>
      <c r="R20" s="70">
        <f t="shared" si="6"/>
        <v>6314794.7279478982</v>
      </c>
      <c r="S20" s="51"/>
      <c r="T20" s="128">
        <v>2</v>
      </c>
      <c r="U20" s="51"/>
      <c r="V20" s="106" t="s">
        <v>5</v>
      </c>
      <c r="W20" s="88">
        <v>3991</v>
      </c>
      <c r="X20" s="88">
        <v>6465928.8767778054</v>
      </c>
      <c r="Y20" s="88">
        <v>1844391.4977599562</v>
      </c>
      <c r="Z20" s="88">
        <v>-647579</v>
      </c>
      <c r="AB20" s="97">
        <f t="shared" si="7"/>
        <v>5818349.8767778054</v>
      </c>
      <c r="AD20" s="88">
        <v>-84996.989259999973</v>
      </c>
      <c r="AF20" s="97">
        <f t="shared" si="8"/>
        <v>5733352.8875178052</v>
      </c>
      <c r="AH20" s="110">
        <v>19</v>
      </c>
      <c r="AI20" s="53"/>
    </row>
    <row r="21" spans="1:35" x14ac:dyDescent="0.25">
      <c r="A21" s="6">
        <v>20</v>
      </c>
      <c r="B21" s="6" t="s">
        <v>6</v>
      </c>
      <c r="C21" s="7">
        <v>16611</v>
      </c>
      <c r="D21" s="7">
        <v>34939713.487610243</v>
      </c>
      <c r="E21" s="7">
        <v>8631056.8192457426</v>
      </c>
      <c r="F21" s="53">
        <v>-2609429</v>
      </c>
      <c r="H21" s="37">
        <f t="shared" si="1"/>
        <v>32330284.487610243</v>
      </c>
      <c r="J21" s="67">
        <f t="shared" si="2"/>
        <v>2559863.3620427027</v>
      </c>
      <c r="K21" s="34">
        <f t="shared" si="3"/>
        <v>8.5986803856268987E-2</v>
      </c>
      <c r="L21" s="61">
        <f t="shared" si="4"/>
        <v>154.10651749098204</v>
      </c>
      <c r="N21" s="50">
        <v>1112762.2613200003</v>
      </c>
      <c r="O21" s="51">
        <v>190084.89599999998</v>
      </c>
      <c r="P21" s="52">
        <f t="shared" si="5"/>
        <v>-922677.36532000033</v>
      </c>
      <c r="R21" s="70">
        <f t="shared" si="6"/>
        <v>31407607.122290242</v>
      </c>
      <c r="S21" s="51"/>
      <c r="T21" s="128">
        <v>6</v>
      </c>
      <c r="U21" s="51"/>
      <c r="V21" s="106" t="s">
        <v>6</v>
      </c>
      <c r="W21" s="88">
        <v>16769</v>
      </c>
      <c r="X21" s="88">
        <v>32379850.125567541</v>
      </c>
      <c r="Y21" s="88">
        <v>8616545.2413346637</v>
      </c>
      <c r="Z21" s="88">
        <v>-2609429</v>
      </c>
      <c r="AB21" s="97">
        <f t="shared" si="7"/>
        <v>29770421.125567541</v>
      </c>
      <c r="AD21" s="88">
        <v>-922677.36532000033</v>
      </c>
      <c r="AF21" s="97">
        <f t="shared" si="8"/>
        <v>28847743.76024754</v>
      </c>
      <c r="AH21" s="110">
        <v>20</v>
      </c>
      <c r="AI21" s="53"/>
    </row>
    <row r="22" spans="1:35" x14ac:dyDescent="0.25">
      <c r="A22" s="6">
        <v>46</v>
      </c>
      <c r="B22" s="6" t="s">
        <v>7</v>
      </c>
      <c r="C22" s="7">
        <v>1405</v>
      </c>
      <c r="D22" s="7">
        <v>5749139.341343198</v>
      </c>
      <c r="E22" s="7">
        <v>1176413.6132273288</v>
      </c>
      <c r="F22" s="53">
        <v>-342720</v>
      </c>
      <c r="H22" s="37">
        <f t="shared" si="1"/>
        <v>5406419.341343198</v>
      </c>
      <c r="J22" s="67">
        <f t="shared" si="2"/>
        <v>221163.81602473371</v>
      </c>
      <c r="K22" s="34">
        <f t="shared" si="3"/>
        <v>4.2652443056053715E-2</v>
      </c>
      <c r="L22" s="61">
        <f t="shared" si="4"/>
        <v>157.41196870087808</v>
      </c>
      <c r="N22" s="50">
        <v>48207.641680000001</v>
      </c>
      <c r="O22" s="51">
        <v>179656.6274</v>
      </c>
      <c r="P22" s="52">
        <f t="shared" si="5"/>
        <v>131448.98572</v>
      </c>
      <c r="R22" s="70">
        <f t="shared" si="6"/>
        <v>5537868.3270631982</v>
      </c>
      <c r="S22" s="51"/>
      <c r="T22" s="128">
        <v>10</v>
      </c>
      <c r="U22" s="51"/>
      <c r="V22" s="106" t="s">
        <v>7</v>
      </c>
      <c r="W22" s="88">
        <v>1416</v>
      </c>
      <c r="X22" s="88">
        <v>5527975.5253184643</v>
      </c>
      <c r="Y22" s="88">
        <v>1201237.5715425489</v>
      </c>
      <c r="Z22" s="88">
        <v>-342720</v>
      </c>
      <c r="AB22" s="97">
        <f t="shared" si="7"/>
        <v>5185255.5253184643</v>
      </c>
      <c r="AD22" s="88">
        <v>131448.98572</v>
      </c>
      <c r="AF22" s="97">
        <f t="shared" si="8"/>
        <v>5316704.5110384645</v>
      </c>
      <c r="AH22" s="110">
        <v>46</v>
      </c>
      <c r="AI22" s="53"/>
    </row>
    <row r="23" spans="1:35" x14ac:dyDescent="0.25">
      <c r="A23" s="6">
        <v>47</v>
      </c>
      <c r="B23" s="6" t="s">
        <v>8</v>
      </c>
      <c r="C23" s="7">
        <v>1852</v>
      </c>
      <c r="D23" s="7">
        <v>9141749.3254218921</v>
      </c>
      <c r="E23" s="7">
        <v>1622542.8452659477</v>
      </c>
      <c r="F23" s="53">
        <v>-2607</v>
      </c>
      <c r="H23" s="37">
        <f t="shared" si="1"/>
        <v>9139142.3254218921</v>
      </c>
      <c r="J23" s="67">
        <f t="shared" si="2"/>
        <v>419768.92066018097</v>
      </c>
      <c r="K23" s="34">
        <f t="shared" si="3"/>
        <v>4.8142097049191881E-2</v>
      </c>
      <c r="L23" s="61">
        <f t="shared" si="4"/>
        <v>226.65708458973054</v>
      </c>
      <c r="N23" s="50">
        <v>26400.68</v>
      </c>
      <c r="O23" s="51">
        <v>6600.17</v>
      </c>
      <c r="P23" s="52">
        <f t="shared" si="5"/>
        <v>-19800.510000000002</v>
      </c>
      <c r="R23" s="70">
        <f t="shared" si="6"/>
        <v>9119341.8154218923</v>
      </c>
      <c r="S23" s="51"/>
      <c r="T23" s="128">
        <v>19</v>
      </c>
      <c r="U23" s="51"/>
      <c r="V23" s="106" t="s">
        <v>8</v>
      </c>
      <c r="W23" s="88">
        <v>1893</v>
      </c>
      <c r="X23" s="88">
        <v>8721980.4047617111</v>
      </c>
      <c r="Y23" s="88">
        <v>1488222.0244775477</v>
      </c>
      <c r="Z23" s="88">
        <v>-2607</v>
      </c>
      <c r="AB23" s="97">
        <f t="shared" si="7"/>
        <v>8719373.4047617111</v>
      </c>
      <c r="AD23" s="88">
        <v>-19800.510000000002</v>
      </c>
      <c r="AF23" s="97">
        <f t="shared" si="8"/>
        <v>8699572.8947617114</v>
      </c>
      <c r="AH23" s="110">
        <v>47</v>
      </c>
      <c r="AI23" s="53"/>
    </row>
    <row r="24" spans="1:35" x14ac:dyDescent="0.25">
      <c r="A24" s="6">
        <v>49</v>
      </c>
      <c r="B24" s="6" t="s">
        <v>9</v>
      </c>
      <c r="C24" s="7">
        <v>283632</v>
      </c>
      <c r="D24" s="7">
        <v>122278833.38132915</v>
      </c>
      <c r="E24" s="7">
        <v>-169930049.42151776</v>
      </c>
      <c r="F24" s="53">
        <v>-17515597</v>
      </c>
      <c r="H24" s="37">
        <f t="shared" si="1"/>
        <v>104763236.38132915</v>
      </c>
      <c r="J24" s="67">
        <f t="shared" si="2"/>
        <v>57541326.397306502</v>
      </c>
      <c r="K24" s="34">
        <f t="shared" si="3"/>
        <v>1.2185302631082773</v>
      </c>
      <c r="L24" s="61">
        <f t="shared" si="4"/>
        <v>202.87318214202384</v>
      </c>
      <c r="N24" s="50">
        <v>16650779.512667999</v>
      </c>
      <c r="O24" s="51">
        <v>3000899.2939000009</v>
      </c>
      <c r="P24" s="52">
        <f t="shared" si="5"/>
        <v>-13649880.218767997</v>
      </c>
      <c r="R24" s="70">
        <f t="shared" si="6"/>
        <v>91113356.162561148</v>
      </c>
      <c r="S24" s="51"/>
      <c r="T24" s="128">
        <v>1</v>
      </c>
      <c r="U24" s="51"/>
      <c r="V24" s="106" t="s">
        <v>9</v>
      </c>
      <c r="W24" s="88">
        <v>279044</v>
      </c>
      <c r="X24" s="88">
        <v>64737506.984022647</v>
      </c>
      <c r="Y24" s="88">
        <v>-171818904.52791807</v>
      </c>
      <c r="Z24" s="88">
        <v>-17515597</v>
      </c>
      <c r="AB24" s="97">
        <f t="shared" si="7"/>
        <v>47221909.984022647</v>
      </c>
      <c r="AD24" s="88">
        <v>-13649880.218767997</v>
      </c>
      <c r="AF24" s="97">
        <f t="shared" si="8"/>
        <v>33572029.765254647</v>
      </c>
      <c r="AH24" s="110">
        <v>49</v>
      </c>
      <c r="AI24" s="53"/>
    </row>
    <row r="25" spans="1:35" x14ac:dyDescent="0.25">
      <c r="A25" s="6">
        <v>50</v>
      </c>
      <c r="B25" s="6" t="s">
        <v>10</v>
      </c>
      <c r="C25" s="7">
        <v>11748</v>
      </c>
      <c r="D25" s="7">
        <v>26584890.306456849</v>
      </c>
      <c r="E25" s="7">
        <v>4733143.5758683365</v>
      </c>
      <c r="F25" s="53">
        <v>-1189616</v>
      </c>
      <c r="H25" s="37">
        <f t="shared" si="1"/>
        <v>25395274.306456849</v>
      </c>
      <c r="J25" s="67">
        <f t="shared" si="2"/>
        <v>2676634.3593717813</v>
      </c>
      <c r="K25" s="34">
        <f t="shared" si="3"/>
        <v>0.11781666356815558</v>
      </c>
      <c r="L25" s="61">
        <f t="shared" si="4"/>
        <v>227.8374497252112</v>
      </c>
      <c r="N25" s="50">
        <v>189451.27968000001</v>
      </c>
      <c r="O25" s="51">
        <v>380433.79879999999</v>
      </c>
      <c r="P25" s="52">
        <f t="shared" si="5"/>
        <v>190982.51911999998</v>
      </c>
      <c r="R25" s="70">
        <f t="shared" si="6"/>
        <v>25586256.825576849</v>
      </c>
      <c r="S25" s="51"/>
      <c r="T25" s="128">
        <v>4</v>
      </c>
      <c r="U25" s="51"/>
      <c r="V25" s="106" t="s">
        <v>10</v>
      </c>
      <c r="W25" s="88">
        <v>11910</v>
      </c>
      <c r="X25" s="88">
        <v>23908255.947085068</v>
      </c>
      <c r="Y25" s="88">
        <v>4124389.7294870839</v>
      </c>
      <c r="Z25" s="88">
        <v>-1189616</v>
      </c>
      <c r="AB25" s="97">
        <f t="shared" si="7"/>
        <v>22718639.947085068</v>
      </c>
      <c r="AD25" s="88">
        <v>190982.51911999998</v>
      </c>
      <c r="AF25" s="97">
        <f t="shared" si="8"/>
        <v>22909622.466205068</v>
      </c>
      <c r="AH25" s="110">
        <v>50</v>
      </c>
      <c r="AI25" s="53"/>
    </row>
    <row r="26" spans="1:35" x14ac:dyDescent="0.25">
      <c r="A26" s="6">
        <v>51</v>
      </c>
      <c r="B26" s="6" t="s">
        <v>11</v>
      </c>
      <c r="C26" s="7">
        <v>9454</v>
      </c>
      <c r="D26" s="7">
        <v>11473819.917425239</v>
      </c>
      <c r="E26" s="7">
        <v>-3369398.8333639377</v>
      </c>
      <c r="F26" s="53">
        <v>-998197</v>
      </c>
      <c r="H26" s="37">
        <f t="shared" si="1"/>
        <v>10475622.917425239</v>
      </c>
      <c r="J26" s="67">
        <f t="shared" si="2"/>
        <v>-232734.4512441773</v>
      </c>
      <c r="K26" s="34">
        <f t="shared" si="3"/>
        <v>-2.1733907753687162E-2</v>
      </c>
      <c r="L26" s="61">
        <f t="shared" si="4"/>
        <v>-24.617564125679849</v>
      </c>
      <c r="N26" s="50">
        <v>352237.87255999999</v>
      </c>
      <c r="O26" s="51">
        <v>237738.12340000007</v>
      </c>
      <c r="P26" s="52">
        <f t="shared" si="5"/>
        <v>-114499.74915999992</v>
      </c>
      <c r="R26" s="70">
        <f t="shared" si="6"/>
        <v>10361123.16826524</v>
      </c>
      <c r="S26" s="51"/>
      <c r="T26" s="128">
        <v>4</v>
      </c>
      <c r="U26" s="51"/>
      <c r="V26" s="106" t="s">
        <v>11</v>
      </c>
      <c r="W26" s="88">
        <v>9521</v>
      </c>
      <c r="X26" s="88">
        <v>11706554.368669417</v>
      </c>
      <c r="Y26" s="88">
        <v>-2708116.024128031</v>
      </c>
      <c r="Z26" s="88">
        <v>-998197</v>
      </c>
      <c r="AB26" s="97">
        <f t="shared" si="7"/>
        <v>10708357.368669417</v>
      </c>
      <c r="AD26" s="88">
        <v>-114499.74915999992</v>
      </c>
      <c r="AF26" s="97">
        <f t="shared" si="8"/>
        <v>10593857.619509418</v>
      </c>
      <c r="AH26" s="110">
        <v>51</v>
      </c>
      <c r="AI26" s="53"/>
    </row>
    <row r="27" spans="1:35" x14ac:dyDescent="0.25">
      <c r="A27" s="6">
        <v>52</v>
      </c>
      <c r="B27" s="6" t="s">
        <v>12</v>
      </c>
      <c r="C27" s="7">
        <v>2473</v>
      </c>
      <c r="D27" s="7">
        <v>9326310.1885478925</v>
      </c>
      <c r="E27" s="7">
        <v>2214523.1141276658</v>
      </c>
      <c r="F27" s="53">
        <v>161584</v>
      </c>
      <c r="H27" s="37">
        <f t="shared" si="1"/>
        <v>9487894.1885478925</v>
      </c>
      <c r="J27" s="67">
        <f t="shared" si="2"/>
        <v>802063.06147291325</v>
      </c>
      <c r="K27" s="34">
        <f t="shared" si="3"/>
        <v>9.2341544492244132E-2</v>
      </c>
      <c r="L27" s="61">
        <f t="shared" si="4"/>
        <v>324.32796662875586</v>
      </c>
      <c r="N27" s="50">
        <v>17226.4437</v>
      </c>
      <c r="O27" s="51">
        <v>48973.261400000003</v>
      </c>
      <c r="P27" s="52">
        <f t="shared" si="5"/>
        <v>31746.817700000003</v>
      </c>
      <c r="R27" s="70">
        <f t="shared" si="6"/>
        <v>9519641.006247893</v>
      </c>
      <c r="S27" s="51"/>
      <c r="T27" s="128">
        <v>14</v>
      </c>
      <c r="U27" s="51"/>
      <c r="V27" s="106" t="s">
        <v>12</v>
      </c>
      <c r="W27" s="88">
        <v>2499</v>
      </c>
      <c r="X27" s="88">
        <v>8524247.1270749792</v>
      </c>
      <c r="Y27" s="88">
        <v>2043900.1087721554</v>
      </c>
      <c r="Z27" s="88">
        <v>161584</v>
      </c>
      <c r="AB27" s="97">
        <f t="shared" si="7"/>
        <v>8685831.1270749792</v>
      </c>
      <c r="AD27" s="88">
        <v>31746.817700000003</v>
      </c>
      <c r="AF27" s="97">
        <f t="shared" si="8"/>
        <v>8717577.9447749797</v>
      </c>
      <c r="AH27" s="110">
        <v>52</v>
      </c>
      <c r="AI27" s="53"/>
    </row>
    <row r="28" spans="1:35" x14ac:dyDescent="0.25">
      <c r="A28" s="6">
        <v>61</v>
      </c>
      <c r="B28" s="6" t="s">
        <v>13</v>
      </c>
      <c r="C28" s="7">
        <v>17028</v>
      </c>
      <c r="D28" s="7">
        <v>43489057.909423172</v>
      </c>
      <c r="E28" s="7">
        <v>9020241.224738393</v>
      </c>
      <c r="F28" s="53">
        <v>843754</v>
      </c>
      <c r="H28" s="37">
        <f t="shared" si="1"/>
        <v>44332811.909423172</v>
      </c>
      <c r="J28" s="67">
        <f t="shared" si="2"/>
        <v>4074234.1008160189</v>
      </c>
      <c r="K28" s="34">
        <f t="shared" si="3"/>
        <v>0.10120164006253</v>
      </c>
      <c r="L28" s="61">
        <f t="shared" si="4"/>
        <v>239.26674305943263</v>
      </c>
      <c r="N28" s="50">
        <v>337713.538458</v>
      </c>
      <c r="O28" s="51">
        <v>579494.92599999998</v>
      </c>
      <c r="P28" s="52">
        <f t="shared" si="5"/>
        <v>241781.38754199998</v>
      </c>
      <c r="R28" s="70">
        <f t="shared" si="6"/>
        <v>44574593.296965174</v>
      </c>
      <c r="S28" s="51"/>
      <c r="T28" s="128">
        <v>5</v>
      </c>
      <c r="U28" s="51"/>
      <c r="V28" s="106" t="s">
        <v>13</v>
      </c>
      <c r="W28" s="88">
        <v>17185</v>
      </c>
      <c r="X28" s="88">
        <v>39414823.808607154</v>
      </c>
      <c r="Y28" s="88">
        <v>8528618.0117161795</v>
      </c>
      <c r="Z28" s="88">
        <v>843754</v>
      </c>
      <c r="AB28" s="97">
        <f t="shared" si="7"/>
        <v>40258577.808607154</v>
      </c>
      <c r="AD28" s="88">
        <v>241781.38754199998</v>
      </c>
      <c r="AF28" s="97">
        <f t="shared" si="8"/>
        <v>40500359.196149155</v>
      </c>
      <c r="AH28" s="110">
        <v>61</v>
      </c>
      <c r="AI28" s="53"/>
    </row>
    <row r="29" spans="1:35" x14ac:dyDescent="0.25">
      <c r="A29" s="6">
        <v>69</v>
      </c>
      <c r="B29" s="6" t="s">
        <v>14</v>
      </c>
      <c r="C29" s="7">
        <v>7147</v>
      </c>
      <c r="D29" s="7">
        <v>24255530.577306971</v>
      </c>
      <c r="E29" s="7">
        <v>6788498.2528843079</v>
      </c>
      <c r="F29" s="53">
        <v>497885</v>
      </c>
      <c r="H29" s="37">
        <f t="shared" si="1"/>
        <v>24753415.577306971</v>
      </c>
      <c r="J29" s="67">
        <f t="shared" si="2"/>
        <v>1720614.9541874304</v>
      </c>
      <c r="K29" s="34">
        <f t="shared" si="3"/>
        <v>7.4702811105842495E-2</v>
      </c>
      <c r="L29" s="61">
        <f t="shared" si="4"/>
        <v>240.7464606390696</v>
      </c>
      <c r="N29" s="50">
        <v>77776.403279999999</v>
      </c>
      <c r="O29" s="51">
        <v>287833.41370000003</v>
      </c>
      <c r="P29" s="52">
        <f t="shared" si="5"/>
        <v>210057.01042000004</v>
      </c>
      <c r="R29" s="70">
        <f t="shared" si="6"/>
        <v>24963472.587726969</v>
      </c>
      <c r="S29" s="51"/>
      <c r="T29" s="128">
        <v>17</v>
      </c>
      <c r="U29" s="51"/>
      <c r="V29" s="106" t="s">
        <v>14</v>
      </c>
      <c r="W29" s="88">
        <v>7251</v>
      </c>
      <c r="X29" s="88">
        <v>22534915.623119541</v>
      </c>
      <c r="Y29" s="88">
        <v>6461492.2918444481</v>
      </c>
      <c r="Z29" s="88">
        <v>497885</v>
      </c>
      <c r="AB29" s="97">
        <f t="shared" si="7"/>
        <v>23032800.623119541</v>
      </c>
      <c r="AD29" s="88">
        <v>210057.01042000004</v>
      </c>
      <c r="AF29" s="97">
        <f t="shared" si="8"/>
        <v>23242857.633539539</v>
      </c>
      <c r="AH29" s="110">
        <v>69</v>
      </c>
      <c r="AI29" s="53"/>
    </row>
    <row r="30" spans="1:35" x14ac:dyDescent="0.25">
      <c r="A30" s="6">
        <v>71</v>
      </c>
      <c r="B30" s="6" t="s">
        <v>15</v>
      </c>
      <c r="C30" s="7">
        <v>6854</v>
      </c>
      <c r="D30" s="7">
        <v>25247414.231824692</v>
      </c>
      <c r="E30" s="7">
        <v>7205796.7131218053</v>
      </c>
      <c r="F30" s="53">
        <v>117744</v>
      </c>
      <c r="H30" s="37">
        <f t="shared" si="1"/>
        <v>25365158.231824692</v>
      </c>
      <c r="J30" s="67">
        <f t="shared" si="2"/>
        <v>1107045.1911160164</v>
      </c>
      <c r="K30" s="34">
        <f t="shared" si="3"/>
        <v>4.5636080154224358E-2</v>
      </c>
      <c r="L30" s="61">
        <f t="shared" si="4"/>
        <v>161.51811950919409</v>
      </c>
      <c r="N30" s="50">
        <v>105668.72169999999</v>
      </c>
      <c r="O30" s="51">
        <v>249486.42600000001</v>
      </c>
      <c r="P30" s="52">
        <f t="shared" si="5"/>
        <v>143817.70430000001</v>
      </c>
      <c r="R30" s="70">
        <f t="shared" si="6"/>
        <v>25508975.936124694</v>
      </c>
      <c r="S30" s="51"/>
      <c r="T30" s="128">
        <v>17</v>
      </c>
      <c r="U30" s="51"/>
      <c r="V30" s="106" t="s">
        <v>15</v>
      </c>
      <c r="W30" s="88">
        <v>6970</v>
      </c>
      <c r="X30" s="88">
        <v>24140369.040708676</v>
      </c>
      <c r="Y30" s="88">
        <v>7255676.6575755579</v>
      </c>
      <c r="Z30" s="88">
        <v>117744</v>
      </c>
      <c r="AB30" s="97">
        <f t="shared" si="7"/>
        <v>24258113.040708676</v>
      </c>
      <c r="AD30" s="88">
        <v>143817.70430000001</v>
      </c>
      <c r="AF30" s="97">
        <f t="shared" si="8"/>
        <v>24401930.745008677</v>
      </c>
      <c r="AH30" s="110">
        <v>71</v>
      </c>
      <c r="AI30" s="53"/>
    </row>
    <row r="31" spans="1:35" x14ac:dyDescent="0.25">
      <c r="A31" s="6">
        <v>72</v>
      </c>
      <c r="B31" s="6" t="s">
        <v>16</v>
      </c>
      <c r="C31" s="6">
        <v>974</v>
      </c>
      <c r="D31" s="7">
        <v>3896414.00915886</v>
      </c>
      <c r="E31" s="7">
        <v>427202.88495889236</v>
      </c>
      <c r="F31" s="53">
        <v>-170635</v>
      </c>
      <c r="H31" s="37">
        <f t="shared" si="1"/>
        <v>3725779.00915886</v>
      </c>
      <c r="J31" s="67">
        <f t="shared" si="2"/>
        <v>341960.3277700562</v>
      </c>
      <c r="K31" s="34">
        <f t="shared" si="3"/>
        <v>0.1010575210932127</v>
      </c>
      <c r="L31" s="61">
        <f t="shared" si="4"/>
        <v>351.0886322074499</v>
      </c>
      <c r="N31" s="50">
        <v>0</v>
      </c>
      <c r="O31" s="51">
        <v>0</v>
      </c>
      <c r="P31" s="52">
        <f t="shared" si="5"/>
        <v>0</v>
      </c>
      <c r="R31" s="70">
        <f t="shared" si="6"/>
        <v>3725779.00915886</v>
      </c>
      <c r="S31" s="51"/>
      <c r="T31" s="128">
        <v>17</v>
      </c>
      <c r="U31" s="51"/>
      <c r="V31" s="106" t="s">
        <v>16</v>
      </c>
      <c r="W31" s="88">
        <v>967</v>
      </c>
      <c r="X31" s="88">
        <v>3554453.6813888038</v>
      </c>
      <c r="Y31" s="88">
        <v>432911.26248216594</v>
      </c>
      <c r="Z31" s="88">
        <v>-170635</v>
      </c>
      <c r="AB31" s="97">
        <f t="shared" si="7"/>
        <v>3383818.6813888038</v>
      </c>
      <c r="AD31" s="88">
        <v>0</v>
      </c>
      <c r="AF31" s="97">
        <f t="shared" si="8"/>
        <v>3383818.6813888038</v>
      </c>
      <c r="AH31" s="110">
        <v>72</v>
      </c>
      <c r="AI31" s="53"/>
    </row>
    <row r="32" spans="1:35" x14ac:dyDescent="0.25">
      <c r="A32" s="6">
        <v>74</v>
      </c>
      <c r="B32" s="6" t="s">
        <v>17</v>
      </c>
      <c r="C32" s="7">
        <v>1165</v>
      </c>
      <c r="D32" s="7">
        <v>4655526.8212196305</v>
      </c>
      <c r="E32" s="7">
        <v>1181326.0643641625</v>
      </c>
      <c r="F32" s="53">
        <v>-249751</v>
      </c>
      <c r="H32" s="37">
        <f t="shared" si="1"/>
        <v>4405775.8212196305</v>
      </c>
      <c r="J32" s="67">
        <f t="shared" si="2"/>
        <v>307403.22536130343</v>
      </c>
      <c r="K32" s="34">
        <f t="shared" si="3"/>
        <v>7.5006168465979503E-2</v>
      </c>
      <c r="L32" s="61">
        <f t="shared" si="4"/>
        <v>263.86542949468105</v>
      </c>
      <c r="N32" s="50">
        <v>0</v>
      </c>
      <c r="O32" s="51">
        <v>6600.17</v>
      </c>
      <c r="P32" s="52">
        <f t="shared" si="5"/>
        <v>6600.17</v>
      </c>
      <c r="R32" s="70">
        <f t="shared" si="6"/>
        <v>4412375.9912196305</v>
      </c>
      <c r="S32" s="51"/>
      <c r="T32" s="128">
        <v>16</v>
      </c>
      <c r="U32" s="51"/>
      <c r="V32" s="106" t="s">
        <v>17</v>
      </c>
      <c r="W32" s="88">
        <v>1171</v>
      </c>
      <c r="X32" s="88">
        <v>4348123.5958583271</v>
      </c>
      <c r="Y32" s="88">
        <v>1163762.6187946054</v>
      </c>
      <c r="Z32" s="88">
        <v>-249751</v>
      </c>
      <c r="AB32" s="97">
        <f t="shared" si="7"/>
        <v>4098372.5958583271</v>
      </c>
      <c r="AD32" s="88">
        <v>6600.17</v>
      </c>
      <c r="AF32" s="97">
        <f t="shared" si="8"/>
        <v>4104972.765858327</v>
      </c>
      <c r="AH32" s="110">
        <v>74</v>
      </c>
      <c r="AI32" s="53"/>
    </row>
    <row r="33" spans="1:35" x14ac:dyDescent="0.25">
      <c r="A33" s="6">
        <v>75</v>
      </c>
      <c r="B33" s="6" t="s">
        <v>18</v>
      </c>
      <c r="C33" s="7">
        <v>20286</v>
      </c>
      <c r="D33" s="7">
        <v>42013030.619735844</v>
      </c>
      <c r="E33" s="7">
        <v>4046493.0465029464</v>
      </c>
      <c r="F33" s="53">
        <v>-1845113</v>
      </c>
      <c r="H33" s="37">
        <f t="shared" si="1"/>
        <v>40167917.619735844</v>
      </c>
      <c r="J33" s="67">
        <f t="shared" si="2"/>
        <v>2853280.7921553403</v>
      </c>
      <c r="K33" s="34">
        <f t="shared" si="3"/>
        <v>7.6465457920426139E-2</v>
      </c>
      <c r="L33" s="61">
        <f t="shared" si="4"/>
        <v>140.65270591320814</v>
      </c>
      <c r="N33" s="50">
        <v>220155.27051999999</v>
      </c>
      <c r="O33" s="51">
        <v>166588.29080000002</v>
      </c>
      <c r="P33" s="52">
        <f t="shared" si="5"/>
        <v>-53566.979719999974</v>
      </c>
      <c r="R33" s="70">
        <f t="shared" si="6"/>
        <v>40114350.640015848</v>
      </c>
      <c r="S33" s="51"/>
      <c r="T33" s="128">
        <v>8</v>
      </c>
      <c r="U33" s="51"/>
      <c r="V33" s="106" t="s">
        <v>18</v>
      </c>
      <c r="W33" s="88">
        <v>20493</v>
      </c>
      <c r="X33" s="88">
        <v>39159749.827580504</v>
      </c>
      <c r="Y33" s="88">
        <v>4739426.5770683242</v>
      </c>
      <c r="Z33" s="88">
        <v>-1845113</v>
      </c>
      <c r="AB33" s="97">
        <f t="shared" si="7"/>
        <v>37314636.827580504</v>
      </c>
      <c r="AD33" s="88">
        <v>-53566.979719999974</v>
      </c>
      <c r="AF33" s="97">
        <f t="shared" si="8"/>
        <v>37261069.847860508</v>
      </c>
      <c r="AH33" s="110">
        <v>75</v>
      </c>
      <c r="AI33" s="53"/>
    </row>
    <row r="34" spans="1:35" x14ac:dyDescent="0.25">
      <c r="A34" s="6">
        <v>77</v>
      </c>
      <c r="B34" s="6" t="s">
        <v>19</v>
      </c>
      <c r="C34" s="7">
        <v>4939</v>
      </c>
      <c r="D34" s="7">
        <v>19071499.542770352</v>
      </c>
      <c r="E34" s="7">
        <v>5254993.7980067274</v>
      </c>
      <c r="F34" s="53">
        <v>35451</v>
      </c>
      <c r="H34" s="37">
        <f t="shared" si="1"/>
        <v>19106950.542770352</v>
      </c>
      <c r="J34" s="67">
        <f t="shared" si="2"/>
        <v>839473.02555595711</v>
      </c>
      <c r="K34" s="34">
        <f t="shared" si="3"/>
        <v>4.5954512590196318E-2</v>
      </c>
      <c r="L34" s="61">
        <f t="shared" si="4"/>
        <v>169.96821736302027</v>
      </c>
      <c r="N34" s="50">
        <v>142906.88084</v>
      </c>
      <c r="O34" s="51">
        <v>178204.59000000003</v>
      </c>
      <c r="P34" s="52">
        <f t="shared" si="5"/>
        <v>35297.709160000028</v>
      </c>
      <c r="R34" s="70">
        <f t="shared" si="6"/>
        <v>19142248.251930352</v>
      </c>
      <c r="S34" s="51"/>
      <c r="T34" s="128">
        <v>13</v>
      </c>
      <c r="U34" s="51"/>
      <c r="V34" s="106" t="s">
        <v>19</v>
      </c>
      <c r="W34" s="88">
        <v>5019</v>
      </c>
      <c r="X34" s="88">
        <v>18232026.517214395</v>
      </c>
      <c r="Y34" s="88">
        <v>5349253.7306978134</v>
      </c>
      <c r="Z34" s="88">
        <v>35451</v>
      </c>
      <c r="AB34" s="97">
        <f t="shared" si="7"/>
        <v>18267477.517214395</v>
      </c>
      <c r="AD34" s="88">
        <v>35297.709160000028</v>
      </c>
      <c r="AF34" s="97">
        <f t="shared" si="8"/>
        <v>18302775.226374395</v>
      </c>
      <c r="AH34" s="110">
        <v>77</v>
      </c>
      <c r="AI34" s="53"/>
    </row>
    <row r="35" spans="1:35" x14ac:dyDescent="0.25">
      <c r="A35" s="6">
        <v>78</v>
      </c>
      <c r="B35" s="6" t="s">
        <v>20</v>
      </c>
      <c r="C35" s="7">
        <v>8379</v>
      </c>
      <c r="D35" s="7">
        <v>13826283.492812406</v>
      </c>
      <c r="E35" s="7">
        <v>-432064.62992349971</v>
      </c>
      <c r="F35" s="53">
        <v>-539388</v>
      </c>
      <c r="H35" s="37">
        <f t="shared" si="1"/>
        <v>13286895.492812406</v>
      </c>
      <c r="J35" s="67">
        <f t="shared" si="2"/>
        <v>1189413.8611588292</v>
      </c>
      <c r="K35" s="34">
        <f t="shared" si="3"/>
        <v>9.8319129334048919E-2</v>
      </c>
      <c r="L35" s="61">
        <f t="shared" si="4"/>
        <v>141.95176765232478</v>
      </c>
      <c r="N35" s="50">
        <v>156565.27263799999</v>
      </c>
      <c r="O35" s="51">
        <v>281497.25050000002</v>
      </c>
      <c r="P35" s="52">
        <f t="shared" si="5"/>
        <v>124931.97786200003</v>
      </c>
      <c r="R35" s="70">
        <f t="shared" si="6"/>
        <v>13411827.470674407</v>
      </c>
      <c r="S35" s="51"/>
      <c r="T35" s="128">
        <v>1</v>
      </c>
      <c r="U35" s="51"/>
      <c r="V35" s="106" t="s">
        <v>20</v>
      </c>
      <c r="W35" s="88">
        <v>8517</v>
      </c>
      <c r="X35" s="88">
        <v>12636869.631653577</v>
      </c>
      <c r="Y35" s="88">
        <v>-286510.78587353561</v>
      </c>
      <c r="Z35" s="88">
        <v>-539388</v>
      </c>
      <c r="AB35" s="97">
        <f t="shared" si="7"/>
        <v>12097481.631653577</v>
      </c>
      <c r="AD35" s="88">
        <v>124931.97786200003</v>
      </c>
      <c r="AF35" s="97">
        <f t="shared" si="8"/>
        <v>12222413.609515578</v>
      </c>
      <c r="AH35" s="110">
        <v>78</v>
      </c>
      <c r="AI35" s="53"/>
    </row>
    <row r="36" spans="1:35" x14ac:dyDescent="0.25">
      <c r="A36" s="6">
        <v>79</v>
      </c>
      <c r="B36" s="6" t="s">
        <v>21</v>
      </c>
      <c r="C36" s="7">
        <v>7018</v>
      </c>
      <c r="D36" s="7">
        <v>11722641.56232279</v>
      </c>
      <c r="E36" s="7">
        <v>-1494645.6088590233</v>
      </c>
      <c r="F36" s="53">
        <v>-602304</v>
      </c>
      <c r="H36" s="37">
        <f t="shared" si="1"/>
        <v>11120337.56232279</v>
      </c>
      <c r="J36" s="67">
        <f t="shared" si="2"/>
        <v>1101278.7823083159</v>
      </c>
      <c r="K36" s="34">
        <f t="shared" si="3"/>
        <v>0.10991838719472259</v>
      </c>
      <c r="L36" s="61">
        <f t="shared" si="4"/>
        <v>156.92202654720944</v>
      </c>
      <c r="N36" s="50">
        <v>227521.06024000002</v>
      </c>
      <c r="O36" s="51">
        <v>220445.67799999999</v>
      </c>
      <c r="P36" s="52">
        <f t="shared" si="5"/>
        <v>-7075.3822400000354</v>
      </c>
      <c r="R36" s="70">
        <f t="shared" si="6"/>
        <v>11113262.180082791</v>
      </c>
      <c r="S36" s="51"/>
      <c r="T36" s="128">
        <v>4</v>
      </c>
      <c r="U36" s="51"/>
      <c r="V36" s="106" t="s">
        <v>21</v>
      </c>
      <c r="W36" s="88">
        <v>7151</v>
      </c>
      <c r="X36" s="88">
        <v>10621362.780014474</v>
      </c>
      <c r="Y36" s="88">
        <v>-1828441.9235179478</v>
      </c>
      <c r="Z36" s="88">
        <v>-602304</v>
      </c>
      <c r="AB36" s="97">
        <f t="shared" si="7"/>
        <v>10019058.780014474</v>
      </c>
      <c r="AD36" s="88">
        <v>-7075.3822400000354</v>
      </c>
      <c r="AF36" s="97">
        <f t="shared" si="8"/>
        <v>10011983.397774475</v>
      </c>
      <c r="AH36" s="110">
        <v>79</v>
      </c>
      <c r="AI36" s="53"/>
    </row>
    <row r="37" spans="1:35" x14ac:dyDescent="0.25">
      <c r="A37" s="6">
        <v>81</v>
      </c>
      <c r="B37" s="6" t="s">
        <v>22</v>
      </c>
      <c r="C37" s="7">
        <v>2780</v>
      </c>
      <c r="D37" s="7">
        <v>9693488.8634504564</v>
      </c>
      <c r="E37" s="7">
        <v>2472000.9859550418</v>
      </c>
      <c r="F37" s="53">
        <v>-565597</v>
      </c>
      <c r="H37" s="37">
        <f t="shared" si="1"/>
        <v>9127891.8634504564</v>
      </c>
      <c r="J37" s="67">
        <f t="shared" si="2"/>
        <v>629740.97291403636</v>
      </c>
      <c r="K37" s="34">
        <f t="shared" si="3"/>
        <v>7.4103293884240015E-2</v>
      </c>
      <c r="L37" s="61">
        <f t="shared" si="4"/>
        <v>226.52552982519293</v>
      </c>
      <c r="N37" s="50">
        <v>167947.92582</v>
      </c>
      <c r="O37" s="51">
        <v>104282.686</v>
      </c>
      <c r="P37" s="52">
        <f t="shared" si="5"/>
        <v>-63665.239820000003</v>
      </c>
      <c r="R37" s="70">
        <f t="shared" si="6"/>
        <v>9064226.6236304566</v>
      </c>
      <c r="S37" s="51"/>
      <c r="T37" s="128">
        <v>7</v>
      </c>
      <c r="U37" s="51"/>
      <c r="V37" s="106" t="s">
        <v>22</v>
      </c>
      <c r="W37" s="88">
        <v>2882</v>
      </c>
      <c r="X37" s="88">
        <v>9063747.89053642</v>
      </c>
      <c r="Y37" s="88">
        <v>2322812.6259733681</v>
      </c>
      <c r="Z37" s="88">
        <v>-565597</v>
      </c>
      <c r="AB37" s="97">
        <f t="shared" si="7"/>
        <v>8498150.89053642</v>
      </c>
      <c r="AD37" s="88">
        <v>-63665.239820000003</v>
      </c>
      <c r="AF37" s="97">
        <f t="shared" si="8"/>
        <v>8434485.6507164203</v>
      </c>
      <c r="AH37" s="110">
        <v>81</v>
      </c>
      <c r="AI37" s="53"/>
    </row>
    <row r="38" spans="1:35" x14ac:dyDescent="0.25">
      <c r="A38" s="6">
        <v>82</v>
      </c>
      <c r="B38" s="6" t="s">
        <v>23</v>
      </c>
      <c r="C38" s="7">
        <v>9475</v>
      </c>
      <c r="D38" s="7">
        <v>12853540.361402752</v>
      </c>
      <c r="E38" s="7">
        <v>1689775.0779368</v>
      </c>
      <c r="F38" s="53">
        <v>-1983720</v>
      </c>
      <c r="H38" s="37">
        <f t="shared" si="1"/>
        <v>10869820.361402752</v>
      </c>
      <c r="J38" s="67">
        <f t="shared" si="2"/>
        <v>1563061.668411687</v>
      </c>
      <c r="K38" s="34">
        <f t="shared" si="3"/>
        <v>0.16794909161970981</v>
      </c>
      <c r="L38" s="61">
        <f t="shared" si="4"/>
        <v>164.96693070308044</v>
      </c>
      <c r="N38" s="50">
        <v>208618.17335999999</v>
      </c>
      <c r="O38" s="51">
        <v>205925.30400000003</v>
      </c>
      <c r="P38" s="52">
        <f t="shared" si="5"/>
        <v>-2692.8693599999533</v>
      </c>
      <c r="R38" s="70">
        <f t="shared" si="6"/>
        <v>10867127.492042752</v>
      </c>
      <c r="S38" s="51"/>
      <c r="T38" s="128">
        <v>5</v>
      </c>
      <c r="U38" s="51"/>
      <c r="V38" s="106" t="s">
        <v>23</v>
      </c>
      <c r="W38" s="88">
        <v>9610</v>
      </c>
      <c r="X38" s="88">
        <v>11290478.692991065</v>
      </c>
      <c r="Y38" s="88">
        <v>1448714.1744299545</v>
      </c>
      <c r="Z38" s="88">
        <v>-1983720</v>
      </c>
      <c r="AB38" s="97">
        <f t="shared" si="7"/>
        <v>9306758.6929910649</v>
      </c>
      <c r="AD38" s="88">
        <v>-2692.8693599999533</v>
      </c>
      <c r="AF38" s="97">
        <f t="shared" si="8"/>
        <v>9304065.823631065</v>
      </c>
      <c r="AH38" s="110">
        <v>82</v>
      </c>
      <c r="AI38" s="53"/>
    </row>
    <row r="39" spans="1:35" x14ac:dyDescent="0.25">
      <c r="A39" s="6">
        <v>86</v>
      </c>
      <c r="B39" s="6" t="s">
        <v>24</v>
      </c>
      <c r="C39" s="7">
        <v>8417</v>
      </c>
      <c r="D39" s="7">
        <v>15568292.723408796</v>
      </c>
      <c r="E39" s="7">
        <v>3127177.9471423524</v>
      </c>
      <c r="F39" s="53">
        <v>-1211068</v>
      </c>
      <c r="H39" s="37">
        <f t="shared" si="1"/>
        <v>14357224.723408796</v>
      </c>
      <c r="J39" s="67">
        <f t="shared" si="2"/>
        <v>1188499.2725114282</v>
      </c>
      <c r="K39" s="34">
        <f t="shared" si="3"/>
        <v>9.025165548048078E-2</v>
      </c>
      <c r="L39" s="61">
        <f t="shared" si="4"/>
        <v>141.20224218978595</v>
      </c>
      <c r="N39" s="50">
        <v>1366076.7859200006</v>
      </c>
      <c r="O39" s="51">
        <v>286513.37969999999</v>
      </c>
      <c r="P39" s="52">
        <f t="shared" si="5"/>
        <v>-1079563.4062200007</v>
      </c>
      <c r="R39" s="70">
        <f t="shared" si="6"/>
        <v>13277661.317188796</v>
      </c>
      <c r="S39" s="51"/>
      <c r="T39" s="128">
        <v>5</v>
      </c>
      <c r="U39" s="51"/>
      <c r="V39" s="106" t="s">
        <v>24</v>
      </c>
      <c r="W39" s="88">
        <v>8504</v>
      </c>
      <c r="X39" s="88">
        <v>14379793.450897368</v>
      </c>
      <c r="Y39" s="88">
        <v>3236005.010464434</v>
      </c>
      <c r="Z39" s="88">
        <v>-1211068</v>
      </c>
      <c r="AB39" s="97">
        <f t="shared" si="7"/>
        <v>13168725.450897368</v>
      </c>
      <c r="AD39" s="88">
        <v>-1079563.4062200007</v>
      </c>
      <c r="AF39" s="97">
        <f t="shared" si="8"/>
        <v>12089162.044677367</v>
      </c>
      <c r="AH39" s="110">
        <v>86</v>
      </c>
      <c r="AI39" s="53"/>
    </row>
    <row r="40" spans="1:35" x14ac:dyDescent="0.25">
      <c r="A40" s="6">
        <v>90</v>
      </c>
      <c r="B40" s="6" t="s">
        <v>25</v>
      </c>
      <c r="C40" s="7">
        <v>3329</v>
      </c>
      <c r="D40" s="7">
        <v>14084080.175639292</v>
      </c>
      <c r="E40" s="7">
        <v>2418724.315847449</v>
      </c>
      <c r="F40" s="53">
        <v>-240534</v>
      </c>
      <c r="H40" s="37">
        <f t="shared" si="1"/>
        <v>13843546.175639292</v>
      </c>
      <c r="J40" s="67">
        <f t="shared" si="2"/>
        <v>542965.28248319589</v>
      </c>
      <c r="K40" s="34">
        <f t="shared" si="3"/>
        <v>4.0822674351206893E-2</v>
      </c>
      <c r="L40" s="61">
        <f t="shared" si="4"/>
        <v>163.10161684685968</v>
      </c>
      <c r="N40" s="50">
        <v>6600.17</v>
      </c>
      <c r="O40" s="51">
        <v>54121.394</v>
      </c>
      <c r="P40" s="52">
        <f t="shared" si="5"/>
        <v>47521.224000000002</v>
      </c>
      <c r="R40" s="70">
        <f t="shared" si="6"/>
        <v>13891067.399639292</v>
      </c>
      <c r="S40" s="51"/>
      <c r="T40" s="128">
        <v>10</v>
      </c>
      <c r="U40" s="51"/>
      <c r="V40" s="106" t="s">
        <v>25</v>
      </c>
      <c r="W40" s="88">
        <v>3455</v>
      </c>
      <c r="X40" s="88">
        <v>13541114.893156096</v>
      </c>
      <c r="Y40" s="88">
        <v>2444164.009589348</v>
      </c>
      <c r="Z40" s="88">
        <v>-240534</v>
      </c>
      <c r="AB40" s="97">
        <f t="shared" si="7"/>
        <v>13300580.893156096</v>
      </c>
      <c r="AD40" s="88">
        <v>47521.224000000002</v>
      </c>
      <c r="AF40" s="97">
        <f t="shared" si="8"/>
        <v>13348102.117156096</v>
      </c>
      <c r="AH40" s="110">
        <v>90</v>
      </c>
      <c r="AI40" s="53"/>
    </row>
    <row r="41" spans="1:35" x14ac:dyDescent="0.25">
      <c r="A41" s="6">
        <v>91</v>
      </c>
      <c r="B41" s="6" t="s">
        <v>26</v>
      </c>
      <c r="C41" s="7">
        <v>648042</v>
      </c>
      <c r="D41" s="7">
        <v>265668044.6104992</v>
      </c>
      <c r="E41" s="7">
        <v>-377311151.71383494</v>
      </c>
      <c r="F41" s="53">
        <v>17464969</v>
      </c>
      <c r="H41" s="37">
        <f t="shared" si="1"/>
        <v>283133013.6104992</v>
      </c>
      <c r="J41" s="67">
        <f t="shared" si="2"/>
        <v>80299925.276504993</v>
      </c>
      <c r="K41" s="34">
        <f t="shared" si="3"/>
        <v>0.39589164635840618</v>
      </c>
      <c r="L41" s="61">
        <f t="shared" si="4"/>
        <v>123.91160646455785</v>
      </c>
      <c r="N41" s="50">
        <v>77274352.108712032</v>
      </c>
      <c r="O41" s="51">
        <v>4112103.9150999989</v>
      </c>
      <c r="P41" s="52">
        <f t="shared" si="5"/>
        <v>-73162248.193612039</v>
      </c>
      <c r="R41" s="70">
        <f t="shared" si="6"/>
        <v>209970765.41688716</v>
      </c>
      <c r="S41" s="51"/>
      <c r="T41" s="128">
        <v>1</v>
      </c>
      <c r="U41" s="51"/>
      <c r="V41" s="106" t="s">
        <v>26</v>
      </c>
      <c r="W41" s="88">
        <v>643272</v>
      </c>
      <c r="X41" s="88">
        <v>185368119.33399421</v>
      </c>
      <c r="Y41" s="88">
        <v>-340603759.24172866</v>
      </c>
      <c r="Z41" s="88">
        <v>17464969</v>
      </c>
      <c r="AB41" s="97">
        <f t="shared" si="7"/>
        <v>202833088.33399421</v>
      </c>
      <c r="AD41" s="88">
        <v>-73162248.193612039</v>
      </c>
      <c r="AF41" s="97">
        <f t="shared" si="8"/>
        <v>129670840.14038217</v>
      </c>
      <c r="AH41" s="110">
        <v>91</v>
      </c>
      <c r="AI41" s="53"/>
    </row>
    <row r="42" spans="1:35" x14ac:dyDescent="0.25">
      <c r="A42" s="6">
        <v>92</v>
      </c>
      <c r="B42" s="6" t="s">
        <v>27</v>
      </c>
      <c r="C42" s="7">
        <v>228166</v>
      </c>
      <c r="D42" s="7">
        <v>204671688.58488607</v>
      </c>
      <c r="E42" s="7">
        <v>-38043725.854430325</v>
      </c>
      <c r="F42" s="53">
        <v>15613972</v>
      </c>
      <c r="H42" s="37">
        <f t="shared" si="1"/>
        <v>220285660.58488607</v>
      </c>
      <c r="J42" s="67">
        <f t="shared" si="2"/>
        <v>47514710.178735733</v>
      </c>
      <c r="K42" s="34">
        <f t="shared" si="3"/>
        <v>0.27501562078021824</v>
      </c>
      <c r="L42" s="61">
        <f t="shared" si="4"/>
        <v>208.24623378915234</v>
      </c>
      <c r="N42" s="50">
        <v>9063940.8591299914</v>
      </c>
      <c r="O42" s="51">
        <v>2808372.335</v>
      </c>
      <c r="P42" s="52">
        <f t="shared" si="5"/>
        <v>-6255568.5241299914</v>
      </c>
      <c r="R42" s="70">
        <f t="shared" si="6"/>
        <v>214030092.06075609</v>
      </c>
      <c r="S42" s="51"/>
      <c r="T42" s="128">
        <v>1</v>
      </c>
      <c r="U42" s="51"/>
      <c r="V42" s="106" t="s">
        <v>27</v>
      </c>
      <c r="W42" s="88">
        <v>223027</v>
      </c>
      <c r="X42" s="88">
        <v>157156978.40615034</v>
      </c>
      <c r="Y42" s="88">
        <v>-40394621.151077501</v>
      </c>
      <c r="Z42" s="88">
        <v>15613972</v>
      </c>
      <c r="AB42" s="97">
        <f t="shared" si="7"/>
        <v>172770950.40615034</v>
      </c>
      <c r="AD42" s="88">
        <v>-6255568.5241299914</v>
      </c>
      <c r="AF42" s="97">
        <f t="shared" si="8"/>
        <v>166515381.88202035</v>
      </c>
      <c r="AH42" s="110">
        <v>92</v>
      </c>
      <c r="AI42" s="53"/>
    </row>
    <row r="43" spans="1:35" x14ac:dyDescent="0.25">
      <c r="A43" s="6">
        <v>97</v>
      </c>
      <c r="B43" s="6" t="s">
        <v>28</v>
      </c>
      <c r="C43" s="7">
        <v>2152</v>
      </c>
      <c r="D43" s="7">
        <v>7420671.1549980463</v>
      </c>
      <c r="E43" s="7">
        <v>1563300.3078766062</v>
      </c>
      <c r="F43" s="53">
        <v>-448279</v>
      </c>
      <c r="H43" s="37">
        <f t="shared" si="1"/>
        <v>6972392.1549980463</v>
      </c>
      <c r="J43" s="67">
        <f t="shared" si="2"/>
        <v>203213.5322159417</v>
      </c>
      <c r="K43" s="34">
        <f t="shared" si="3"/>
        <v>3.002041215636023E-2</v>
      </c>
      <c r="L43" s="61">
        <f t="shared" si="4"/>
        <v>94.43008002599521</v>
      </c>
      <c r="N43" s="50">
        <v>59872.782138000002</v>
      </c>
      <c r="O43" s="51">
        <v>147843.80800000002</v>
      </c>
      <c r="P43" s="52">
        <f t="shared" si="5"/>
        <v>87971.02586200001</v>
      </c>
      <c r="R43" s="70">
        <f t="shared" si="6"/>
        <v>7060363.1808600463</v>
      </c>
      <c r="S43" s="51"/>
      <c r="T43" s="128">
        <v>10</v>
      </c>
      <c r="U43" s="51"/>
      <c r="V43" s="106" t="s">
        <v>28</v>
      </c>
      <c r="W43" s="88">
        <v>2236</v>
      </c>
      <c r="X43" s="88">
        <v>7217457.6227821046</v>
      </c>
      <c r="Y43" s="88">
        <v>1581717.2433503026</v>
      </c>
      <c r="Z43" s="88">
        <v>-448279</v>
      </c>
      <c r="AB43" s="97">
        <f t="shared" si="7"/>
        <v>6769178.6227821046</v>
      </c>
      <c r="AD43" s="88">
        <v>87971.02586200001</v>
      </c>
      <c r="AF43" s="97">
        <f t="shared" si="8"/>
        <v>6857149.6486441046</v>
      </c>
      <c r="AH43" s="110">
        <v>97</v>
      </c>
      <c r="AI43" s="53"/>
    </row>
    <row r="44" spans="1:35" x14ac:dyDescent="0.25">
      <c r="A44" s="6">
        <v>98</v>
      </c>
      <c r="B44" s="6" t="s">
        <v>29</v>
      </c>
      <c r="C44" s="7">
        <v>23602</v>
      </c>
      <c r="D44" s="7">
        <v>46004806.866641574</v>
      </c>
      <c r="E44" s="7">
        <v>6971974.2300896579</v>
      </c>
      <c r="F44" s="53">
        <v>-4514470</v>
      </c>
      <c r="H44" s="37">
        <f t="shared" si="1"/>
        <v>41490336.866641574</v>
      </c>
      <c r="J44" s="67">
        <f t="shared" si="2"/>
        <v>4768291.6365129575</v>
      </c>
      <c r="K44" s="34">
        <f t="shared" si="3"/>
        <v>0.12984820444044359</v>
      </c>
      <c r="L44" s="61">
        <f t="shared" si="4"/>
        <v>202.02913467133962</v>
      </c>
      <c r="N44" s="50">
        <v>3742015.2227580003</v>
      </c>
      <c r="O44" s="51">
        <v>829179.35710000002</v>
      </c>
      <c r="P44" s="52">
        <f t="shared" si="5"/>
        <v>-2912835.8656580001</v>
      </c>
      <c r="R44" s="70">
        <f t="shared" si="6"/>
        <v>38577501.000983573</v>
      </c>
      <c r="S44" s="51"/>
      <c r="T44" s="128">
        <v>7</v>
      </c>
      <c r="U44" s="51"/>
      <c r="V44" s="106" t="s">
        <v>29</v>
      </c>
      <c r="W44" s="88">
        <v>23782</v>
      </c>
      <c r="X44" s="88">
        <v>41236515.230128616</v>
      </c>
      <c r="Y44" s="88">
        <v>6577877.5605688002</v>
      </c>
      <c r="Z44" s="88">
        <v>-4514470</v>
      </c>
      <c r="AB44" s="97">
        <f t="shared" si="7"/>
        <v>36722045.230128616</v>
      </c>
      <c r="AD44" s="88">
        <v>-2912835.8656580001</v>
      </c>
      <c r="AF44" s="97">
        <f t="shared" si="8"/>
        <v>33809209.364470616</v>
      </c>
      <c r="AH44" s="110">
        <v>98</v>
      </c>
      <c r="AI44" s="53"/>
    </row>
    <row r="45" spans="1:35" x14ac:dyDescent="0.25">
      <c r="A45" s="6">
        <v>99</v>
      </c>
      <c r="B45" s="6" t="s">
        <v>30</v>
      </c>
      <c r="C45" s="7">
        <v>1666</v>
      </c>
      <c r="D45" s="7">
        <v>5280189.8340048846</v>
      </c>
      <c r="E45" s="7">
        <v>1552360.8510733431</v>
      </c>
      <c r="F45" s="53">
        <v>-373002</v>
      </c>
      <c r="H45" s="37">
        <f t="shared" si="1"/>
        <v>4907187.8340048846</v>
      </c>
      <c r="J45" s="67">
        <f t="shared" si="2"/>
        <v>315220.16569617204</v>
      </c>
      <c r="K45" s="34">
        <f t="shared" si="3"/>
        <v>6.8645989794669474E-2</v>
      </c>
      <c r="L45" s="61">
        <f t="shared" si="4"/>
        <v>189.20778253071552</v>
      </c>
      <c r="N45" s="50">
        <v>108995.20738000001</v>
      </c>
      <c r="O45" s="51">
        <v>51481.326000000001</v>
      </c>
      <c r="P45" s="52">
        <f t="shared" si="5"/>
        <v>-57513.881380000006</v>
      </c>
      <c r="R45" s="70">
        <f t="shared" si="6"/>
        <v>4849673.9526248844</v>
      </c>
      <c r="S45" s="51"/>
      <c r="T45" s="128">
        <v>4</v>
      </c>
      <c r="U45" s="51"/>
      <c r="V45" s="106" t="s">
        <v>30</v>
      </c>
      <c r="W45" s="88">
        <v>1707</v>
      </c>
      <c r="X45" s="88">
        <v>4964969.6683087125</v>
      </c>
      <c r="Y45" s="88">
        <v>1431798.7705153292</v>
      </c>
      <c r="Z45" s="88">
        <v>-373002</v>
      </c>
      <c r="AB45" s="97">
        <f t="shared" si="7"/>
        <v>4591967.6683087125</v>
      </c>
      <c r="AD45" s="88">
        <v>-57513.881380000006</v>
      </c>
      <c r="AF45" s="97">
        <f t="shared" si="8"/>
        <v>4534453.7869287124</v>
      </c>
      <c r="AH45" s="110">
        <v>99</v>
      </c>
      <c r="AI45" s="53"/>
    </row>
    <row r="46" spans="1:35" x14ac:dyDescent="0.25">
      <c r="A46" s="6">
        <v>102</v>
      </c>
      <c r="B46" s="6" t="s">
        <v>31</v>
      </c>
      <c r="C46" s="7">
        <v>10091</v>
      </c>
      <c r="D46" s="7">
        <v>26827525.465686657</v>
      </c>
      <c r="E46" s="7">
        <v>7436145.0993343303</v>
      </c>
      <c r="F46" s="53">
        <v>612659</v>
      </c>
      <c r="H46" s="37">
        <f t="shared" si="1"/>
        <v>27440184.465686657</v>
      </c>
      <c r="J46" s="67">
        <f t="shared" si="2"/>
        <v>1768557.9852363579</v>
      </c>
      <c r="K46" s="34">
        <f t="shared" si="3"/>
        <v>6.8891544000266869E-2</v>
      </c>
      <c r="L46" s="61">
        <f t="shared" si="4"/>
        <v>175.2609241141966</v>
      </c>
      <c r="N46" s="50">
        <v>96481.285059999995</v>
      </c>
      <c r="O46" s="51">
        <v>285193.34570000001</v>
      </c>
      <c r="P46" s="52">
        <f t="shared" si="5"/>
        <v>188712.06064000001</v>
      </c>
      <c r="R46" s="70">
        <f t="shared" si="6"/>
        <v>27628896.526326656</v>
      </c>
      <c r="S46" s="51"/>
      <c r="T46" s="128">
        <v>4</v>
      </c>
      <c r="U46" s="51"/>
      <c r="V46" s="106" t="s">
        <v>31</v>
      </c>
      <c r="W46" s="88">
        <v>10207</v>
      </c>
      <c r="X46" s="88">
        <v>25058967.480450299</v>
      </c>
      <c r="Y46" s="88">
        <v>7113394.5242339112</v>
      </c>
      <c r="Z46" s="88">
        <v>612659</v>
      </c>
      <c r="AB46" s="97">
        <f t="shared" si="7"/>
        <v>25671626.480450299</v>
      </c>
      <c r="AD46" s="88">
        <v>188712.06064000001</v>
      </c>
      <c r="AF46" s="97">
        <f t="shared" si="8"/>
        <v>25860338.541090298</v>
      </c>
      <c r="AH46" s="110">
        <v>102</v>
      </c>
      <c r="AI46" s="53"/>
    </row>
    <row r="47" spans="1:35" x14ac:dyDescent="0.25">
      <c r="A47" s="6">
        <v>103</v>
      </c>
      <c r="B47" s="6" t="s">
        <v>32</v>
      </c>
      <c r="C47" s="7">
        <v>2235</v>
      </c>
      <c r="D47" s="7">
        <v>6247767.8239363283</v>
      </c>
      <c r="E47" s="7">
        <v>1901739.7876535407</v>
      </c>
      <c r="F47" s="53">
        <v>-418890</v>
      </c>
      <c r="H47" s="37">
        <f t="shared" si="1"/>
        <v>5828877.8239363283</v>
      </c>
      <c r="J47" s="67">
        <f t="shared" si="2"/>
        <v>517623.27866357844</v>
      </c>
      <c r="K47" s="34">
        <f t="shared" si="3"/>
        <v>9.7457817969633168E-2</v>
      </c>
      <c r="L47" s="61">
        <f t="shared" si="4"/>
        <v>231.5987823998114</v>
      </c>
      <c r="N47" s="50">
        <v>27720.714000000004</v>
      </c>
      <c r="O47" s="51">
        <v>59533.5334</v>
      </c>
      <c r="P47" s="52">
        <f t="shared" si="5"/>
        <v>31812.819399999997</v>
      </c>
      <c r="R47" s="70">
        <f t="shared" si="6"/>
        <v>5860690.6433363287</v>
      </c>
      <c r="S47" s="51"/>
      <c r="T47" s="128">
        <v>5</v>
      </c>
      <c r="U47" s="51"/>
      <c r="V47" s="106" t="s">
        <v>32</v>
      </c>
      <c r="W47" s="88">
        <v>2290</v>
      </c>
      <c r="X47" s="88">
        <v>5730144.5452727498</v>
      </c>
      <c r="Y47" s="88">
        <v>1900707.0342999457</v>
      </c>
      <c r="Z47" s="88">
        <v>-418890</v>
      </c>
      <c r="AB47" s="97">
        <f t="shared" si="7"/>
        <v>5311254.5452727498</v>
      </c>
      <c r="AD47" s="88">
        <v>31812.819399999997</v>
      </c>
      <c r="AF47" s="97">
        <f t="shared" si="8"/>
        <v>5343067.3646727502</v>
      </c>
      <c r="AH47" s="110">
        <v>103</v>
      </c>
      <c r="AI47" s="53"/>
    </row>
    <row r="48" spans="1:35" x14ac:dyDescent="0.25">
      <c r="A48" s="6">
        <v>105</v>
      </c>
      <c r="B48" s="6" t="s">
        <v>33</v>
      </c>
      <c r="C48" s="7">
        <v>2287</v>
      </c>
      <c r="D48" s="7">
        <v>11770095.311404748</v>
      </c>
      <c r="E48" s="7">
        <v>2040850.1959079115</v>
      </c>
      <c r="F48" s="53">
        <v>-481829</v>
      </c>
      <c r="H48" s="37">
        <f t="shared" si="1"/>
        <v>11288266.311404748</v>
      </c>
      <c r="J48" s="67">
        <f t="shared" si="2"/>
        <v>384694.99498376437</v>
      </c>
      <c r="K48" s="34">
        <f t="shared" si="3"/>
        <v>3.5281559025014717E-2</v>
      </c>
      <c r="L48" s="61">
        <f t="shared" si="4"/>
        <v>168.20944249399403</v>
      </c>
      <c r="N48" s="50">
        <v>14586.375700000001</v>
      </c>
      <c r="O48" s="51">
        <v>13200.34</v>
      </c>
      <c r="P48" s="52">
        <f t="shared" si="5"/>
        <v>-1386.0357000000004</v>
      </c>
      <c r="R48" s="70">
        <f t="shared" si="6"/>
        <v>11286880.275704747</v>
      </c>
      <c r="S48" s="51"/>
      <c r="T48" s="128">
        <v>18</v>
      </c>
      <c r="U48" s="51"/>
      <c r="V48" s="106" t="s">
        <v>33</v>
      </c>
      <c r="W48" s="88">
        <v>2326</v>
      </c>
      <c r="X48" s="88">
        <v>11385400.316420984</v>
      </c>
      <c r="Y48" s="88">
        <v>2108700.901671493</v>
      </c>
      <c r="Z48" s="88">
        <v>-481829</v>
      </c>
      <c r="AB48" s="97">
        <f t="shared" si="7"/>
        <v>10903571.316420984</v>
      </c>
      <c r="AD48" s="88">
        <v>-1386.0357000000004</v>
      </c>
      <c r="AF48" s="97">
        <f t="shared" si="8"/>
        <v>10902185.280720983</v>
      </c>
      <c r="AH48" s="110">
        <v>105</v>
      </c>
      <c r="AI48" s="53"/>
    </row>
    <row r="49" spans="1:35" x14ac:dyDescent="0.25">
      <c r="A49" s="6">
        <v>106</v>
      </c>
      <c r="B49" s="6" t="s">
        <v>34</v>
      </c>
      <c r="C49" s="7">
        <v>46504</v>
      </c>
      <c r="D49" s="7">
        <v>61263400.571849905</v>
      </c>
      <c r="E49" s="7">
        <v>-3118262.4732657527</v>
      </c>
      <c r="F49" s="53">
        <v>-2496595</v>
      </c>
      <c r="H49" s="37">
        <f t="shared" si="1"/>
        <v>58766805.571849905</v>
      </c>
      <c r="J49" s="67">
        <f t="shared" si="2"/>
        <v>7787943.4669621661</v>
      </c>
      <c r="K49" s="34">
        <f t="shared" si="3"/>
        <v>0.15276809142853495</v>
      </c>
      <c r="L49" s="61">
        <f t="shared" si="4"/>
        <v>167.4682493325771</v>
      </c>
      <c r="N49" s="50">
        <v>1221203.0544200004</v>
      </c>
      <c r="O49" s="51">
        <v>1295217.3608000006</v>
      </c>
      <c r="P49" s="52">
        <f t="shared" si="5"/>
        <v>74014.306380000198</v>
      </c>
      <c r="R49" s="70">
        <f t="shared" si="6"/>
        <v>58840819.878229909</v>
      </c>
      <c r="S49" s="51"/>
      <c r="T49" s="128">
        <v>1</v>
      </c>
      <c r="U49" s="51"/>
      <c r="V49" s="106" t="s">
        <v>34</v>
      </c>
      <c r="W49" s="88">
        <v>46739</v>
      </c>
      <c r="X49" s="88">
        <v>53475457.104887739</v>
      </c>
      <c r="Y49" s="88">
        <v>-3728373.5243226821</v>
      </c>
      <c r="Z49" s="88">
        <v>-2496595</v>
      </c>
      <c r="AB49" s="97">
        <f t="shared" si="7"/>
        <v>50978862.104887739</v>
      </c>
      <c r="AD49" s="88">
        <v>74014.306380000198</v>
      </c>
      <c r="AF49" s="97">
        <f t="shared" si="8"/>
        <v>51052876.411267743</v>
      </c>
      <c r="AH49" s="110">
        <v>106</v>
      </c>
      <c r="AI49" s="53"/>
    </row>
    <row r="50" spans="1:35" x14ac:dyDescent="0.25">
      <c r="A50" s="6">
        <v>108</v>
      </c>
      <c r="B50" s="6" t="s">
        <v>35</v>
      </c>
      <c r="C50" s="7">
        <v>10510</v>
      </c>
      <c r="D50" s="7">
        <v>24180601.715144604</v>
      </c>
      <c r="E50" s="7">
        <v>6274582.9445830379</v>
      </c>
      <c r="F50" s="53">
        <v>-1133271</v>
      </c>
      <c r="H50" s="37">
        <f t="shared" si="1"/>
        <v>23047330.715144604</v>
      </c>
      <c r="J50" s="67">
        <f t="shared" si="2"/>
        <v>1586329.5354518816</v>
      </c>
      <c r="K50" s="34">
        <f t="shared" si="3"/>
        <v>7.3916846757034402E-2</v>
      </c>
      <c r="L50" s="61">
        <f t="shared" si="4"/>
        <v>150.93525551397542</v>
      </c>
      <c r="N50" s="50">
        <v>302974.20367999998</v>
      </c>
      <c r="O50" s="51">
        <v>216485.576</v>
      </c>
      <c r="P50" s="52">
        <f t="shared" si="5"/>
        <v>-86488.627679999976</v>
      </c>
      <c r="R50" s="70">
        <f t="shared" si="6"/>
        <v>22960842.087464605</v>
      </c>
      <c r="S50" s="51"/>
      <c r="T50" s="128">
        <v>6</v>
      </c>
      <c r="U50" s="51"/>
      <c r="V50" s="106" t="s">
        <v>35</v>
      </c>
      <c r="W50" s="88">
        <v>10599</v>
      </c>
      <c r="X50" s="88">
        <v>22594272.179692723</v>
      </c>
      <c r="Y50" s="88">
        <v>5839401.763519384</v>
      </c>
      <c r="Z50" s="88">
        <v>-1133271</v>
      </c>
      <c r="AB50" s="97">
        <f t="shared" si="7"/>
        <v>21461001.179692723</v>
      </c>
      <c r="AD50" s="88">
        <v>-86488.627679999976</v>
      </c>
      <c r="AF50" s="97">
        <f t="shared" si="8"/>
        <v>21374512.552012723</v>
      </c>
      <c r="AH50" s="110">
        <v>108</v>
      </c>
      <c r="AI50" s="53"/>
    </row>
    <row r="51" spans="1:35" x14ac:dyDescent="0.25">
      <c r="A51" s="6">
        <v>109</v>
      </c>
      <c r="B51" s="6" t="s">
        <v>36</v>
      </c>
      <c r="C51" s="7">
        <v>67532</v>
      </c>
      <c r="D51" s="7">
        <v>115072135.54298121</v>
      </c>
      <c r="E51" s="7">
        <v>9518824.5098605175</v>
      </c>
      <c r="F51" s="53">
        <v>-12529617</v>
      </c>
      <c r="H51" s="37">
        <f t="shared" si="1"/>
        <v>102542518.54298121</v>
      </c>
      <c r="J51" s="67">
        <f t="shared" si="2"/>
        <v>14480226.743920431</v>
      </c>
      <c r="K51" s="34">
        <f t="shared" si="3"/>
        <v>0.16443163638031583</v>
      </c>
      <c r="L51" s="61">
        <f t="shared" si="4"/>
        <v>214.42022661731372</v>
      </c>
      <c r="N51" s="50">
        <v>764392.0883800002</v>
      </c>
      <c r="O51" s="51">
        <v>951744.51400000008</v>
      </c>
      <c r="P51" s="52">
        <f t="shared" si="5"/>
        <v>187352.42561999988</v>
      </c>
      <c r="R51" s="70">
        <f t="shared" si="6"/>
        <v>102729870.96860121</v>
      </c>
      <c r="S51" s="51"/>
      <c r="T51" s="128">
        <v>5</v>
      </c>
      <c r="U51" s="51"/>
      <c r="V51" s="106" t="s">
        <v>36</v>
      </c>
      <c r="W51" s="88">
        <v>67662</v>
      </c>
      <c r="X51" s="88">
        <v>100591908.79906078</v>
      </c>
      <c r="Y51" s="88">
        <v>7708278.0431413632</v>
      </c>
      <c r="Z51" s="88">
        <v>-12529617</v>
      </c>
      <c r="AB51" s="97">
        <f t="shared" si="7"/>
        <v>88062291.799060777</v>
      </c>
      <c r="AD51" s="88">
        <v>187352.42561999988</v>
      </c>
      <c r="AF51" s="97">
        <f t="shared" si="8"/>
        <v>88249644.224680781</v>
      </c>
      <c r="AH51" s="110">
        <v>109</v>
      </c>
      <c r="AI51" s="53"/>
    </row>
    <row r="52" spans="1:35" x14ac:dyDescent="0.25">
      <c r="A52" s="6">
        <v>111</v>
      </c>
      <c r="B52" s="6" t="s">
        <v>37</v>
      </c>
      <c r="C52" s="7">
        <v>18889</v>
      </c>
      <c r="D52" s="7">
        <v>48971355.350610584</v>
      </c>
      <c r="E52" s="7">
        <v>8684646.4455707837</v>
      </c>
      <c r="F52" s="53">
        <v>-2081153</v>
      </c>
      <c r="H52" s="37">
        <f t="shared" si="1"/>
        <v>46890202.350610584</v>
      </c>
      <c r="J52" s="67">
        <f t="shared" si="2"/>
        <v>4172906.6643578112</v>
      </c>
      <c r="K52" s="34">
        <f t="shared" si="3"/>
        <v>9.7686583322284859E-2</v>
      </c>
      <c r="L52" s="61">
        <f t="shared" si="4"/>
        <v>220.91728859959824</v>
      </c>
      <c r="N52" s="50">
        <v>336278.66149999999</v>
      </c>
      <c r="O52" s="51">
        <v>421354.85279999994</v>
      </c>
      <c r="P52" s="52">
        <f t="shared" si="5"/>
        <v>85076.191299999948</v>
      </c>
      <c r="R52" s="70">
        <f t="shared" si="6"/>
        <v>46975278.541910581</v>
      </c>
      <c r="S52" s="51"/>
      <c r="T52" s="128">
        <v>7</v>
      </c>
      <c r="U52" s="51"/>
      <c r="V52" s="106" t="s">
        <v>37</v>
      </c>
      <c r="W52" s="88">
        <v>19128</v>
      </c>
      <c r="X52" s="88">
        <v>44798448.686252773</v>
      </c>
      <c r="Y52" s="88">
        <v>8503754.9657544885</v>
      </c>
      <c r="Z52" s="88">
        <v>-2081153</v>
      </c>
      <c r="AB52" s="97">
        <f t="shared" si="7"/>
        <v>42717295.686252773</v>
      </c>
      <c r="AD52" s="88">
        <v>85076.191299999948</v>
      </c>
      <c r="AF52" s="97">
        <f t="shared" si="8"/>
        <v>42802371.87755277</v>
      </c>
      <c r="AH52" s="110">
        <v>111</v>
      </c>
      <c r="AI52" s="53"/>
    </row>
    <row r="53" spans="1:35" x14ac:dyDescent="0.25">
      <c r="A53" s="6">
        <v>139</v>
      </c>
      <c r="B53" s="6" t="s">
        <v>38</v>
      </c>
      <c r="C53" s="7">
        <v>9862</v>
      </c>
      <c r="D53" s="7">
        <v>30430668.645412773</v>
      </c>
      <c r="E53" s="7">
        <v>9207564.3152613882</v>
      </c>
      <c r="F53" s="53">
        <v>-287720</v>
      </c>
      <c r="H53" s="37">
        <f t="shared" si="1"/>
        <v>30142948.645412773</v>
      </c>
      <c r="J53" s="67">
        <f t="shared" si="2"/>
        <v>3023178.6619012207</v>
      </c>
      <c r="K53" s="34">
        <f t="shared" si="3"/>
        <v>0.11147508491920366</v>
      </c>
      <c r="L53" s="61">
        <f t="shared" si="4"/>
        <v>306.54823178880764</v>
      </c>
      <c r="N53" s="50">
        <v>83228.143700000001</v>
      </c>
      <c r="O53" s="51">
        <v>129429.3337</v>
      </c>
      <c r="P53" s="52">
        <f t="shared" si="5"/>
        <v>46201.19</v>
      </c>
      <c r="R53" s="70">
        <f t="shared" si="6"/>
        <v>30189149.835412774</v>
      </c>
      <c r="S53" s="51"/>
      <c r="T53" s="128">
        <v>17</v>
      </c>
      <c r="U53" s="51"/>
      <c r="V53" s="106" t="s">
        <v>38</v>
      </c>
      <c r="W53" s="88">
        <v>9966</v>
      </c>
      <c r="X53" s="88">
        <v>27407489.983511552</v>
      </c>
      <c r="Y53" s="88">
        <v>7595083.7386478977</v>
      </c>
      <c r="Z53" s="88">
        <v>-287720</v>
      </c>
      <c r="AB53" s="97">
        <f t="shared" si="7"/>
        <v>27119769.983511552</v>
      </c>
      <c r="AD53" s="88">
        <v>46201.19</v>
      </c>
      <c r="AF53" s="97">
        <f t="shared" si="8"/>
        <v>27165971.173511554</v>
      </c>
      <c r="AH53" s="110">
        <v>139</v>
      </c>
      <c r="AI53" s="53"/>
    </row>
    <row r="54" spans="1:35" x14ac:dyDescent="0.25">
      <c r="A54" s="6">
        <v>140</v>
      </c>
      <c r="B54" s="6" t="s">
        <v>39</v>
      </c>
      <c r="C54" s="7">
        <v>21472</v>
      </c>
      <c r="D54" s="7">
        <v>58386759.21601066</v>
      </c>
      <c r="E54" s="7">
        <v>10809809.41300592</v>
      </c>
      <c r="F54" s="53">
        <v>-1169772</v>
      </c>
      <c r="H54" s="37">
        <f t="shared" si="1"/>
        <v>57216987.21601066</v>
      </c>
      <c r="J54" s="67">
        <f t="shared" si="2"/>
        <v>3611598.3133381158</v>
      </c>
      <c r="K54" s="34">
        <f t="shared" si="3"/>
        <v>6.7373791838269012E-2</v>
      </c>
      <c r="L54" s="61">
        <f t="shared" si="4"/>
        <v>168.20036854219987</v>
      </c>
      <c r="N54" s="50">
        <v>343512.44782</v>
      </c>
      <c r="O54" s="51">
        <v>312980.06139999995</v>
      </c>
      <c r="P54" s="52">
        <f t="shared" si="5"/>
        <v>-30532.386420000053</v>
      </c>
      <c r="R54" s="70">
        <f t="shared" si="6"/>
        <v>57186454.829590663</v>
      </c>
      <c r="S54" s="51"/>
      <c r="T54" s="128">
        <v>11</v>
      </c>
      <c r="U54" s="51"/>
      <c r="V54" s="106" t="s">
        <v>39</v>
      </c>
      <c r="W54" s="88">
        <v>21639</v>
      </c>
      <c r="X54" s="88">
        <v>54775160.902672544</v>
      </c>
      <c r="Y54" s="88">
        <v>11158906.975916123</v>
      </c>
      <c r="Z54" s="88">
        <v>-1169772</v>
      </c>
      <c r="AB54" s="97">
        <f t="shared" si="7"/>
        <v>53605388.902672544</v>
      </c>
      <c r="AD54" s="88">
        <v>-30532.386420000053</v>
      </c>
      <c r="AF54" s="97">
        <f t="shared" si="8"/>
        <v>53574856.516252548</v>
      </c>
      <c r="AH54" s="110">
        <v>140</v>
      </c>
      <c r="AI54" s="53"/>
    </row>
    <row r="55" spans="1:35" x14ac:dyDescent="0.25">
      <c r="A55" s="6">
        <v>142</v>
      </c>
      <c r="B55" s="6" t="s">
        <v>40</v>
      </c>
      <c r="C55" s="7">
        <v>6765</v>
      </c>
      <c r="D55" s="7">
        <v>17789522.245082363</v>
      </c>
      <c r="E55" s="7">
        <v>4358080.469428285</v>
      </c>
      <c r="F55" s="53">
        <v>-792034</v>
      </c>
      <c r="H55" s="37">
        <f t="shared" si="1"/>
        <v>16997488.245082363</v>
      </c>
      <c r="J55" s="67">
        <f t="shared" si="2"/>
        <v>1946254.3258544467</v>
      </c>
      <c r="K55" s="34">
        <f t="shared" si="3"/>
        <v>0.12930862255539802</v>
      </c>
      <c r="L55" s="61">
        <f t="shared" si="4"/>
        <v>287.69465275010299</v>
      </c>
      <c r="N55" s="50">
        <v>188421.65315999999</v>
      </c>
      <c r="O55" s="51">
        <v>522865.46739999996</v>
      </c>
      <c r="P55" s="52">
        <f t="shared" si="5"/>
        <v>334443.81423999998</v>
      </c>
      <c r="R55" s="70">
        <f t="shared" si="6"/>
        <v>17331932.059322365</v>
      </c>
      <c r="S55" s="51"/>
      <c r="T55" s="128">
        <v>8</v>
      </c>
      <c r="U55" s="51"/>
      <c r="V55" s="106" t="s">
        <v>40</v>
      </c>
      <c r="W55" s="88">
        <v>6820</v>
      </c>
      <c r="X55" s="88">
        <v>15843267.919227917</v>
      </c>
      <c r="Y55" s="88">
        <v>4072350.190817215</v>
      </c>
      <c r="Z55" s="88">
        <v>-792034</v>
      </c>
      <c r="AB55" s="97">
        <f t="shared" si="7"/>
        <v>15051233.919227917</v>
      </c>
      <c r="AD55" s="88">
        <v>334443.81423999998</v>
      </c>
      <c r="AF55" s="97">
        <f t="shared" si="8"/>
        <v>15385677.733467916</v>
      </c>
      <c r="AH55" s="110">
        <v>142</v>
      </c>
      <c r="AI55" s="53"/>
    </row>
    <row r="56" spans="1:35" x14ac:dyDescent="0.25">
      <c r="A56" s="6">
        <v>143</v>
      </c>
      <c r="B56" s="6" t="s">
        <v>41</v>
      </c>
      <c r="C56" s="7">
        <v>7003</v>
      </c>
      <c r="D56" s="7">
        <v>18911132.138442013</v>
      </c>
      <c r="E56" s="7">
        <v>5158215.9418468783</v>
      </c>
      <c r="F56" s="53">
        <v>-59221</v>
      </c>
      <c r="H56" s="37">
        <f t="shared" si="1"/>
        <v>18851911.138442013</v>
      </c>
      <c r="J56" s="67">
        <f t="shared" si="2"/>
        <v>1439230.7799597755</v>
      </c>
      <c r="K56" s="34">
        <f t="shared" si="3"/>
        <v>8.2654177893909539E-2</v>
      </c>
      <c r="L56" s="61">
        <f t="shared" si="4"/>
        <v>205.51631871480444</v>
      </c>
      <c r="N56" s="50">
        <v>66001.7</v>
      </c>
      <c r="O56" s="51">
        <v>320900.26540000003</v>
      </c>
      <c r="P56" s="52">
        <f t="shared" si="5"/>
        <v>254898.56540000002</v>
      </c>
      <c r="R56" s="70">
        <f t="shared" si="6"/>
        <v>19106809.703842014</v>
      </c>
      <c r="S56" s="51"/>
      <c r="T56" s="128">
        <v>6</v>
      </c>
      <c r="U56" s="51"/>
      <c r="V56" s="106" t="s">
        <v>41</v>
      </c>
      <c r="W56" s="88">
        <v>7119</v>
      </c>
      <c r="X56" s="88">
        <v>17471901.358482238</v>
      </c>
      <c r="Y56" s="88">
        <v>4688067.9018213795</v>
      </c>
      <c r="Z56" s="88">
        <v>-59221</v>
      </c>
      <c r="AB56" s="97">
        <f t="shared" si="7"/>
        <v>17412680.358482238</v>
      </c>
      <c r="AD56" s="88">
        <v>254898.56540000002</v>
      </c>
      <c r="AF56" s="97">
        <f t="shared" si="8"/>
        <v>17667578.923882239</v>
      </c>
      <c r="AH56" s="110">
        <v>143</v>
      </c>
      <c r="AI56" s="53"/>
    </row>
    <row r="57" spans="1:35" x14ac:dyDescent="0.25">
      <c r="A57" s="6">
        <v>145</v>
      </c>
      <c r="B57" s="6" t="s">
        <v>42</v>
      </c>
      <c r="C57" s="7">
        <v>12187</v>
      </c>
      <c r="D57" s="7">
        <v>31811424.34281661</v>
      </c>
      <c r="E57" s="7">
        <v>8277923.8857994629</v>
      </c>
      <c r="F57" s="53">
        <v>-392515</v>
      </c>
      <c r="H57" s="37">
        <f t="shared" si="1"/>
        <v>31418909.34281661</v>
      </c>
      <c r="J57" s="67">
        <f t="shared" si="2"/>
        <v>2663720.2489784844</v>
      </c>
      <c r="K57" s="34">
        <f t="shared" si="3"/>
        <v>9.2634419488108535E-2</v>
      </c>
      <c r="L57" s="61">
        <f t="shared" si="4"/>
        <v>218.5706284547866</v>
      </c>
      <c r="N57" s="50">
        <v>286684.98412000004</v>
      </c>
      <c r="O57" s="51">
        <v>247044.36310000002</v>
      </c>
      <c r="P57" s="52">
        <f t="shared" si="5"/>
        <v>-39640.621020000021</v>
      </c>
      <c r="R57" s="70">
        <f t="shared" si="6"/>
        <v>31379268.721796609</v>
      </c>
      <c r="S57" s="51"/>
      <c r="T57" s="128">
        <v>14</v>
      </c>
      <c r="U57" s="51"/>
      <c r="V57" s="106" t="s">
        <v>42</v>
      </c>
      <c r="W57" s="88">
        <v>12205</v>
      </c>
      <c r="X57" s="88">
        <v>29147704.093838125</v>
      </c>
      <c r="Y57" s="88">
        <v>7936136.7467578202</v>
      </c>
      <c r="Z57" s="88">
        <v>-392515</v>
      </c>
      <c r="AB57" s="97">
        <f t="shared" si="7"/>
        <v>28755189.093838125</v>
      </c>
      <c r="AD57" s="88">
        <v>-39640.621020000021</v>
      </c>
      <c r="AF57" s="97">
        <f t="shared" si="8"/>
        <v>28715548.472818125</v>
      </c>
      <c r="AH57" s="110">
        <v>145</v>
      </c>
      <c r="AI57" s="53"/>
    </row>
    <row r="58" spans="1:35" x14ac:dyDescent="0.25">
      <c r="A58" s="6">
        <v>146</v>
      </c>
      <c r="B58" s="6" t="s">
        <v>43</v>
      </c>
      <c r="C58" s="7">
        <v>4973</v>
      </c>
      <c r="D58" s="7">
        <v>22476611.060371801</v>
      </c>
      <c r="E58" s="7">
        <v>3165762.7288681455</v>
      </c>
      <c r="F58" s="53">
        <v>-24079</v>
      </c>
      <c r="H58" s="37">
        <f t="shared" si="1"/>
        <v>22452532.060371801</v>
      </c>
      <c r="J58" s="67">
        <f t="shared" si="2"/>
        <v>1106879.4426021427</v>
      </c>
      <c r="K58" s="34">
        <f t="shared" si="3"/>
        <v>5.1855029331860134E-2</v>
      </c>
      <c r="L58" s="61">
        <f t="shared" si="4"/>
        <v>222.57780868734017</v>
      </c>
      <c r="N58" s="50">
        <v>40921.054000000004</v>
      </c>
      <c r="O58" s="51">
        <v>88442.278000000006</v>
      </c>
      <c r="P58" s="52">
        <f t="shared" si="5"/>
        <v>47521.224000000002</v>
      </c>
      <c r="R58" s="70">
        <f t="shared" si="6"/>
        <v>22500053.284371801</v>
      </c>
      <c r="S58" s="51"/>
      <c r="T58" s="128">
        <v>12</v>
      </c>
      <c r="U58" s="51"/>
      <c r="V58" s="106" t="s">
        <v>43</v>
      </c>
      <c r="W58" s="88">
        <v>5128</v>
      </c>
      <c r="X58" s="88">
        <v>21369731.617769659</v>
      </c>
      <c r="Y58" s="88">
        <v>3038863.3475035783</v>
      </c>
      <c r="Z58" s="88">
        <v>-24079</v>
      </c>
      <c r="AB58" s="97">
        <f t="shared" si="7"/>
        <v>21345652.617769659</v>
      </c>
      <c r="AD58" s="88">
        <v>47521.224000000002</v>
      </c>
      <c r="AF58" s="97">
        <f t="shared" si="8"/>
        <v>21393173.841769658</v>
      </c>
      <c r="AH58" s="110">
        <v>146</v>
      </c>
      <c r="AI58" s="53"/>
    </row>
    <row r="59" spans="1:35" x14ac:dyDescent="0.25">
      <c r="A59" s="6">
        <v>148</v>
      </c>
      <c r="B59" s="6" t="s">
        <v>44</v>
      </c>
      <c r="C59" s="7">
        <v>6930</v>
      </c>
      <c r="D59" s="7">
        <v>25598701.63618182</v>
      </c>
      <c r="E59" s="7">
        <v>1554444.8601914353</v>
      </c>
      <c r="F59" s="53">
        <v>-310176</v>
      </c>
      <c r="H59" s="37">
        <f t="shared" si="1"/>
        <v>25288525.63618182</v>
      </c>
      <c r="J59" s="67">
        <f t="shared" si="2"/>
        <v>2176860.6550535075</v>
      </c>
      <c r="K59" s="34">
        <f t="shared" si="3"/>
        <v>9.4188828750806558E-2</v>
      </c>
      <c r="L59" s="61">
        <f t="shared" si="4"/>
        <v>314.1213066455278</v>
      </c>
      <c r="N59" s="50">
        <v>47521.224000000002</v>
      </c>
      <c r="O59" s="51">
        <v>47587.225700000003</v>
      </c>
      <c r="P59" s="52">
        <f t="shared" si="5"/>
        <v>66.00170000000071</v>
      </c>
      <c r="R59" s="70">
        <f t="shared" si="6"/>
        <v>25288591.637881819</v>
      </c>
      <c r="S59" s="51"/>
      <c r="T59" s="128">
        <v>19</v>
      </c>
      <c r="U59" s="51"/>
      <c r="V59" s="106" t="s">
        <v>44</v>
      </c>
      <c r="W59" s="88">
        <v>6869</v>
      </c>
      <c r="X59" s="88">
        <v>23421840.981128313</v>
      </c>
      <c r="Y59" s="88">
        <v>1411406.0037204034</v>
      </c>
      <c r="Z59" s="88">
        <v>-310176</v>
      </c>
      <c r="AB59" s="97">
        <f t="shared" si="7"/>
        <v>23111664.981128313</v>
      </c>
      <c r="AD59" s="88">
        <v>66.00170000000071</v>
      </c>
      <c r="AF59" s="97">
        <f t="shared" si="8"/>
        <v>23111730.982828312</v>
      </c>
      <c r="AH59" s="110">
        <v>148</v>
      </c>
      <c r="AI59" s="53"/>
    </row>
    <row r="60" spans="1:35" x14ac:dyDescent="0.25">
      <c r="A60" s="6">
        <v>149</v>
      </c>
      <c r="B60" s="6" t="s">
        <v>45</v>
      </c>
      <c r="C60" s="7">
        <v>5403</v>
      </c>
      <c r="D60" s="7">
        <v>8434425.2622942179</v>
      </c>
      <c r="E60" s="7">
        <v>-419426.16352022701</v>
      </c>
      <c r="F60" s="53">
        <v>-1103939</v>
      </c>
      <c r="H60" s="37">
        <f t="shared" si="1"/>
        <v>7330486.2622942179</v>
      </c>
      <c r="J60" s="67">
        <f t="shared" si="2"/>
        <v>699702.18081897683</v>
      </c>
      <c r="K60" s="34">
        <f t="shared" si="3"/>
        <v>0.10552329441306503</v>
      </c>
      <c r="L60" s="61">
        <f t="shared" si="4"/>
        <v>129.50253207828555</v>
      </c>
      <c r="N60" s="50">
        <v>2389578.3481599996</v>
      </c>
      <c r="O60" s="51">
        <v>75505.944799999997</v>
      </c>
      <c r="P60" s="52">
        <f t="shared" si="5"/>
        <v>-2314072.4033599994</v>
      </c>
      <c r="R60" s="70">
        <f t="shared" si="6"/>
        <v>5016413.8589342181</v>
      </c>
      <c r="S60" s="51"/>
      <c r="T60" s="128">
        <v>1</v>
      </c>
      <c r="U60" s="51"/>
      <c r="V60" s="106" t="s">
        <v>45</v>
      </c>
      <c r="W60" s="88">
        <v>5481</v>
      </c>
      <c r="X60" s="88">
        <v>7734723.0814752411</v>
      </c>
      <c r="Y60" s="88">
        <v>-356987.75931868184</v>
      </c>
      <c r="Z60" s="88">
        <v>-1103939</v>
      </c>
      <c r="AB60" s="97">
        <f t="shared" si="7"/>
        <v>6630784.0814752411</v>
      </c>
      <c r="AD60" s="88">
        <v>-2314072.4033599994</v>
      </c>
      <c r="AF60" s="97">
        <f t="shared" si="8"/>
        <v>4316711.6781152412</v>
      </c>
      <c r="AH60" s="110">
        <v>149</v>
      </c>
      <c r="AI60" s="53"/>
    </row>
    <row r="61" spans="1:35" x14ac:dyDescent="0.25">
      <c r="A61" s="6">
        <v>151</v>
      </c>
      <c r="B61" s="6" t="s">
        <v>46</v>
      </c>
      <c r="C61" s="7">
        <v>1976</v>
      </c>
      <c r="D61" s="7">
        <v>8356759.2570297923</v>
      </c>
      <c r="E61" s="7">
        <v>1992524.7970777212</v>
      </c>
      <c r="F61" s="53">
        <v>-457861</v>
      </c>
      <c r="H61" s="37">
        <f t="shared" si="1"/>
        <v>7898898.2570297923</v>
      </c>
      <c r="J61" s="67">
        <f t="shared" si="2"/>
        <v>169201.43521365337</v>
      </c>
      <c r="K61" s="34">
        <f t="shared" si="3"/>
        <v>2.188978935578724E-2</v>
      </c>
      <c r="L61" s="61">
        <f t="shared" si="4"/>
        <v>85.628256687071541</v>
      </c>
      <c r="N61" s="50">
        <v>54174.195359999998</v>
      </c>
      <c r="O61" s="51">
        <v>34320.884000000005</v>
      </c>
      <c r="P61" s="52">
        <f t="shared" si="5"/>
        <v>-19853.311359999992</v>
      </c>
      <c r="R61" s="70">
        <f t="shared" si="6"/>
        <v>7879044.9456697926</v>
      </c>
      <c r="S61" s="51"/>
      <c r="T61" s="128">
        <v>14</v>
      </c>
      <c r="U61" s="51"/>
      <c r="V61" s="106" t="s">
        <v>46</v>
      </c>
      <c r="W61" s="88">
        <v>2032</v>
      </c>
      <c r="X61" s="88">
        <v>8187557.8218161389</v>
      </c>
      <c r="Y61" s="88">
        <v>1901092.0492722923</v>
      </c>
      <c r="Z61" s="88">
        <v>-457861</v>
      </c>
      <c r="AB61" s="97">
        <f t="shared" si="7"/>
        <v>7729696.8218161389</v>
      </c>
      <c r="AD61" s="88">
        <v>-19853.311359999992</v>
      </c>
      <c r="AF61" s="97">
        <f t="shared" si="8"/>
        <v>7709843.5104561392</v>
      </c>
      <c r="AH61" s="110">
        <v>151</v>
      </c>
      <c r="AI61" s="53"/>
    </row>
    <row r="62" spans="1:35" x14ac:dyDescent="0.25">
      <c r="A62" s="6">
        <v>152</v>
      </c>
      <c r="B62" s="6" t="s">
        <v>47</v>
      </c>
      <c r="C62" s="7">
        <v>4601</v>
      </c>
      <c r="D62" s="7">
        <v>14350471.188172173</v>
      </c>
      <c r="E62" s="7">
        <v>3803931.4452942284</v>
      </c>
      <c r="F62" s="53">
        <v>-219353</v>
      </c>
      <c r="H62" s="37">
        <f t="shared" si="1"/>
        <v>14131118.188172173</v>
      </c>
      <c r="J62" s="67">
        <f t="shared" si="2"/>
        <v>1153553.6959290691</v>
      </c>
      <c r="K62" s="34">
        <f t="shared" si="3"/>
        <v>8.8888303858444817E-2</v>
      </c>
      <c r="L62" s="61">
        <f t="shared" si="4"/>
        <v>250.7180386718255</v>
      </c>
      <c r="N62" s="50">
        <v>141930.05568000002</v>
      </c>
      <c r="O62" s="51">
        <v>159922.11909999998</v>
      </c>
      <c r="P62" s="52">
        <f t="shared" si="5"/>
        <v>17992.063419999962</v>
      </c>
      <c r="R62" s="70">
        <f t="shared" si="6"/>
        <v>14149110.251592172</v>
      </c>
      <c r="S62" s="51"/>
      <c r="T62" s="128">
        <v>15</v>
      </c>
      <c r="U62" s="51"/>
      <c r="V62" s="106" t="s">
        <v>47</v>
      </c>
      <c r="W62" s="88">
        <v>4673</v>
      </c>
      <c r="X62" s="88">
        <v>13196917.492243104</v>
      </c>
      <c r="Y62" s="88">
        <v>3556415.2216766328</v>
      </c>
      <c r="Z62" s="88">
        <v>-219353</v>
      </c>
      <c r="AB62" s="97">
        <f t="shared" si="7"/>
        <v>12977564.492243104</v>
      </c>
      <c r="AD62" s="88">
        <v>17992.063419999962</v>
      </c>
      <c r="AF62" s="97">
        <f t="shared" si="8"/>
        <v>12995556.555663103</v>
      </c>
      <c r="AH62" s="110">
        <v>152</v>
      </c>
      <c r="AI62" s="53"/>
    </row>
    <row r="63" spans="1:35" x14ac:dyDescent="0.25">
      <c r="A63" s="6">
        <v>153</v>
      </c>
      <c r="B63" s="6" t="s">
        <v>48</v>
      </c>
      <c r="C63" s="7">
        <v>26932</v>
      </c>
      <c r="D63" s="7">
        <v>62377121.073891163</v>
      </c>
      <c r="E63" s="7">
        <v>7254697.8857403509</v>
      </c>
      <c r="F63" s="53">
        <v>-1620748</v>
      </c>
      <c r="H63" s="37">
        <f t="shared" si="1"/>
        <v>60756373.073891163</v>
      </c>
      <c r="J63" s="67">
        <f t="shared" si="2"/>
        <v>5574985.7146279439</v>
      </c>
      <c r="K63" s="34">
        <f t="shared" si="3"/>
        <v>0.10103018393378758</v>
      </c>
      <c r="L63" s="61">
        <f t="shared" si="4"/>
        <v>207.0022914981414</v>
      </c>
      <c r="N63" s="50">
        <v>1433880.3323300001</v>
      </c>
      <c r="O63" s="51">
        <v>491184.65139999992</v>
      </c>
      <c r="P63" s="52">
        <f t="shared" si="5"/>
        <v>-942695.68093000026</v>
      </c>
      <c r="R63" s="70">
        <f t="shared" si="6"/>
        <v>59813677.392961159</v>
      </c>
      <c r="S63" s="51"/>
      <c r="T63" s="128">
        <v>9</v>
      </c>
      <c r="U63" s="51"/>
      <c r="V63" s="106" t="s">
        <v>48</v>
      </c>
      <c r="W63" s="88">
        <v>27269</v>
      </c>
      <c r="X63" s="88">
        <v>56802135.359263219</v>
      </c>
      <c r="Y63" s="88">
        <v>6589364.3269692669</v>
      </c>
      <c r="Z63" s="88">
        <v>-1620748</v>
      </c>
      <c r="AB63" s="97">
        <f t="shared" si="7"/>
        <v>55181387.359263219</v>
      </c>
      <c r="AD63" s="88">
        <v>-942695.68093000026</v>
      </c>
      <c r="AF63" s="97">
        <f t="shared" si="8"/>
        <v>54238691.678333215</v>
      </c>
      <c r="AH63" s="110">
        <v>153</v>
      </c>
      <c r="AI63" s="53"/>
    </row>
    <row r="64" spans="1:35" x14ac:dyDescent="0.25">
      <c r="A64" s="6">
        <v>165</v>
      </c>
      <c r="B64" s="6" t="s">
        <v>49</v>
      </c>
      <c r="C64" s="7">
        <v>16447</v>
      </c>
      <c r="D64" s="7">
        <v>29300980.459388047</v>
      </c>
      <c r="E64" s="7">
        <v>5046702.5907168174</v>
      </c>
      <c r="F64" s="53">
        <v>-2279269</v>
      </c>
      <c r="H64" s="37">
        <f t="shared" si="1"/>
        <v>27021711.459388047</v>
      </c>
      <c r="J64" s="67">
        <f t="shared" si="2"/>
        <v>3495783.4001812227</v>
      </c>
      <c r="K64" s="34">
        <f t="shared" si="3"/>
        <v>0.14859279478299497</v>
      </c>
      <c r="L64" s="61">
        <f t="shared" si="4"/>
        <v>212.548391814995</v>
      </c>
      <c r="N64" s="50">
        <v>419295.59976000001</v>
      </c>
      <c r="O64" s="51">
        <v>455543.73339999997</v>
      </c>
      <c r="P64" s="52">
        <f t="shared" si="5"/>
        <v>36248.133639999956</v>
      </c>
      <c r="R64" s="70">
        <f t="shared" si="6"/>
        <v>27057959.593028046</v>
      </c>
      <c r="S64" s="51"/>
      <c r="T64" s="128">
        <v>5</v>
      </c>
      <c r="U64" s="51"/>
      <c r="V64" s="106" t="s">
        <v>49</v>
      </c>
      <c r="W64" s="88">
        <v>16607</v>
      </c>
      <c r="X64" s="88">
        <v>25805197.059206825</v>
      </c>
      <c r="Y64" s="88">
        <v>3974159.5917574354</v>
      </c>
      <c r="Z64" s="88">
        <v>-2279269</v>
      </c>
      <c r="AB64" s="97">
        <f t="shared" si="7"/>
        <v>23525928.059206825</v>
      </c>
      <c r="AD64" s="88">
        <v>36248.133639999956</v>
      </c>
      <c r="AF64" s="97">
        <f t="shared" si="8"/>
        <v>23562176.192846823</v>
      </c>
      <c r="AH64" s="110">
        <v>165</v>
      </c>
      <c r="AI64" s="53"/>
    </row>
    <row r="65" spans="1:35" x14ac:dyDescent="0.25">
      <c r="A65" s="6">
        <v>167</v>
      </c>
      <c r="B65" s="6" t="s">
        <v>50</v>
      </c>
      <c r="C65" s="7">
        <v>76551</v>
      </c>
      <c r="D65" s="7">
        <v>158524225.00364441</v>
      </c>
      <c r="E65" s="7">
        <v>40921875.322150633</v>
      </c>
      <c r="F65" s="53">
        <v>-2176731</v>
      </c>
      <c r="H65" s="37">
        <f t="shared" si="1"/>
        <v>156347494.00364441</v>
      </c>
      <c r="J65" s="67">
        <f t="shared" si="2"/>
        <v>14318368.35935542</v>
      </c>
      <c r="K65" s="34">
        <f t="shared" si="3"/>
        <v>0.1008129022438375</v>
      </c>
      <c r="L65" s="61">
        <f t="shared" si="4"/>
        <v>187.04351816900393</v>
      </c>
      <c r="N65" s="50">
        <v>10043250.323117999</v>
      </c>
      <c r="O65" s="51">
        <v>302287.78600000002</v>
      </c>
      <c r="P65" s="52">
        <f t="shared" si="5"/>
        <v>-9740962.537117999</v>
      </c>
      <c r="R65" s="70">
        <f t="shared" si="6"/>
        <v>146606531.46652642</v>
      </c>
      <c r="S65" s="51"/>
      <c r="T65" s="128">
        <v>12</v>
      </c>
      <c r="U65" s="51"/>
      <c r="V65" s="106" t="s">
        <v>50</v>
      </c>
      <c r="W65" s="88">
        <v>76067</v>
      </c>
      <c r="X65" s="88">
        <v>144205856.64428899</v>
      </c>
      <c r="Y65" s="88">
        <v>39380060.104313701</v>
      </c>
      <c r="Z65" s="88">
        <v>-2176731</v>
      </c>
      <c r="AB65" s="97">
        <f t="shared" si="7"/>
        <v>142029125.64428899</v>
      </c>
      <c r="AD65" s="88">
        <v>-9740962.537117999</v>
      </c>
      <c r="AF65" s="97">
        <f t="shared" si="8"/>
        <v>132288163.10717098</v>
      </c>
      <c r="AH65" s="110">
        <v>167</v>
      </c>
      <c r="AI65" s="53"/>
    </row>
    <row r="66" spans="1:35" x14ac:dyDescent="0.25">
      <c r="A66" s="6">
        <v>169</v>
      </c>
      <c r="B66" s="6" t="s">
        <v>51</v>
      </c>
      <c r="C66" s="7">
        <v>5195</v>
      </c>
      <c r="D66" s="7">
        <v>10900344.362547399</v>
      </c>
      <c r="E66" s="7">
        <v>2304515.0852307584</v>
      </c>
      <c r="F66" s="53">
        <v>-938995</v>
      </c>
      <c r="H66" s="37">
        <f t="shared" si="1"/>
        <v>9961349.3625473995</v>
      </c>
      <c r="J66" s="67">
        <f t="shared" si="2"/>
        <v>708809.31409331597</v>
      </c>
      <c r="K66" s="34">
        <f t="shared" si="3"/>
        <v>7.6606997687272263E-2</v>
      </c>
      <c r="L66" s="61">
        <f t="shared" si="4"/>
        <v>136.44067643759692</v>
      </c>
      <c r="N66" s="50">
        <v>204671.27170000001</v>
      </c>
      <c r="O66" s="51">
        <v>170416.38939999999</v>
      </c>
      <c r="P66" s="52">
        <f t="shared" si="5"/>
        <v>-34254.882300000027</v>
      </c>
      <c r="R66" s="70">
        <f t="shared" si="6"/>
        <v>9927094.4802473988</v>
      </c>
      <c r="S66" s="51"/>
      <c r="T66" s="128">
        <v>5</v>
      </c>
      <c r="U66" s="51"/>
      <c r="V66" s="106" t="s">
        <v>51</v>
      </c>
      <c r="W66" s="88">
        <v>5286</v>
      </c>
      <c r="X66" s="88">
        <v>10191535.048454084</v>
      </c>
      <c r="Y66" s="88">
        <v>2344028.0438478626</v>
      </c>
      <c r="Z66" s="88">
        <v>-938995</v>
      </c>
      <c r="AB66" s="97">
        <f t="shared" si="7"/>
        <v>9252540.0484540835</v>
      </c>
      <c r="AD66" s="88">
        <v>-34254.882300000027</v>
      </c>
      <c r="AF66" s="97">
        <f t="shared" si="8"/>
        <v>9218285.1661540829</v>
      </c>
      <c r="AH66" s="110">
        <v>169</v>
      </c>
      <c r="AI66" s="53"/>
    </row>
    <row r="67" spans="1:35" x14ac:dyDescent="0.25">
      <c r="A67" s="6">
        <v>171</v>
      </c>
      <c r="B67" s="6" t="s">
        <v>52</v>
      </c>
      <c r="C67" s="7">
        <v>4812</v>
      </c>
      <c r="D67" s="7">
        <v>12821523.195744839</v>
      </c>
      <c r="E67" s="7">
        <v>2857417.8003834006</v>
      </c>
      <c r="F67" s="53">
        <v>-317540</v>
      </c>
      <c r="H67" s="37">
        <f t="shared" si="1"/>
        <v>12503983.195744839</v>
      </c>
      <c r="J67" s="67">
        <f t="shared" si="2"/>
        <v>1076208.796517184</v>
      </c>
      <c r="K67" s="34">
        <f t="shared" si="3"/>
        <v>9.4174837454782057E-2</v>
      </c>
      <c r="L67" s="61">
        <f t="shared" si="4"/>
        <v>223.65103834521696</v>
      </c>
      <c r="N67" s="50">
        <v>147183.791</v>
      </c>
      <c r="O67" s="51">
        <v>52801.36</v>
      </c>
      <c r="P67" s="52">
        <f t="shared" si="5"/>
        <v>-94382.430999999997</v>
      </c>
      <c r="R67" s="70">
        <f t="shared" si="6"/>
        <v>12409600.764744839</v>
      </c>
      <c r="S67" s="51"/>
      <c r="T67" s="128">
        <v>10</v>
      </c>
      <c r="U67" s="51"/>
      <c r="V67" s="106" t="s">
        <v>52</v>
      </c>
      <c r="W67" s="88">
        <v>4917</v>
      </c>
      <c r="X67" s="88">
        <v>11745314.399227655</v>
      </c>
      <c r="Y67" s="88">
        <v>2933333.4780094908</v>
      </c>
      <c r="Z67" s="88">
        <v>-317540</v>
      </c>
      <c r="AB67" s="97">
        <f t="shared" si="7"/>
        <v>11427774.399227655</v>
      </c>
      <c r="AD67" s="88">
        <v>-94382.430999999997</v>
      </c>
      <c r="AF67" s="97">
        <f t="shared" si="8"/>
        <v>11333391.968227655</v>
      </c>
      <c r="AH67" s="110">
        <v>171</v>
      </c>
      <c r="AI67" s="53"/>
    </row>
    <row r="68" spans="1:35" x14ac:dyDescent="0.25">
      <c r="A68" s="6">
        <v>172</v>
      </c>
      <c r="B68" s="6" t="s">
        <v>53</v>
      </c>
      <c r="C68" s="7">
        <v>4467</v>
      </c>
      <c r="D68" s="7">
        <v>15693404.073802281</v>
      </c>
      <c r="E68" s="7">
        <v>3609857.9481065799</v>
      </c>
      <c r="F68" s="53">
        <v>-57099</v>
      </c>
      <c r="H68" s="37">
        <f t="shared" si="1"/>
        <v>15636305.073802281</v>
      </c>
      <c r="J68" s="67">
        <f t="shared" si="2"/>
        <v>627509.27969240583</v>
      </c>
      <c r="K68" s="34">
        <f t="shared" si="3"/>
        <v>4.1809435500392948E-2</v>
      </c>
      <c r="L68" s="61">
        <f t="shared" si="4"/>
        <v>140.47666883644635</v>
      </c>
      <c r="N68" s="50">
        <v>345914.90969999996</v>
      </c>
      <c r="O68" s="51">
        <v>294565.5871</v>
      </c>
      <c r="P68" s="52">
        <f t="shared" si="5"/>
        <v>-51349.322599999956</v>
      </c>
      <c r="R68" s="70">
        <f t="shared" si="6"/>
        <v>15584955.751202282</v>
      </c>
      <c r="S68" s="51"/>
      <c r="T68" s="128">
        <v>13</v>
      </c>
      <c r="U68" s="51"/>
      <c r="V68" s="106" t="s">
        <v>53</v>
      </c>
      <c r="W68" s="88">
        <v>4567</v>
      </c>
      <c r="X68" s="88">
        <v>15065894.794109875</v>
      </c>
      <c r="Y68" s="88">
        <v>3677339.8671328686</v>
      </c>
      <c r="Z68" s="88">
        <v>-57099</v>
      </c>
      <c r="AB68" s="97">
        <f t="shared" si="7"/>
        <v>15008795.794109875</v>
      </c>
      <c r="AD68" s="88">
        <v>-51349.322599999956</v>
      </c>
      <c r="AF68" s="97">
        <f t="shared" si="8"/>
        <v>14957446.471509876</v>
      </c>
      <c r="AH68" s="110">
        <v>172</v>
      </c>
      <c r="AI68" s="53"/>
    </row>
    <row r="69" spans="1:35" x14ac:dyDescent="0.25">
      <c r="A69" s="6">
        <v>176</v>
      </c>
      <c r="B69" s="6" t="s">
        <v>54</v>
      </c>
      <c r="C69" s="7">
        <v>4709</v>
      </c>
      <c r="D69" s="7">
        <v>21371115.150758859</v>
      </c>
      <c r="E69" s="7">
        <v>4794002.6903430559</v>
      </c>
      <c r="F69" s="53">
        <v>-314843</v>
      </c>
      <c r="H69" s="37">
        <f t="shared" si="1"/>
        <v>21056272.150758859</v>
      </c>
      <c r="J69" s="67">
        <f t="shared" si="2"/>
        <v>1039797.541510202</v>
      </c>
      <c r="K69" s="34">
        <f t="shared" si="3"/>
        <v>5.1947086677778975E-2</v>
      </c>
      <c r="L69" s="61">
        <f t="shared" si="4"/>
        <v>220.81069048846931</v>
      </c>
      <c r="N69" s="50">
        <v>210083.41109999997</v>
      </c>
      <c r="O69" s="51">
        <v>72601.87</v>
      </c>
      <c r="P69" s="52">
        <f t="shared" si="5"/>
        <v>-137481.54109999997</v>
      </c>
      <c r="R69" s="70">
        <f t="shared" si="6"/>
        <v>20918790.60965886</v>
      </c>
      <c r="S69" s="51"/>
      <c r="T69" s="128">
        <v>12</v>
      </c>
      <c r="U69" s="51"/>
      <c r="V69" s="106" t="s">
        <v>54</v>
      </c>
      <c r="W69" s="88">
        <v>4817</v>
      </c>
      <c r="X69" s="88">
        <v>20331317.609248657</v>
      </c>
      <c r="Y69" s="88">
        <v>4673295.5003528008</v>
      </c>
      <c r="Z69" s="88">
        <v>-314843</v>
      </c>
      <c r="AB69" s="97">
        <f t="shared" si="7"/>
        <v>20016474.609248657</v>
      </c>
      <c r="AD69" s="88">
        <v>-137481.54109999997</v>
      </c>
      <c r="AF69" s="97">
        <f t="shared" si="8"/>
        <v>19878993.068148658</v>
      </c>
      <c r="AH69" s="110">
        <v>176</v>
      </c>
      <c r="AI69" s="53"/>
    </row>
    <row r="70" spans="1:35" x14ac:dyDescent="0.25">
      <c r="A70" s="6">
        <v>177</v>
      </c>
      <c r="B70" s="6" t="s">
        <v>55</v>
      </c>
      <c r="C70" s="7">
        <v>1884</v>
      </c>
      <c r="D70" s="7">
        <v>4921521.2884214781</v>
      </c>
      <c r="E70" s="7">
        <v>754787.2591736808</v>
      </c>
      <c r="F70" s="53">
        <v>-424208</v>
      </c>
      <c r="H70" s="37">
        <f t="shared" si="1"/>
        <v>4497313.2884214781</v>
      </c>
      <c r="J70" s="67">
        <f t="shared" si="2"/>
        <v>166370.24635163322</v>
      </c>
      <c r="K70" s="34">
        <f t="shared" si="3"/>
        <v>3.8414323332250873E-2</v>
      </c>
      <c r="L70" s="61">
        <f t="shared" si="4"/>
        <v>88.306924815091946</v>
      </c>
      <c r="N70" s="50">
        <v>21186.545700000002</v>
      </c>
      <c r="O70" s="51">
        <v>52801.36</v>
      </c>
      <c r="P70" s="52">
        <f t="shared" si="5"/>
        <v>31614.814299999998</v>
      </c>
      <c r="R70" s="70">
        <f t="shared" si="6"/>
        <v>4528928.1027214779</v>
      </c>
      <c r="S70" s="51"/>
      <c r="T70" s="128">
        <v>6</v>
      </c>
      <c r="U70" s="51"/>
      <c r="V70" s="106" t="s">
        <v>55</v>
      </c>
      <c r="W70" s="88">
        <v>1904</v>
      </c>
      <c r="X70" s="88">
        <v>4755151.0420698449</v>
      </c>
      <c r="Y70" s="88">
        <v>886926.60915773094</v>
      </c>
      <c r="Z70" s="88">
        <v>-424208</v>
      </c>
      <c r="AB70" s="97">
        <f t="shared" si="7"/>
        <v>4330943.0420698449</v>
      </c>
      <c r="AD70" s="88">
        <v>31614.814299999998</v>
      </c>
      <c r="AF70" s="97">
        <f t="shared" si="8"/>
        <v>4362557.8563698446</v>
      </c>
      <c r="AH70" s="110">
        <v>177</v>
      </c>
      <c r="AI70" s="53"/>
    </row>
    <row r="71" spans="1:35" x14ac:dyDescent="0.25">
      <c r="A71" s="6">
        <v>178</v>
      </c>
      <c r="B71" s="6" t="s">
        <v>56</v>
      </c>
      <c r="C71" s="7">
        <v>6225</v>
      </c>
      <c r="D71" s="7">
        <v>22859935.874359548</v>
      </c>
      <c r="E71" s="7">
        <v>5094440.5393602792</v>
      </c>
      <c r="F71" s="53">
        <v>-570287</v>
      </c>
      <c r="H71" s="37">
        <f t="shared" si="1"/>
        <v>22289648.874359548</v>
      </c>
      <c r="J71" s="67">
        <f t="shared" si="2"/>
        <v>1299280.5681460276</v>
      </c>
      <c r="K71" s="34">
        <f t="shared" si="3"/>
        <v>6.1898893301525232E-2</v>
      </c>
      <c r="L71" s="61">
        <f t="shared" si="4"/>
        <v>208.71976998329762</v>
      </c>
      <c r="N71" s="50">
        <v>106289.13768</v>
      </c>
      <c r="O71" s="51">
        <v>75307.939700000003</v>
      </c>
      <c r="P71" s="52">
        <f t="shared" si="5"/>
        <v>-30981.197979999997</v>
      </c>
      <c r="R71" s="70">
        <f t="shared" si="6"/>
        <v>22258667.676379547</v>
      </c>
      <c r="S71" s="51"/>
      <c r="T71" s="128">
        <v>10</v>
      </c>
      <c r="U71" s="51"/>
      <c r="V71" s="106" t="s">
        <v>56</v>
      </c>
      <c r="W71" s="88">
        <v>6334</v>
      </c>
      <c r="X71" s="88">
        <v>21560655.30621352</v>
      </c>
      <c r="Y71" s="88">
        <v>5067023.0164496424</v>
      </c>
      <c r="Z71" s="88">
        <v>-570287</v>
      </c>
      <c r="AB71" s="97">
        <f t="shared" si="7"/>
        <v>20990368.30621352</v>
      </c>
      <c r="AD71" s="88">
        <v>-30981.197979999997</v>
      </c>
      <c r="AF71" s="97">
        <f t="shared" si="8"/>
        <v>20959387.108233519</v>
      </c>
      <c r="AH71" s="110">
        <v>178</v>
      </c>
      <c r="AI71" s="53"/>
    </row>
    <row r="72" spans="1:35" x14ac:dyDescent="0.25">
      <c r="A72" s="6">
        <v>179</v>
      </c>
      <c r="B72" s="6" t="s">
        <v>57</v>
      </c>
      <c r="C72" s="7">
        <v>141305</v>
      </c>
      <c r="D72" s="7">
        <v>217794855.71528974</v>
      </c>
      <c r="E72" s="7">
        <v>52479728.120945357</v>
      </c>
      <c r="F72" s="53">
        <v>-21922071</v>
      </c>
      <c r="H72" s="37">
        <f t="shared" si="1"/>
        <v>195872784.71528974</v>
      </c>
      <c r="J72" s="67">
        <f t="shared" si="2"/>
        <v>28322553.720632225</v>
      </c>
      <c r="K72" s="34">
        <f t="shared" si="3"/>
        <v>0.16903918038486807</v>
      </c>
      <c r="L72" s="61">
        <f t="shared" si="4"/>
        <v>200.43560893550989</v>
      </c>
      <c r="N72" s="50">
        <v>10261247.338047996</v>
      </c>
      <c r="O72" s="51">
        <v>906269.34270000004</v>
      </c>
      <c r="P72" s="52">
        <f t="shared" si="5"/>
        <v>-9354977.9953479953</v>
      </c>
      <c r="R72" s="70">
        <f t="shared" si="6"/>
        <v>186517806.71994174</v>
      </c>
      <c r="S72" s="51"/>
      <c r="T72" s="128">
        <v>13</v>
      </c>
      <c r="U72" s="51"/>
      <c r="V72" s="106" t="s">
        <v>57</v>
      </c>
      <c r="W72" s="88">
        <v>140188</v>
      </c>
      <c r="X72" s="88">
        <v>189472301.99465752</v>
      </c>
      <c r="Y72" s="88">
        <v>45992992.175187379</v>
      </c>
      <c r="Z72" s="88">
        <v>-21922071</v>
      </c>
      <c r="AB72" s="97">
        <f t="shared" si="7"/>
        <v>167550230.99465752</v>
      </c>
      <c r="AD72" s="88">
        <v>-9354977.9953479953</v>
      </c>
      <c r="AF72" s="97">
        <f t="shared" si="8"/>
        <v>158195252.99930951</v>
      </c>
      <c r="AH72" s="110">
        <v>179</v>
      </c>
      <c r="AI72" s="53"/>
    </row>
    <row r="73" spans="1:35" x14ac:dyDescent="0.25">
      <c r="A73" s="6">
        <v>181</v>
      </c>
      <c r="B73" s="6" t="s">
        <v>58</v>
      </c>
      <c r="C73" s="7">
        <v>1809</v>
      </c>
      <c r="D73" s="7">
        <v>5794070.0520915352</v>
      </c>
      <c r="E73" s="7">
        <v>1957036.5461006579</v>
      </c>
      <c r="F73" s="53">
        <v>-379169</v>
      </c>
      <c r="H73" s="37">
        <f t="shared" si="1"/>
        <v>5414901.0520915352</v>
      </c>
      <c r="J73" s="67">
        <f t="shared" si="2"/>
        <v>67034.815110039897</v>
      </c>
      <c r="K73" s="34">
        <f t="shared" si="3"/>
        <v>1.2534871318673159E-2</v>
      </c>
      <c r="L73" s="61">
        <f t="shared" si="4"/>
        <v>37.056282537335491</v>
      </c>
      <c r="N73" s="50">
        <v>112268.89170000002</v>
      </c>
      <c r="O73" s="51">
        <v>23760.612000000001</v>
      </c>
      <c r="P73" s="52">
        <f t="shared" si="5"/>
        <v>-88508.279700000014</v>
      </c>
      <c r="R73" s="70">
        <f t="shared" si="6"/>
        <v>5326392.7723915353</v>
      </c>
      <c r="S73" s="51"/>
      <c r="T73" s="128">
        <v>4</v>
      </c>
      <c r="U73" s="51"/>
      <c r="V73" s="106" t="s">
        <v>58</v>
      </c>
      <c r="W73" s="88">
        <v>1867</v>
      </c>
      <c r="X73" s="88">
        <v>5727035.2369814953</v>
      </c>
      <c r="Y73" s="88">
        <v>1951441.6254984702</v>
      </c>
      <c r="Z73" s="88">
        <v>-379169</v>
      </c>
      <c r="AB73" s="97">
        <f t="shared" si="7"/>
        <v>5347866.2369814953</v>
      </c>
      <c r="AD73" s="88">
        <v>-88508.279700000014</v>
      </c>
      <c r="AF73" s="97">
        <f t="shared" si="8"/>
        <v>5259357.9572814954</v>
      </c>
      <c r="AH73" s="110">
        <v>181</v>
      </c>
      <c r="AI73" s="53"/>
    </row>
    <row r="74" spans="1:35" x14ac:dyDescent="0.25">
      <c r="A74" s="6">
        <v>182</v>
      </c>
      <c r="B74" s="6" t="s">
        <v>59</v>
      </c>
      <c r="C74" s="7">
        <v>20607</v>
      </c>
      <c r="D74" s="7">
        <v>47206976.383967608</v>
      </c>
      <c r="E74" s="7">
        <v>3785917.9459705446</v>
      </c>
      <c r="F74" s="53">
        <v>-1848782</v>
      </c>
      <c r="H74" s="37">
        <f t="shared" si="1"/>
        <v>45358194.383967608</v>
      </c>
      <c r="J74" s="67">
        <f t="shared" si="2"/>
        <v>3696254.0216294155</v>
      </c>
      <c r="K74" s="34">
        <f t="shared" si="3"/>
        <v>8.8720160162553949E-2</v>
      </c>
      <c r="L74" s="61">
        <f t="shared" si="4"/>
        <v>179.36885629297888</v>
      </c>
      <c r="N74" s="50">
        <v>353386.30213999999</v>
      </c>
      <c r="O74" s="51">
        <v>303739.82340000005</v>
      </c>
      <c r="P74" s="52">
        <f t="shared" si="5"/>
        <v>-49646.478739999933</v>
      </c>
      <c r="R74" s="70">
        <f t="shared" si="6"/>
        <v>45308547.905227609</v>
      </c>
      <c r="S74" s="51"/>
      <c r="T74" s="128">
        <v>13</v>
      </c>
      <c r="U74" s="51"/>
      <c r="V74" s="106" t="s">
        <v>59</v>
      </c>
      <c r="W74" s="88">
        <v>20877</v>
      </c>
      <c r="X74" s="88">
        <v>43510722.362338193</v>
      </c>
      <c r="Y74" s="88">
        <v>3525694.3914590506</v>
      </c>
      <c r="Z74" s="88">
        <v>-1848782</v>
      </c>
      <c r="AB74" s="97">
        <f t="shared" si="7"/>
        <v>41661940.362338193</v>
      </c>
      <c r="AD74" s="88">
        <v>-49646.478739999933</v>
      </c>
      <c r="AF74" s="97">
        <f t="shared" si="8"/>
        <v>41612293.883598194</v>
      </c>
      <c r="AH74" s="110">
        <v>182</v>
      </c>
      <c r="AI74" s="53"/>
    </row>
    <row r="75" spans="1:35" x14ac:dyDescent="0.25">
      <c r="A75" s="6">
        <v>186</v>
      </c>
      <c r="B75" s="6" t="s">
        <v>60</v>
      </c>
      <c r="C75" s="7">
        <v>43410</v>
      </c>
      <c r="D75" s="7">
        <v>36188640.134738185</v>
      </c>
      <c r="E75" s="7">
        <v>-5134166.4556042822</v>
      </c>
      <c r="F75" s="53">
        <v>-859654</v>
      </c>
      <c r="H75" s="37">
        <f t="shared" si="1"/>
        <v>35328986.134738185</v>
      </c>
      <c r="J75" s="67">
        <f t="shared" si="2"/>
        <v>8050872.9044596925</v>
      </c>
      <c r="K75" s="34">
        <f t="shared" si="3"/>
        <v>0.29514038733160203</v>
      </c>
      <c r="L75" s="61">
        <f t="shared" si="4"/>
        <v>185.46125096659048</v>
      </c>
      <c r="N75" s="50">
        <v>2119255.1854700004</v>
      </c>
      <c r="O75" s="51">
        <v>785882.24190000002</v>
      </c>
      <c r="P75" s="52">
        <f t="shared" si="5"/>
        <v>-1333372.9435700004</v>
      </c>
      <c r="R75" s="70">
        <f t="shared" si="6"/>
        <v>33995613.191168182</v>
      </c>
      <c r="S75" s="51"/>
      <c r="T75" s="128">
        <v>1</v>
      </c>
      <c r="U75" s="51"/>
      <c r="V75" s="106" t="s">
        <v>60</v>
      </c>
      <c r="W75" s="88">
        <v>42572</v>
      </c>
      <c r="X75" s="88">
        <v>28137767.230278492</v>
      </c>
      <c r="Y75" s="88">
        <v>-5639365.897119062</v>
      </c>
      <c r="Z75" s="88">
        <v>-859654</v>
      </c>
      <c r="AB75" s="97">
        <f t="shared" si="7"/>
        <v>27278113.230278492</v>
      </c>
      <c r="AD75" s="88">
        <v>-1333372.9435700004</v>
      </c>
      <c r="AF75" s="97">
        <f t="shared" si="8"/>
        <v>25944740.286708493</v>
      </c>
      <c r="AH75" s="110">
        <v>186</v>
      </c>
      <c r="AI75" s="53"/>
    </row>
    <row r="76" spans="1:35" x14ac:dyDescent="0.25">
      <c r="A76" s="6">
        <v>202</v>
      </c>
      <c r="B76" s="6" t="s">
        <v>61</v>
      </c>
      <c r="C76" s="7">
        <v>33458</v>
      </c>
      <c r="D76" s="7">
        <v>35563518.488058381</v>
      </c>
      <c r="E76" s="7">
        <v>-3191198.0145818344</v>
      </c>
      <c r="F76" s="53">
        <v>-2529109</v>
      </c>
      <c r="H76" s="37">
        <f t="shared" si="1"/>
        <v>33034409.488058381</v>
      </c>
      <c r="J76" s="67">
        <f t="shared" si="2"/>
        <v>5912567.5061818138</v>
      </c>
      <c r="K76" s="34">
        <f t="shared" si="3"/>
        <v>0.21800021953275614</v>
      </c>
      <c r="L76" s="61">
        <f t="shared" si="4"/>
        <v>176.71610694547832</v>
      </c>
      <c r="N76" s="50">
        <v>2731708.7203819999</v>
      </c>
      <c r="O76" s="51">
        <v>863896.2513</v>
      </c>
      <c r="P76" s="52">
        <f t="shared" si="5"/>
        <v>-1867812.4690819997</v>
      </c>
      <c r="R76" s="70">
        <f t="shared" si="6"/>
        <v>31166597.018976383</v>
      </c>
      <c r="S76" s="51"/>
      <c r="T76" s="128">
        <v>2</v>
      </c>
      <c r="U76" s="51"/>
      <c r="V76" s="106" t="s">
        <v>61</v>
      </c>
      <c r="W76" s="88">
        <v>33099</v>
      </c>
      <c r="X76" s="88">
        <v>29650950.981876567</v>
      </c>
      <c r="Y76" s="88">
        <v>-3258770.6498636156</v>
      </c>
      <c r="Z76" s="88">
        <v>-2529109</v>
      </c>
      <c r="AB76" s="97">
        <f t="shared" si="7"/>
        <v>27121841.981876567</v>
      </c>
      <c r="AD76" s="88">
        <v>-1867812.4690819997</v>
      </c>
      <c r="AF76" s="97">
        <f t="shared" si="8"/>
        <v>25254029.512794569</v>
      </c>
      <c r="AH76" s="110">
        <v>202</v>
      </c>
      <c r="AI76" s="53"/>
    </row>
    <row r="77" spans="1:35" x14ac:dyDescent="0.25">
      <c r="A77" s="6">
        <v>204</v>
      </c>
      <c r="B77" s="6" t="s">
        <v>62</v>
      </c>
      <c r="C77" s="7">
        <v>2990</v>
      </c>
      <c r="D77" s="7">
        <v>13085917.294642715</v>
      </c>
      <c r="E77" s="7">
        <v>3170770.5420085299</v>
      </c>
      <c r="F77" s="53">
        <v>-516337</v>
      </c>
      <c r="H77" s="37">
        <f t="shared" si="1"/>
        <v>12569580.294642715</v>
      </c>
      <c r="J77" s="67">
        <f t="shared" si="2"/>
        <v>253705.75816723518</v>
      </c>
      <c r="K77" s="34">
        <f t="shared" si="3"/>
        <v>2.059989791352973E-2</v>
      </c>
      <c r="L77" s="61">
        <f t="shared" si="4"/>
        <v>84.851424136199057</v>
      </c>
      <c r="N77" s="50">
        <v>1084737.9395000003</v>
      </c>
      <c r="O77" s="51">
        <v>17226.4437</v>
      </c>
      <c r="P77" s="52">
        <f t="shared" si="5"/>
        <v>-1067511.4958000004</v>
      </c>
      <c r="R77" s="70">
        <f t="shared" si="6"/>
        <v>11502068.798842715</v>
      </c>
      <c r="S77" s="51"/>
      <c r="T77" s="128">
        <v>11</v>
      </c>
      <c r="U77" s="51"/>
      <c r="V77" s="106" t="s">
        <v>62</v>
      </c>
      <c r="W77" s="88">
        <v>3048</v>
      </c>
      <c r="X77" s="88">
        <v>12832211.53647548</v>
      </c>
      <c r="Y77" s="88">
        <v>3278765.0419831863</v>
      </c>
      <c r="Z77" s="88">
        <v>-516337</v>
      </c>
      <c r="AB77" s="97">
        <f t="shared" si="7"/>
        <v>12315874.53647548</v>
      </c>
      <c r="AD77" s="88">
        <v>-1067511.4958000004</v>
      </c>
      <c r="AF77" s="97">
        <f t="shared" si="8"/>
        <v>11248363.04067548</v>
      </c>
      <c r="AH77" s="110">
        <v>204</v>
      </c>
      <c r="AI77" s="53"/>
    </row>
    <row r="78" spans="1:35" x14ac:dyDescent="0.25">
      <c r="A78" s="6">
        <v>205</v>
      </c>
      <c r="B78" s="6" t="s">
        <v>63</v>
      </c>
      <c r="C78" s="7">
        <v>36973</v>
      </c>
      <c r="D78" s="7">
        <v>84819964.378327906</v>
      </c>
      <c r="E78" s="7">
        <v>16511318.136806965</v>
      </c>
      <c r="F78" s="53">
        <v>25114851</v>
      </c>
      <c r="H78" s="37">
        <f t="shared" si="1"/>
        <v>109934815.37832791</v>
      </c>
      <c r="J78" s="67">
        <f t="shared" si="2"/>
        <v>7785939.5489998609</v>
      </c>
      <c r="K78" s="34">
        <f t="shared" si="3"/>
        <v>7.6221490308016032E-2</v>
      </c>
      <c r="L78" s="61">
        <f t="shared" si="4"/>
        <v>210.58446836880591</v>
      </c>
      <c r="N78" s="50">
        <v>473192.58798000001</v>
      </c>
      <c r="O78" s="51">
        <v>377793.73080000002</v>
      </c>
      <c r="P78" s="52">
        <f t="shared" si="5"/>
        <v>-95398.857179999992</v>
      </c>
      <c r="R78" s="70">
        <f t="shared" si="6"/>
        <v>109839416.52114791</v>
      </c>
      <c r="S78" s="51"/>
      <c r="T78" s="128">
        <v>18</v>
      </c>
      <c r="U78" s="51"/>
      <c r="V78" s="106" t="s">
        <v>63</v>
      </c>
      <c r="W78" s="88">
        <v>37239</v>
      </c>
      <c r="X78" s="88">
        <v>77034024.829328045</v>
      </c>
      <c r="Y78" s="88">
        <v>15747298.007409539</v>
      </c>
      <c r="Z78" s="88">
        <v>25114851</v>
      </c>
      <c r="AB78" s="97">
        <f t="shared" si="7"/>
        <v>102148875.82932805</v>
      </c>
      <c r="AD78" s="88">
        <v>-95398.857179999992</v>
      </c>
      <c r="AF78" s="97">
        <f t="shared" si="8"/>
        <v>102053476.97214805</v>
      </c>
      <c r="AH78" s="110">
        <v>205</v>
      </c>
      <c r="AI78" s="53"/>
    </row>
    <row r="79" spans="1:35" x14ac:dyDescent="0.25">
      <c r="A79" s="6">
        <v>208</v>
      </c>
      <c r="B79" s="6" t="s">
        <v>64</v>
      </c>
      <c r="C79" s="7">
        <v>12387</v>
      </c>
      <c r="D79" s="7">
        <v>35453839.442639463</v>
      </c>
      <c r="E79" s="7">
        <v>10747260.764313314</v>
      </c>
      <c r="F79" s="53">
        <v>-993389</v>
      </c>
      <c r="H79" s="37">
        <f t="shared" ref="H79:H142" si="9">D79+F79</f>
        <v>34460450.442639463</v>
      </c>
      <c r="J79" s="67">
        <f t="shared" ref="J79:J142" si="10">H79-AB79</f>
        <v>3160791.7306229994</v>
      </c>
      <c r="K79" s="34">
        <f t="shared" ref="K79:K142" si="11">J79/AB79</f>
        <v>0.10098486247741476</v>
      </c>
      <c r="L79" s="61">
        <f t="shared" ref="L79:L142" si="12">J79/C79</f>
        <v>255.17007593630413</v>
      </c>
      <c r="N79" s="50">
        <v>84614.179399999994</v>
      </c>
      <c r="O79" s="51">
        <v>64681.665999999997</v>
      </c>
      <c r="P79" s="52">
        <f t="shared" ref="P79:P142" si="13">O79-N79</f>
        <v>-19932.513399999996</v>
      </c>
      <c r="R79" s="70">
        <f t="shared" ref="R79:R142" si="14">H79+P79</f>
        <v>34440517.929239459</v>
      </c>
      <c r="S79" s="51"/>
      <c r="T79" s="128">
        <v>17</v>
      </c>
      <c r="U79" s="51"/>
      <c r="V79" s="106" t="s">
        <v>64</v>
      </c>
      <c r="W79" s="88">
        <v>12516</v>
      </c>
      <c r="X79" s="88">
        <v>32293047.712016463</v>
      </c>
      <c r="Y79" s="88">
        <v>9847508.9889443424</v>
      </c>
      <c r="Z79" s="88">
        <v>-993389</v>
      </c>
      <c r="AB79" s="97">
        <f t="shared" ref="AB79:AB142" si="15">X79+Z79</f>
        <v>31299658.712016463</v>
      </c>
      <c r="AD79" s="88">
        <v>-19932.513399999996</v>
      </c>
      <c r="AF79" s="97">
        <f t="shared" ref="AF79:AF142" si="16">AB79+AD79</f>
        <v>31279726.198616464</v>
      </c>
      <c r="AH79" s="110">
        <v>208</v>
      </c>
      <c r="AI79" s="53"/>
    </row>
    <row r="80" spans="1:35" x14ac:dyDescent="0.25">
      <c r="A80" s="6">
        <v>211</v>
      </c>
      <c r="B80" s="6" t="s">
        <v>65</v>
      </c>
      <c r="C80" s="7">
        <v>31676</v>
      </c>
      <c r="D80" s="7">
        <v>46237866.226221651</v>
      </c>
      <c r="E80" s="7">
        <v>3234216.4049525713</v>
      </c>
      <c r="F80" s="53">
        <v>-3961098</v>
      </c>
      <c r="H80" s="37">
        <f t="shared" si="9"/>
        <v>42276768.226221651</v>
      </c>
      <c r="J80" s="67">
        <f t="shared" si="10"/>
        <v>5061462.9832727164</v>
      </c>
      <c r="K80" s="34">
        <f t="shared" si="11"/>
        <v>0.13600487622580218</v>
      </c>
      <c r="L80" s="61">
        <f t="shared" si="12"/>
        <v>159.7885775752215</v>
      </c>
      <c r="N80" s="50">
        <v>1507884.0784380003</v>
      </c>
      <c r="O80" s="51">
        <v>602001.5057000001</v>
      </c>
      <c r="P80" s="52">
        <f t="shared" si="13"/>
        <v>-905882.57273800019</v>
      </c>
      <c r="R80" s="70">
        <f t="shared" si="14"/>
        <v>41370885.653483652</v>
      </c>
      <c r="S80" s="51"/>
      <c r="T80" s="128">
        <v>6</v>
      </c>
      <c r="U80" s="51"/>
      <c r="V80" s="106" t="s">
        <v>65</v>
      </c>
      <c r="W80" s="88">
        <v>31437</v>
      </c>
      <c r="X80" s="88">
        <v>41176403.242948934</v>
      </c>
      <c r="Y80" s="88">
        <v>3091806.924269428</v>
      </c>
      <c r="Z80" s="88">
        <v>-3961098</v>
      </c>
      <c r="AB80" s="97">
        <f t="shared" si="15"/>
        <v>37215305.242948934</v>
      </c>
      <c r="AD80" s="88">
        <v>-905882.57273800019</v>
      </c>
      <c r="AF80" s="97">
        <f t="shared" si="16"/>
        <v>36309422.670210935</v>
      </c>
      <c r="AH80" s="110">
        <v>211</v>
      </c>
      <c r="AI80" s="53"/>
    </row>
    <row r="81" spans="1:35" x14ac:dyDescent="0.25">
      <c r="A81" s="6">
        <v>213</v>
      </c>
      <c r="B81" s="6" t="s">
        <v>66</v>
      </c>
      <c r="C81" s="7">
        <v>5452</v>
      </c>
      <c r="D81" s="7">
        <v>19729206.256271292</v>
      </c>
      <c r="E81" s="7">
        <v>4066545.572535017</v>
      </c>
      <c r="F81" s="53">
        <v>-527443</v>
      </c>
      <c r="H81" s="37">
        <f t="shared" si="9"/>
        <v>19201763.256271292</v>
      </c>
      <c r="J81" s="67">
        <f t="shared" si="10"/>
        <v>1069873.3742138334</v>
      </c>
      <c r="K81" s="34">
        <f t="shared" si="11"/>
        <v>5.900506682828105E-2</v>
      </c>
      <c r="L81" s="61">
        <f t="shared" si="12"/>
        <v>196.23502828573612</v>
      </c>
      <c r="N81" s="50">
        <v>164027.42483999999</v>
      </c>
      <c r="O81" s="51">
        <v>6600.17</v>
      </c>
      <c r="P81" s="52">
        <f t="shared" si="13"/>
        <v>-157427.25483999998</v>
      </c>
      <c r="R81" s="70">
        <f t="shared" si="14"/>
        <v>19044336.00143129</v>
      </c>
      <c r="S81" s="51"/>
      <c r="T81" s="128">
        <v>10</v>
      </c>
      <c r="U81" s="51"/>
      <c r="V81" s="106" t="s">
        <v>66</v>
      </c>
      <c r="W81" s="88">
        <v>5549</v>
      </c>
      <c r="X81" s="88">
        <v>18659332.882057458</v>
      </c>
      <c r="Y81" s="88">
        <v>3966576.3273025546</v>
      </c>
      <c r="Z81" s="88">
        <v>-527443</v>
      </c>
      <c r="AB81" s="97">
        <f t="shared" si="15"/>
        <v>18131889.882057458</v>
      </c>
      <c r="AD81" s="88">
        <v>-157427.25483999998</v>
      </c>
      <c r="AF81" s="97">
        <f t="shared" si="16"/>
        <v>17974462.627217457</v>
      </c>
      <c r="AH81" s="110">
        <v>213</v>
      </c>
      <c r="AI81" s="53"/>
    </row>
    <row r="82" spans="1:35" x14ac:dyDescent="0.25">
      <c r="A82" s="6">
        <v>214</v>
      </c>
      <c r="B82" s="6" t="s">
        <v>67</v>
      </c>
      <c r="C82" s="7">
        <v>11471</v>
      </c>
      <c r="D82" s="7">
        <v>28701015.84550897</v>
      </c>
      <c r="E82" s="7">
        <v>7985552.385387525</v>
      </c>
      <c r="F82" s="53">
        <v>775515</v>
      </c>
      <c r="H82" s="37">
        <f t="shared" si="9"/>
        <v>29476530.84550897</v>
      </c>
      <c r="J82" s="67">
        <f t="shared" si="10"/>
        <v>2451775.7507381029</v>
      </c>
      <c r="K82" s="34">
        <f t="shared" si="11"/>
        <v>9.0723329115848572E-2</v>
      </c>
      <c r="L82" s="61">
        <f t="shared" si="12"/>
        <v>213.73688002250049</v>
      </c>
      <c r="N82" s="50">
        <v>165070.25170000002</v>
      </c>
      <c r="O82" s="51">
        <v>472836.17880000005</v>
      </c>
      <c r="P82" s="52">
        <f t="shared" si="13"/>
        <v>307765.92710000003</v>
      </c>
      <c r="R82" s="70">
        <f t="shared" si="14"/>
        <v>29784296.772608969</v>
      </c>
      <c r="S82" s="51"/>
      <c r="T82" s="128">
        <v>4</v>
      </c>
      <c r="U82" s="51"/>
      <c r="V82" s="106" t="s">
        <v>67</v>
      </c>
      <c r="W82" s="88">
        <v>11585</v>
      </c>
      <c r="X82" s="88">
        <v>26249240.094770867</v>
      </c>
      <c r="Y82" s="88">
        <v>7287248.6283633001</v>
      </c>
      <c r="Z82" s="88">
        <v>775515</v>
      </c>
      <c r="AB82" s="97">
        <f t="shared" si="15"/>
        <v>27024755.094770867</v>
      </c>
      <c r="AD82" s="88">
        <v>307765.92710000003</v>
      </c>
      <c r="AF82" s="97">
        <f t="shared" si="16"/>
        <v>27332521.021870866</v>
      </c>
      <c r="AH82" s="110">
        <v>214</v>
      </c>
      <c r="AI82" s="53"/>
    </row>
    <row r="83" spans="1:35" x14ac:dyDescent="0.25">
      <c r="A83" s="6">
        <v>216</v>
      </c>
      <c r="B83" s="6" t="s">
        <v>68</v>
      </c>
      <c r="C83" s="7">
        <v>1353</v>
      </c>
      <c r="D83" s="7">
        <v>6238279.517107401</v>
      </c>
      <c r="E83" s="7">
        <v>1429625.9260510348</v>
      </c>
      <c r="F83" s="53">
        <v>-288219</v>
      </c>
      <c r="H83" s="37">
        <f t="shared" si="9"/>
        <v>5950060.517107401</v>
      </c>
      <c r="J83" s="67">
        <f t="shared" si="10"/>
        <v>281384.98010755423</v>
      </c>
      <c r="K83" s="34">
        <f t="shared" si="11"/>
        <v>4.9638575760940017E-2</v>
      </c>
      <c r="L83" s="61">
        <f t="shared" si="12"/>
        <v>207.97116046382428</v>
      </c>
      <c r="N83" s="50">
        <v>71281.83600000001</v>
      </c>
      <c r="O83" s="51">
        <v>55507.429700000008</v>
      </c>
      <c r="P83" s="52">
        <f t="shared" si="13"/>
        <v>-15774.406300000002</v>
      </c>
      <c r="R83" s="70">
        <f t="shared" si="14"/>
        <v>5934286.1108074011</v>
      </c>
      <c r="S83" s="51"/>
      <c r="T83" s="128">
        <v>13</v>
      </c>
      <c r="U83" s="51"/>
      <c r="V83" s="106" t="s">
        <v>68</v>
      </c>
      <c r="W83" s="88">
        <v>1408</v>
      </c>
      <c r="X83" s="88">
        <v>5956894.5369998468</v>
      </c>
      <c r="Y83" s="88">
        <v>1449244.4094121165</v>
      </c>
      <c r="Z83" s="88">
        <v>-288219</v>
      </c>
      <c r="AB83" s="97">
        <f t="shared" si="15"/>
        <v>5668675.5369998468</v>
      </c>
      <c r="AD83" s="88">
        <v>-15774.406300000002</v>
      </c>
      <c r="AF83" s="97">
        <f t="shared" si="16"/>
        <v>5652901.1306998469</v>
      </c>
      <c r="AH83" s="110">
        <v>216</v>
      </c>
      <c r="AI83" s="53"/>
    </row>
    <row r="84" spans="1:35" x14ac:dyDescent="0.25">
      <c r="A84" s="6">
        <v>217</v>
      </c>
      <c r="B84" s="6" t="s">
        <v>69</v>
      </c>
      <c r="C84" s="7">
        <v>5502</v>
      </c>
      <c r="D84" s="7">
        <v>15209555.493890781</v>
      </c>
      <c r="E84" s="7">
        <v>4341655.1276662042</v>
      </c>
      <c r="F84" s="53">
        <v>-66816</v>
      </c>
      <c r="H84" s="37">
        <f t="shared" si="9"/>
        <v>15142739.493890781</v>
      </c>
      <c r="J84" s="67">
        <f t="shared" si="10"/>
        <v>1691723.0037577394</v>
      </c>
      <c r="K84" s="34">
        <f t="shared" si="11"/>
        <v>0.12576915692570137</v>
      </c>
      <c r="L84" s="61">
        <f t="shared" si="12"/>
        <v>307.47419188617584</v>
      </c>
      <c r="N84" s="50">
        <v>40987.055699999997</v>
      </c>
      <c r="O84" s="51">
        <v>23826.613700000002</v>
      </c>
      <c r="P84" s="52">
        <f t="shared" si="13"/>
        <v>-17160.441999999995</v>
      </c>
      <c r="R84" s="70">
        <f t="shared" si="14"/>
        <v>15125579.051890781</v>
      </c>
      <c r="S84" s="51"/>
      <c r="T84" s="128">
        <v>16</v>
      </c>
      <c r="U84" s="51"/>
      <c r="V84" s="106" t="s">
        <v>69</v>
      </c>
      <c r="W84" s="88">
        <v>5520</v>
      </c>
      <c r="X84" s="88">
        <v>13517832.490133042</v>
      </c>
      <c r="Y84" s="88">
        <v>4024883.1572086252</v>
      </c>
      <c r="Z84" s="88">
        <v>-66816</v>
      </c>
      <c r="AB84" s="97">
        <f t="shared" si="15"/>
        <v>13451016.490133042</v>
      </c>
      <c r="AD84" s="88">
        <v>-17160.441999999995</v>
      </c>
      <c r="AF84" s="97">
        <f t="shared" si="16"/>
        <v>13433856.048133042</v>
      </c>
      <c r="AH84" s="110">
        <v>217</v>
      </c>
      <c r="AI84" s="53"/>
    </row>
    <row r="85" spans="1:35" x14ac:dyDescent="0.25">
      <c r="A85" s="6">
        <v>218</v>
      </c>
      <c r="B85" s="6" t="s">
        <v>70</v>
      </c>
      <c r="C85" s="7">
        <v>1274</v>
      </c>
      <c r="D85" s="7">
        <v>5517272.3341503814</v>
      </c>
      <c r="E85" s="7">
        <v>1301305.6809315239</v>
      </c>
      <c r="F85" s="53">
        <v>-300273</v>
      </c>
      <c r="H85" s="37">
        <f t="shared" si="9"/>
        <v>5216999.3341503814</v>
      </c>
      <c r="J85" s="67">
        <f t="shared" si="10"/>
        <v>426333.96141499374</v>
      </c>
      <c r="K85" s="34">
        <f t="shared" si="11"/>
        <v>8.8992640529923797E-2</v>
      </c>
      <c r="L85" s="61">
        <f t="shared" si="12"/>
        <v>334.64204192699668</v>
      </c>
      <c r="N85" s="50">
        <v>446171.49200000003</v>
      </c>
      <c r="O85" s="51">
        <v>17226.4437</v>
      </c>
      <c r="P85" s="52">
        <f t="shared" si="13"/>
        <v>-428945.04830000002</v>
      </c>
      <c r="R85" s="70">
        <f t="shared" si="14"/>
        <v>4788054.2858503815</v>
      </c>
      <c r="S85" s="51"/>
      <c r="T85" s="128">
        <v>14</v>
      </c>
      <c r="U85" s="51"/>
      <c r="V85" s="106" t="s">
        <v>70</v>
      </c>
      <c r="W85" s="88">
        <v>1329</v>
      </c>
      <c r="X85" s="88">
        <v>5090938.3727353876</v>
      </c>
      <c r="Y85" s="88">
        <v>1178707.7637601648</v>
      </c>
      <c r="Z85" s="88">
        <v>-300273</v>
      </c>
      <c r="AB85" s="97">
        <f t="shared" si="15"/>
        <v>4790665.3727353876</v>
      </c>
      <c r="AD85" s="88">
        <v>-428945.04830000002</v>
      </c>
      <c r="AF85" s="97">
        <f t="shared" si="16"/>
        <v>4361720.3244353877</v>
      </c>
      <c r="AH85" s="110">
        <v>218</v>
      </c>
      <c r="AI85" s="53"/>
    </row>
    <row r="86" spans="1:35" x14ac:dyDescent="0.25">
      <c r="A86" s="6">
        <v>224</v>
      </c>
      <c r="B86" s="6" t="s">
        <v>71</v>
      </c>
      <c r="C86" s="7">
        <v>8778</v>
      </c>
      <c r="D86" s="7">
        <v>20082253.700236797</v>
      </c>
      <c r="E86" s="7">
        <v>4789843.5540617118</v>
      </c>
      <c r="F86" s="53">
        <v>-631427</v>
      </c>
      <c r="H86" s="37">
        <f t="shared" si="9"/>
        <v>19450826.700236797</v>
      </c>
      <c r="J86" s="67">
        <f t="shared" si="10"/>
        <v>1720078.1901210956</v>
      </c>
      <c r="K86" s="34">
        <f t="shared" si="11"/>
        <v>9.7011030816875052E-2</v>
      </c>
      <c r="L86" s="61">
        <f t="shared" si="12"/>
        <v>195.95331398053037</v>
      </c>
      <c r="N86" s="50">
        <v>146418.17127999998</v>
      </c>
      <c r="O86" s="51">
        <v>204737.27340000006</v>
      </c>
      <c r="P86" s="52">
        <f t="shared" si="13"/>
        <v>58319.102120000083</v>
      </c>
      <c r="R86" s="70">
        <f t="shared" si="14"/>
        <v>19509145.802356798</v>
      </c>
      <c r="S86" s="51"/>
      <c r="T86" s="128">
        <v>1</v>
      </c>
      <c r="U86" s="51"/>
      <c r="V86" s="106" t="s">
        <v>71</v>
      </c>
      <c r="W86" s="88">
        <v>8900</v>
      </c>
      <c r="X86" s="88">
        <v>18362175.510115702</v>
      </c>
      <c r="Y86" s="88">
        <v>4356677.7373800697</v>
      </c>
      <c r="Z86" s="88">
        <v>-631427</v>
      </c>
      <c r="AB86" s="97">
        <f t="shared" si="15"/>
        <v>17730748.510115702</v>
      </c>
      <c r="AD86" s="88">
        <v>58319.102120000083</v>
      </c>
      <c r="AF86" s="97">
        <f t="shared" si="16"/>
        <v>17789067.612235703</v>
      </c>
      <c r="AH86" s="110">
        <v>224</v>
      </c>
      <c r="AI86" s="53"/>
    </row>
    <row r="87" spans="1:35" x14ac:dyDescent="0.25">
      <c r="A87" s="6">
        <v>226</v>
      </c>
      <c r="B87" s="6" t="s">
        <v>72</v>
      </c>
      <c r="C87" s="7">
        <v>4031</v>
      </c>
      <c r="D87" s="7">
        <v>15107569.880664706</v>
      </c>
      <c r="E87" s="7">
        <v>3935347.7237962042</v>
      </c>
      <c r="F87" s="53">
        <v>54125</v>
      </c>
      <c r="H87" s="37">
        <f t="shared" si="9"/>
        <v>15161694.880664706</v>
      </c>
      <c r="J87" s="67">
        <f t="shared" si="10"/>
        <v>734142.76624240912</v>
      </c>
      <c r="K87" s="34">
        <f t="shared" si="11"/>
        <v>5.0884776601051659E-2</v>
      </c>
      <c r="L87" s="61">
        <f t="shared" si="12"/>
        <v>182.12422878749916</v>
      </c>
      <c r="N87" s="50">
        <v>23826.613700000002</v>
      </c>
      <c r="O87" s="51">
        <v>205925.304</v>
      </c>
      <c r="P87" s="52">
        <f t="shared" si="13"/>
        <v>182098.69030000002</v>
      </c>
      <c r="R87" s="70">
        <f t="shared" si="14"/>
        <v>15343793.570964707</v>
      </c>
      <c r="S87" s="51"/>
      <c r="T87" s="128">
        <v>13</v>
      </c>
      <c r="U87" s="51"/>
      <c r="V87" s="106" t="s">
        <v>72</v>
      </c>
      <c r="W87" s="88">
        <v>4146</v>
      </c>
      <c r="X87" s="88">
        <v>14373427.114422297</v>
      </c>
      <c r="Y87" s="88">
        <v>3990983.1158073735</v>
      </c>
      <c r="Z87" s="88">
        <v>54125</v>
      </c>
      <c r="AB87" s="97">
        <f t="shared" si="15"/>
        <v>14427552.114422297</v>
      </c>
      <c r="AD87" s="88">
        <v>182098.69030000002</v>
      </c>
      <c r="AF87" s="97">
        <f t="shared" si="16"/>
        <v>14609650.804722298</v>
      </c>
      <c r="AH87" s="110">
        <v>226</v>
      </c>
      <c r="AI87" s="53"/>
    </row>
    <row r="88" spans="1:35" x14ac:dyDescent="0.25">
      <c r="A88" s="6">
        <v>230</v>
      </c>
      <c r="B88" s="6" t="s">
        <v>73</v>
      </c>
      <c r="C88" s="7">
        <v>2390</v>
      </c>
      <c r="D88" s="7">
        <v>8813045.5372666661</v>
      </c>
      <c r="E88" s="7">
        <v>2685019.2584203263</v>
      </c>
      <c r="F88" s="53">
        <v>-427856</v>
      </c>
      <c r="H88" s="37">
        <f t="shared" si="9"/>
        <v>8385189.5372666661</v>
      </c>
      <c r="J88" s="67">
        <f t="shared" si="10"/>
        <v>638332.09460762888</v>
      </c>
      <c r="K88" s="34">
        <f t="shared" si="11"/>
        <v>8.2398843573985692E-2</v>
      </c>
      <c r="L88" s="61">
        <f t="shared" si="12"/>
        <v>267.08455841323382</v>
      </c>
      <c r="N88" s="50">
        <v>17160.442000000003</v>
      </c>
      <c r="O88" s="51">
        <v>39601.020000000004</v>
      </c>
      <c r="P88" s="52">
        <f t="shared" si="13"/>
        <v>22440.578000000001</v>
      </c>
      <c r="R88" s="70">
        <f t="shared" si="14"/>
        <v>8407630.1152666658</v>
      </c>
      <c r="S88" s="51"/>
      <c r="T88" s="128">
        <v>4</v>
      </c>
      <c r="U88" s="51"/>
      <c r="V88" s="106" t="s">
        <v>73</v>
      </c>
      <c r="W88" s="88">
        <v>2403</v>
      </c>
      <c r="X88" s="88">
        <v>8174713.4426590372</v>
      </c>
      <c r="Y88" s="88">
        <v>2588499.1337087392</v>
      </c>
      <c r="Z88" s="88">
        <v>-427856</v>
      </c>
      <c r="AB88" s="97">
        <f t="shared" si="15"/>
        <v>7746857.4426590372</v>
      </c>
      <c r="AD88" s="88">
        <v>22440.578000000001</v>
      </c>
      <c r="AF88" s="97">
        <f t="shared" si="16"/>
        <v>7769298.0206590369</v>
      </c>
      <c r="AH88" s="110">
        <v>230</v>
      </c>
      <c r="AI88" s="53"/>
    </row>
    <row r="89" spans="1:35" x14ac:dyDescent="0.25">
      <c r="A89" s="6">
        <v>231</v>
      </c>
      <c r="B89" s="6" t="s">
        <v>74</v>
      </c>
      <c r="C89" s="7">
        <v>1262</v>
      </c>
      <c r="D89" s="7">
        <v>2163623.7415097011</v>
      </c>
      <c r="E89" s="7">
        <v>-255191.40345883043</v>
      </c>
      <c r="F89" s="53">
        <v>-197454</v>
      </c>
      <c r="H89" s="37">
        <f t="shared" si="9"/>
        <v>1966169.7415097011</v>
      </c>
      <c r="J89" s="67">
        <f t="shared" si="10"/>
        <v>228749.18668223731</v>
      </c>
      <c r="K89" s="34">
        <f t="shared" si="11"/>
        <v>0.13166022817368675</v>
      </c>
      <c r="L89" s="61">
        <f t="shared" si="12"/>
        <v>181.25926044551292</v>
      </c>
      <c r="N89" s="50">
        <v>359049.24800000002</v>
      </c>
      <c r="O89" s="51">
        <v>43627.123700000004</v>
      </c>
      <c r="P89" s="52">
        <f t="shared" si="13"/>
        <v>-315422.12430000002</v>
      </c>
      <c r="R89" s="70">
        <f t="shared" si="14"/>
        <v>1650747.6172097011</v>
      </c>
      <c r="S89" s="51"/>
      <c r="T89" s="128">
        <v>15</v>
      </c>
      <c r="U89" s="51"/>
      <c r="V89" s="106" t="s">
        <v>74</v>
      </c>
      <c r="W89" s="88">
        <v>1274</v>
      </c>
      <c r="X89" s="88">
        <v>1934874.5548274638</v>
      </c>
      <c r="Y89" s="88">
        <v>-278981.06667239324</v>
      </c>
      <c r="Z89" s="88">
        <v>-197454</v>
      </c>
      <c r="AB89" s="97">
        <f t="shared" si="15"/>
        <v>1737420.5548274638</v>
      </c>
      <c r="AD89" s="88">
        <v>-315422.12430000002</v>
      </c>
      <c r="AF89" s="97">
        <f t="shared" si="16"/>
        <v>1421998.4305274638</v>
      </c>
      <c r="AH89" s="110">
        <v>231</v>
      </c>
      <c r="AI89" s="53"/>
    </row>
    <row r="90" spans="1:35" x14ac:dyDescent="0.25">
      <c r="A90" s="6">
        <v>232</v>
      </c>
      <c r="B90" s="6" t="s">
        <v>75</v>
      </c>
      <c r="C90" s="7">
        <v>13375</v>
      </c>
      <c r="D90" s="7">
        <v>41487118.700737044</v>
      </c>
      <c r="E90" s="7">
        <v>10945946.130630555</v>
      </c>
      <c r="F90" s="53">
        <v>-669640</v>
      </c>
      <c r="H90" s="37">
        <f t="shared" si="9"/>
        <v>40817478.700737044</v>
      </c>
      <c r="J90" s="67">
        <f t="shared" si="10"/>
        <v>2702306.8673642352</v>
      </c>
      <c r="K90" s="34">
        <f t="shared" si="11"/>
        <v>7.0898456897370052E-2</v>
      </c>
      <c r="L90" s="61">
        <f t="shared" si="12"/>
        <v>202.04163494312039</v>
      </c>
      <c r="N90" s="50">
        <v>227177.85139999999</v>
      </c>
      <c r="O90" s="51">
        <v>122763.16200000001</v>
      </c>
      <c r="P90" s="52">
        <f t="shared" si="13"/>
        <v>-104414.68939999997</v>
      </c>
      <c r="R90" s="70">
        <f t="shared" si="14"/>
        <v>40713064.011337042</v>
      </c>
      <c r="S90" s="51"/>
      <c r="T90" s="128">
        <v>14</v>
      </c>
      <c r="U90" s="51"/>
      <c r="V90" s="106" t="s">
        <v>75</v>
      </c>
      <c r="W90" s="88">
        <v>13610</v>
      </c>
      <c r="X90" s="88">
        <v>38784811.833372809</v>
      </c>
      <c r="Y90" s="88">
        <v>10589298.210188102</v>
      </c>
      <c r="Z90" s="88">
        <v>-669640</v>
      </c>
      <c r="AB90" s="97">
        <f t="shared" si="15"/>
        <v>38115171.833372809</v>
      </c>
      <c r="AD90" s="88">
        <v>-104414.68939999997</v>
      </c>
      <c r="AF90" s="97">
        <f t="shared" si="16"/>
        <v>38010757.143972807</v>
      </c>
      <c r="AH90" s="110">
        <v>232</v>
      </c>
      <c r="AI90" s="53"/>
    </row>
    <row r="91" spans="1:35" x14ac:dyDescent="0.25">
      <c r="A91" s="6">
        <v>233</v>
      </c>
      <c r="B91" s="6" t="s">
        <v>76</v>
      </c>
      <c r="C91" s="7">
        <v>16022</v>
      </c>
      <c r="D91" s="7">
        <v>52929013.352941774</v>
      </c>
      <c r="E91" s="7">
        <v>13245504.398310041</v>
      </c>
      <c r="F91" s="53">
        <v>-417241</v>
      </c>
      <c r="H91" s="37">
        <f t="shared" si="9"/>
        <v>52511772.352941774</v>
      </c>
      <c r="J91" s="67">
        <f t="shared" si="10"/>
        <v>3679280.8797225058</v>
      </c>
      <c r="K91" s="34">
        <f t="shared" si="11"/>
        <v>7.5344934667941288E-2</v>
      </c>
      <c r="L91" s="61">
        <f t="shared" si="12"/>
        <v>229.63930094385881</v>
      </c>
      <c r="N91" s="50">
        <v>75439.943100000004</v>
      </c>
      <c r="O91" s="51">
        <v>529399.63569999998</v>
      </c>
      <c r="P91" s="52">
        <f t="shared" si="13"/>
        <v>453959.69259999995</v>
      </c>
      <c r="R91" s="70">
        <f t="shared" si="14"/>
        <v>52965732.045541771</v>
      </c>
      <c r="S91" s="51"/>
      <c r="T91" s="128">
        <v>14</v>
      </c>
      <c r="U91" s="51"/>
      <c r="V91" s="106" t="s">
        <v>76</v>
      </c>
      <c r="W91" s="88">
        <v>16278</v>
      </c>
      <c r="X91" s="88">
        <v>49249732.473219268</v>
      </c>
      <c r="Y91" s="88">
        <v>12683906.406466236</v>
      </c>
      <c r="Z91" s="88">
        <v>-417241</v>
      </c>
      <c r="AB91" s="97">
        <f t="shared" si="15"/>
        <v>48832491.473219268</v>
      </c>
      <c r="AD91" s="88">
        <v>453959.69259999995</v>
      </c>
      <c r="AF91" s="97">
        <f t="shared" si="16"/>
        <v>49286451.165819265</v>
      </c>
      <c r="AH91" s="110">
        <v>233</v>
      </c>
      <c r="AI91" s="53"/>
    </row>
    <row r="92" spans="1:35" x14ac:dyDescent="0.25">
      <c r="A92" s="6">
        <v>235</v>
      </c>
      <c r="B92" s="6" t="s">
        <v>77</v>
      </c>
      <c r="C92" s="7">
        <v>9615</v>
      </c>
      <c r="D92" s="7">
        <v>-2569428.8138352968</v>
      </c>
      <c r="E92" s="7">
        <v>-14559236.056313343</v>
      </c>
      <c r="F92" s="53">
        <v>2156881</v>
      </c>
      <c r="H92" s="37">
        <f t="shared" si="9"/>
        <v>-412547.81383529678</v>
      </c>
      <c r="J92" s="67">
        <f t="shared" si="10"/>
        <v>1881803.5528975204</v>
      </c>
      <c r="K92" s="34">
        <f t="shared" si="11"/>
        <v>-0.82018978443446977</v>
      </c>
      <c r="L92" s="61">
        <f t="shared" si="12"/>
        <v>195.7153981172668</v>
      </c>
      <c r="N92" s="50">
        <v>1120340.5765140003</v>
      </c>
      <c r="O92" s="51">
        <v>3978846.4828000003</v>
      </c>
      <c r="P92" s="52">
        <f t="shared" si="13"/>
        <v>2858505.9062860003</v>
      </c>
      <c r="R92" s="70">
        <f t="shared" si="14"/>
        <v>2445958.0924507035</v>
      </c>
      <c r="S92" s="51"/>
      <c r="T92" s="128">
        <v>1</v>
      </c>
      <c r="U92" s="51"/>
      <c r="V92" s="106" t="s">
        <v>77</v>
      </c>
      <c r="W92" s="88">
        <v>9624</v>
      </c>
      <c r="X92" s="88">
        <v>-4451232.3667328171</v>
      </c>
      <c r="Y92" s="88">
        <v>-14312285.993686227</v>
      </c>
      <c r="Z92" s="88">
        <v>2156881</v>
      </c>
      <c r="AB92" s="97">
        <f t="shared" si="15"/>
        <v>-2294351.3667328171</v>
      </c>
      <c r="AD92" s="88">
        <v>2858505.9062860003</v>
      </c>
      <c r="AF92" s="97">
        <f t="shared" si="16"/>
        <v>564154.53955318313</v>
      </c>
      <c r="AH92" s="110">
        <v>235</v>
      </c>
      <c r="AI92" s="53"/>
    </row>
    <row r="93" spans="1:35" x14ac:dyDescent="0.25">
      <c r="A93" s="6">
        <v>236</v>
      </c>
      <c r="B93" s="6" t="s">
        <v>78</v>
      </c>
      <c r="C93" s="7">
        <v>4273</v>
      </c>
      <c r="D93" s="7">
        <v>11614254.535854248</v>
      </c>
      <c r="E93" s="7">
        <v>3293563.2545285528</v>
      </c>
      <c r="F93" s="53">
        <v>605624</v>
      </c>
      <c r="H93" s="37">
        <f t="shared" si="9"/>
        <v>12219878.535854248</v>
      </c>
      <c r="J93" s="67">
        <f t="shared" si="10"/>
        <v>1367884.5009321738</v>
      </c>
      <c r="K93" s="34">
        <f t="shared" si="11"/>
        <v>0.12604913866799747</v>
      </c>
      <c r="L93" s="61">
        <f t="shared" si="12"/>
        <v>320.12274770235757</v>
      </c>
      <c r="N93" s="50">
        <v>64681.665999999997</v>
      </c>
      <c r="O93" s="51">
        <v>162430.18370000002</v>
      </c>
      <c r="P93" s="52">
        <f t="shared" si="13"/>
        <v>97748.517700000026</v>
      </c>
      <c r="R93" s="70">
        <f t="shared" si="14"/>
        <v>12317627.053554248</v>
      </c>
      <c r="S93" s="51"/>
      <c r="T93" s="128">
        <v>16</v>
      </c>
      <c r="U93" s="51"/>
      <c r="V93" s="106" t="s">
        <v>78</v>
      </c>
      <c r="W93" s="88">
        <v>4309</v>
      </c>
      <c r="X93" s="88">
        <v>10246370.034922075</v>
      </c>
      <c r="Y93" s="88">
        <v>2823272.8713548058</v>
      </c>
      <c r="Z93" s="88">
        <v>605624</v>
      </c>
      <c r="AB93" s="97">
        <f t="shared" si="15"/>
        <v>10851994.034922075</v>
      </c>
      <c r="AD93" s="88">
        <v>97748.517700000026</v>
      </c>
      <c r="AF93" s="97">
        <f t="shared" si="16"/>
        <v>10949742.552622074</v>
      </c>
      <c r="AH93" s="110">
        <v>236</v>
      </c>
      <c r="AI93" s="53"/>
    </row>
    <row r="94" spans="1:35" x14ac:dyDescent="0.25">
      <c r="A94" s="6">
        <v>239</v>
      </c>
      <c r="B94" s="6" t="s">
        <v>79</v>
      </c>
      <c r="C94" s="7">
        <v>2244</v>
      </c>
      <c r="D94" s="7">
        <v>8983137.2885163315</v>
      </c>
      <c r="E94" s="7">
        <v>1965191.0928179801</v>
      </c>
      <c r="F94" s="53">
        <v>-455119</v>
      </c>
      <c r="H94" s="37">
        <f t="shared" si="9"/>
        <v>8528018.2885163315</v>
      </c>
      <c r="J94" s="67">
        <f t="shared" si="10"/>
        <v>469601.11544089019</v>
      </c>
      <c r="K94" s="34">
        <f t="shared" si="11"/>
        <v>5.8274609685126301E-2</v>
      </c>
      <c r="L94" s="61">
        <f t="shared" si="12"/>
        <v>209.26965928738423</v>
      </c>
      <c r="N94" s="50">
        <v>0</v>
      </c>
      <c r="O94" s="51">
        <v>58147.497700000007</v>
      </c>
      <c r="P94" s="52">
        <f t="shared" si="13"/>
        <v>58147.497700000007</v>
      </c>
      <c r="R94" s="70">
        <f t="shared" si="14"/>
        <v>8586165.7862163316</v>
      </c>
      <c r="S94" s="51"/>
      <c r="T94" s="128">
        <v>11</v>
      </c>
      <c r="U94" s="51"/>
      <c r="V94" s="106" t="s">
        <v>79</v>
      </c>
      <c r="W94" s="88">
        <v>2309</v>
      </c>
      <c r="X94" s="88">
        <v>8513536.1730754413</v>
      </c>
      <c r="Y94" s="88">
        <v>1916190.9322553962</v>
      </c>
      <c r="Z94" s="88">
        <v>-455119</v>
      </c>
      <c r="AB94" s="97">
        <f t="shared" si="15"/>
        <v>8058417.1730754413</v>
      </c>
      <c r="AD94" s="88">
        <v>58147.497700000007</v>
      </c>
      <c r="AF94" s="97">
        <f t="shared" si="16"/>
        <v>8116564.6707754415</v>
      </c>
      <c r="AH94" s="110">
        <v>239</v>
      </c>
      <c r="AI94" s="53"/>
    </row>
    <row r="95" spans="1:35" x14ac:dyDescent="0.25">
      <c r="A95" s="6">
        <v>240</v>
      </c>
      <c r="B95" s="6" t="s">
        <v>80</v>
      </c>
      <c r="C95" s="7">
        <v>21021</v>
      </c>
      <c r="D95" s="7">
        <v>47040320.026359223</v>
      </c>
      <c r="E95" s="7">
        <v>4198423.0025721053</v>
      </c>
      <c r="F95" s="53">
        <v>1030868</v>
      </c>
      <c r="H95" s="37">
        <f t="shared" si="9"/>
        <v>48071188.026359223</v>
      </c>
      <c r="J95" s="67">
        <f t="shared" si="10"/>
        <v>4815146.0837407559</v>
      </c>
      <c r="K95" s="34">
        <f t="shared" si="11"/>
        <v>0.11131730661183271</v>
      </c>
      <c r="L95" s="61">
        <f t="shared" si="12"/>
        <v>229.06360704727444</v>
      </c>
      <c r="N95" s="50">
        <v>346772.93180000002</v>
      </c>
      <c r="O95" s="51">
        <v>124281.20109999999</v>
      </c>
      <c r="P95" s="52">
        <f t="shared" si="13"/>
        <v>-222491.73070000001</v>
      </c>
      <c r="R95" s="70">
        <f t="shared" si="14"/>
        <v>47848696.295659222</v>
      </c>
      <c r="S95" s="51"/>
      <c r="T95" s="128">
        <v>19</v>
      </c>
      <c r="U95" s="51"/>
      <c r="V95" s="106" t="s">
        <v>80</v>
      </c>
      <c r="W95" s="88">
        <v>21256</v>
      </c>
      <c r="X95" s="88">
        <v>42225173.942618467</v>
      </c>
      <c r="Y95" s="88">
        <v>3991573.8805772862</v>
      </c>
      <c r="Z95" s="88">
        <v>1030868</v>
      </c>
      <c r="AB95" s="97">
        <f t="shared" si="15"/>
        <v>43256041.942618467</v>
      </c>
      <c r="AD95" s="88">
        <v>-222491.73070000001</v>
      </c>
      <c r="AF95" s="97">
        <f t="shared" si="16"/>
        <v>43033550.211918466</v>
      </c>
      <c r="AH95" s="110">
        <v>240</v>
      </c>
      <c r="AI95" s="53"/>
    </row>
    <row r="96" spans="1:35" x14ac:dyDescent="0.25">
      <c r="A96" s="6">
        <v>241</v>
      </c>
      <c r="B96" s="6" t="s">
        <v>81</v>
      </c>
      <c r="C96" s="7">
        <v>8147</v>
      </c>
      <c r="D96" s="7">
        <v>14428219.781014856</v>
      </c>
      <c r="E96" s="7">
        <v>1479417.2660787425</v>
      </c>
      <c r="F96" s="53">
        <v>-650983</v>
      </c>
      <c r="H96" s="37">
        <f t="shared" si="9"/>
        <v>13777236.781014856</v>
      </c>
      <c r="J96" s="67">
        <f t="shared" si="10"/>
        <v>1013938.5123261791</v>
      </c>
      <c r="K96" s="34">
        <f t="shared" si="11"/>
        <v>7.9441731359800996E-2</v>
      </c>
      <c r="L96" s="61">
        <f t="shared" si="12"/>
        <v>124.45544523458685</v>
      </c>
      <c r="N96" s="50">
        <v>235084.85506000003</v>
      </c>
      <c r="O96" s="51">
        <v>155764.01199999999</v>
      </c>
      <c r="P96" s="52">
        <f t="shared" si="13"/>
        <v>-79320.843060000043</v>
      </c>
      <c r="R96" s="70">
        <f t="shared" si="14"/>
        <v>13697915.937954856</v>
      </c>
      <c r="S96" s="51"/>
      <c r="T96" s="128">
        <v>19</v>
      </c>
      <c r="U96" s="51"/>
      <c r="V96" s="106" t="s">
        <v>81</v>
      </c>
      <c r="W96" s="88">
        <v>8296</v>
      </c>
      <c r="X96" s="88">
        <v>13414281.268688677</v>
      </c>
      <c r="Y96" s="88">
        <v>1648765.6767542821</v>
      </c>
      <c r="Z96" s="88">
        <v>-650983</v>
      </c>
      <c r="AB96" s="97">
        <f t="shared" si="15"/>
        <v>12763298.268688677</v>
      </c>
      <c r="AD96" s="88">
        <v>-79320.843060000043</v>
      </c>
      <c r="AF96" s="97">
        <f t="shared" si="16"/>
        <v>12683977.425628677</v>
      </c>
      <c r="AH96" s="110">
        <v>241</v>
      </c>
      <c r="AI96" s="53"/>
    </row>
    <row r="97" spans="1:35" x14ac:dyDescent="0.25">
      <c r="A97" s="6">
        <v>244</v>
      </c>
      <c r="B97" s="6" t="s">
        <v>82</v>
      </c>
      <c r="C97" s="7">
        <v>17923</v>
      </c>
      <c r="D97" s="7">
        <v>27886688.820990451</v>
      </c>
      <c r="E97" s="7">
        <v>2203465.7544526439</v>
      </c>
      <c r="F97" s="53">
        <v>-704056</v>
      </c>
      <c r="H97" s="37">
        <f t="shared" si="9"/>
        <v>27182632.820990451</v>
      </c>
      <c r="J97" s="67">
        <f t="shared" si="10"/>
        <v>3488584.6628866568</v>
      </c>
      <c r="K97" s="34">
        <f t="shared" si="11"/>
        <v>0.14723464051428872</v>
      </c>
      <c r="L97" s="61">
        <f t="shared" si="12"/>
        <v>194.64289811341052</v>
      </c>
      <c r="N97" s="50">
        <v>411865.12837399996</v>
      </c>
      <c r="O97" s="51">
        <v>285391.35079999996</v>
      </c>
      <c r="P97" s="52">
        <f t="shared" si="13"/>
        <v>-126473.77757400001</v>
      </c>
      <c r="R97" s="70">
        <f t="shared" si="14"/>
        <v>27056159.043416452</v>
      </c>
      <c r="S97" s="51"/>
      <c r="T97" s="128">
        <v>17</v>
      </c>
      <c r="U97" s="51"/>
      <c r="V97" s="106" t="s">
        <v>82</v>
      </c>
      <c r="W97" s="88">
        <v>17535</v>
      </c>
      <c r="X97" s="88">
        <v>24398104.158103794</v>
      </c>
      <c r="Y97" s="88">
        <v>2203888.4918367621</v>
      </c>
      <c r="Z97" s="88">
        <v>-704056</v>
      </c>
      <c r="AB97" s="97">
        <f t="shared" si="15"/>
        <v>23694048.158103794</v>
      </c>
      <c r="AD97" s="88">
        <v>-126473.77757400001</v>
      </c>
      <c r="AF97" s="97">
        <f t="shared" si="16"/>
        <v>23567574.380529795</v>
      </c>
      <c r="AH97" s="110">
        <v>244</v>
      </c>
      <c r="AI97" s="53"/>
    </row>
    <row r="98" spans="1:35" x14ac:dyDescent="0.25">
      <c r="A98" s="6">
        <v>245</v>
      </c>
      <c r="B98" s="6" t="s">
        <v>83</v>
      </c>
      <c r="C98" s="7">
        <v>36254</v>
      </c>
      <c r="D98" s="7">
        <v>32750218.638920527</v>
      </c>
      <c r="E98" s="7">
        <v>-5004515.5440761102</v>
      </c>
      <c r="F98" s="53">
        <v>-3712572</v>
      </c>
      <c r="H98" s="37">
        <f t="shared" si="9"/>
        <v>29037646.638920527</v>
      </c>
      <c r="J98" s="67">
        <f t="shared" si="10"/>
        <v>7477246.7215508632</v>
      </c>
      <c r="K98" s="34">
        <f t="shared" si="11"/>
        <v>0.34680463953393476</v>
      </c>
      <c r="L98" s="61">
        <f t="shared" si="12"/>
        <v>206.24611688505718</v>
      </c>
      <c r="N98" s="50">
        <v>1546433.0313400002</v>
      </c>
      <c r="O98" s="51">
        <v>319646.23309999995</v>
      </c>
      <c r="P98" s="52">
        <f t="shared" si="13"/>
        <v>-1226786.7982400004</v>
      </c>
      <c r="R98" s="70">
        <f t="shared" si="14"/>
        <v>27810859.840680525</v>
      </c>
      <c r="S98" s="51"/>
      <c r="T98" s="128">
        <v>1</v>
      </c>
      <c r="U98" s="51"/>
      <c r="V98" s="106" t="s">
        <v>83</v>
      </c>
      <c r="W98" s="88">
        <v>35554</v>
      </c>
      <c r="X98" s="88">
        <v>25272971.917369664</v>
      </c>
      <c r="Y98" s="88">
        <v>-5872063.4979682621</v>
      </c>
      <c r="Z98" s="88">
        <v>-3712572</v>
      </c>
      <c r="AB98" s="97">
        <f t="shared" si="15"/>
        <v>21560399.917369664</v>
      </c>
      <c r="AD98" s="88">
        <v>-1226786.7982400004</v>
      </c>
      <c r="AF98" s="97">
        <f t="shared" si="16"/>
        <v>20333613.119129665</v>
      </c>
      <c r="AH98" s="110">
        <v>245</v>
      </c>
      <c r="AI98" s="53"/>
    </row>
    <row r="99" spans="1:35" x14ac:dyDescent="0.25">
      <c r="A99" s="6">
        <v>249</v>
      </c>
      <c r="B99" s="6" t="s">
        <v>84</v>
      </c>
      <c r="C99" s="7">
        <v>9762</v>
      </c>
      <c r="D99" s="7">
        <v>28614288.279401451</v>
      </c>
      <c r="E99" s="7">
        <v>5944335.6967819715</v>
      </c>
      <c r="F99" s="53">
        <v>128240</v>
      </c>
      <c r="H99" s="37">
        <f t="shared" si="9"/>
        <v>28742528.279401451</v>
      </c>
      <c r="J99" s="67">
        <f t="shared" si="10"/>
        <v>1692036.2161149532</v>
      </c>
      <c r="K99" s="34">
        <f t="shared" si="11"/>
        <v>6.2551032792908801E-2</v>
      </c>
      <c r="L99" s="61">
        <f t="shared" si="12"/>
        <v>173.32884819862252</v>
      </c>
      <c r="N99" s="50">
        <v>79268.041700000016</v>
      </c>
      <c r="O99" s="51">
        <v>191536.93340000004</v>
      </c>
      <c r="P99" s="52">
        <f t="shared" si="13"/>
        <v>112268.89170000002</v>
      </c>
      <c r="R99" s="70">
        <f t="shared" si="14"/>
        <v>28854797.171101451</v>
      </c>
      <c r="S99" s="51"/>
      <c r="T99" s="128">
        <v>13</v>
      </c>
      <c r="U99" s="51"/>
      <c r="V99" s="106" t="s">
        <v>84</v>
      </c>
      <c r="W99" s="88">
        <v>9919</v>
      </c>
      <c r="X99" s="88">
        <v>26922252.063286498</v>
      </c>
      <c r="Y99" s="88">
        <v>5719340.2557798335</v>
      </c>
      <c r="Z99" s="88">
        <v>128240</v>
      </c>
      <c r="AB99" s="97">
        <f t="shared" si="15"/>
        <v>27050492.063286498</v>
      </c>
      <c r="AD99" s="88">
        <v>112268.89170000002</v>
      </c>
      <c r="AF99" s="97">
        <f t="shared" si="16"/>
        <v>27162760.954986498</v>
      </c>
      <c r="AH99" s="110">
        <v>249</v>
      </c>
      <c r="AI99" s="53"/>
    </row>
    <row r="100" spans="1:35" x14ac:dyDescent="0.25">
      <c r="A100" s="6">
        <v>250</v>
      </c>
      <c r="B100" s="6" t="s">
        <v>85</v>
      </c>
      <c r="C100" s="7">
        <v>1910</v>
      </c>
      <c r="D100" s="7">
        <v>7260360.9177089846</v>
      </c>
      <c r="E100" s="7">
        <v>2005835.0791844269</v>
      </c>
      <c r="F100" s="53">
        <v>-335466</v>
      </c>
      <c r="H100" s="37">
        <f t="shared" si="9"/>
        <v>6924894.9177089846</v>
      </c>
      <c r="J100" s="67">
        <f t="shared" si="10"/>
        <v>130421.07926461566</v>
      </c>
      <c r="K100" s="34">
        <f t="shared" si="11"/>
        <v>1.9195169834442437E-2</v>
      </c>
      <c r="L100" s="61">
        <f t="shared" si="12"/>
        <v>68.283287573097212</v>
      </c>
      <c r="N100" s="50">
        <v>38280.986000000004</v>
      </c>
      <c r="O100" s="51">
        <v>27786.715700000001</v>
      </c>
      <c r="P100" s="52">
        <f t="shared" si="13"/>
        <v>-10494.270300000004</v>
      </c>
      <c r="R100" s="70">
        <f t="shared" si="14"/>
        <v>6914400.6474089846</v>
      </c>
      <c r="S100" s="51"/>
      <c r="T100" s="128">
        <v>6</v>
      </c>
      <c r="U100" s="51"/>
      <c r="V100" s="106" t="s">
        <v>85</v>
      </c>
      <c r="W100" s="88">
        <v>1967</v>
      </c>
      <c r="X100" s="88">
        <v>7129939.8384443689</v>
      </c>
      <c r="Y100" s="88">
        <v>1937368.4064465717</v>
      </c>
      <c r="Z100" s="88">
        <v>-335466</v>
      </c>
      <c r="AB100" s="97">
        <f t="shared" si="15"/>
        <v>6794473.8384443689</v>
      </c>
      <c r="AD100" s="88">
        <v>-10494.270300000004</v>
      </c>
      <c r="AF100" s="97">
        <f t="shared" si="16"/>
        <v>6783979.5681443689</v>
      </c>
      <c r="AH100" s="110">
        <v>250</v>
      </c>
      <c r="AI100" s="53"/>
    </row>
    <row r="101" spans="1:35" x14ac:dyDescent="0.25">
      <c r="A101" s="6">
        <v>256</v>
      </c>
      <c r="B101" s="6" t="s">
        <v>86</v>
      </c>
      <c r="C101" s="7">
        <v>1615</v>
      </c>
      <c r="D101" s="7">
        <v>6731050.9886192</v>
      </c>
      <c r="E101" s="7">
        <v>1735673.5328742331</v>
      </c>
      <c r="F101" s="53">
        <v>153441</v>
      </c>
      <c r="H101" s="37">
        <f t="shared" si="9"/>
        <v>6884491.9886192</v>
      </c>
      <c r="J101" s="67">
        <f t="shared" si="10"/>
        <v>402577.05129234679</v>
      </c>
      <c r="K101" s="34">
        <f t="shared" si="11"/>
        <v>6.2107734394053912E-2</v>
      </c>
      <c r="L101" s="61">
        <f t="shared" si="12"/>
        <v>249.27371597049336</v>
      </c>
      <c r="N101" s="50">
        <v>6600.17</v>
      </c>
      <c r="O101" s="51">
        <v>140055.60740000001</v>
      </c>
      <c r="P101" s="52">
        <f t="shared" si="13"/>
        <v>133455.4374</v>
      </c>
      <c r="R101" s="70">
        <f t="shared" si="14"/>
        <v>7017947.4260192001</v>
      </c>
      <c r="S101" s="51"/>
      <c r="T101" s="128">
        <v>13</v>
      </c>
      <c r="U101" s="51"/>
      <c r="V101" s="106" t="s">
        <v>86</v>
      </c>
      <c r="W101" s="88">
        <v>1656</v>
      </c>
      <c r="X101" s="88">
        <v>6328473.9373268532</v>
      </c>
      <c r="Y101" s="88">
        <v>1723659.6640761618</v>
      </c>
      <c r="Z101" s="88">
        <v>153441</v>
      </c>
      <c r="AB101" s="97">
        <f t="shared" si="15"/>
        <v>6481914.9373268532</v>
      </c>
      <c r="AD101" s="88">
        <v>133455.4374</v>
      </c>
      <c r="AF101" s="97">
        <f t="shared" si="16"/>
        <v>6615370.3747268533</v>
      </c>
      <c r="AH101" s="110">
        <v>256</v>
      </c>
      <c r="AI101" s="53"/>
    </row>
    <row r="102" spans="1:35" x14ac:dyDescent="0.25">
      <c r="A102" s="6">
        <v>257</v>
      </c>
      <c r="B102" s="6" t="s">
        <v>87</v>
      </c>
      <c r="C102" s="7">
        <v>39262</v>
      </c>
      <c r="D102" s="7">
        <v>30896459.102079704</v>
      </c>
      <c r="E102" s="7">
        <v>-11817301.275911475</v>
      </c>
      <c r="F102" s="53">
        <v>-2996879</v>
      </c>
      <c r="H102" s="37">
        <f t="shared" si="9"/>
        <v>27899580.102079704</v>
      </c>
      <c r="J102" s="67">
        <f t="shared" si="10"/>
        <v>7450360.7019861788</v>
      </c>
      <c r="K102" s="34">
        <f t="shared" si="11"/>
        <v>0.36433472379645476</v>
      </c>
      <c r="L102" s="61">
        <f t="shared" si="12"/>
        <v>189.76009123290149</v>
      </c>
      <c r="N102" s="50">
        <v>1468991.9166960004</v>
      </c>
      <c r="O102" s="51">
        <v>667937.20400000014</v>
      </c>
      <c r="P102" s="52">
        <f t="shared" si="13"/>
        <v>-801054.71269600024</v>
      </c>
      <c r="R102" s="70">
        <f t="shared" si="14"/>
        <v>27098525.389383703</v>
      </c>
      <c r="S102" s="51"/>
      <c r="T102" s="128">
        <v>1</v>
      </c>
      <c r="U102" s="51"/>
      <c r="V102" s="106" t="s">
        <v>87</v>
      </c>
      <c r="W102" s="88">
        <v>39170</v>
      </c>
      <c r="X102" s="88">
        <v>23446098.400093526</v>
      </c>
      <c r="Y102" s="88">
        <v>-12385162.81562716</v>
      </c>
      <c r="Z102" s="88">
        <v>-2996879</v>
      </c>
      <c r="AB102" s="97">
        <f t="shared" si="15"/>
        <v>20449219.400093526</v>
      </c>
      <c r="AD102" s="88">
        <v>-801054.71269600024</v>
      </c>
      <c r="AF102" s="97">
        <f t="shared" si="16"/>
        <v>19648164.687397525</v>
      </c>
      <c r="AH102" s="110">
        <v>257</v>
      </c>
      <c r="AI102" s="53"/>
    </row>
    <row r="103" spans="1:35" x14ac:dyDescent="0.25">
      <c r="A103" s="6">
        <v>260</v>
      </c>
      <c r="B103" s="6" t="s">
        <v>88</v>
      </c>
      <c r="C103" s="7">
        <v>10358</v>
      </c>
      <c r="D103" s="7">
        <v>40008235.617871396</v>
      </c>
      <c r="E103" s="7">
        <v>9449854.7887260951</v>
      </c>
      <c r="F103" s="53">
        <v>-989109</v>
      </c>
      <c r="H103" s="37">
        <f t="shared" si="9"/>
        <v>39019126.617871396</v>
      </c>
      <c r="J103" s="67">
        <f t="shared" si="10"/>
        <v>2357238.2646698356</v>
      </c>
      <c r="K103" s="34">
        <f t="shared" si="11"/>
        <v>6.4296695302766257E-2</v>
      </c>
      <c r="L103" s="61">
        <f t="shared" si="12"/>
        <v>227.57658473352342</v>
      </c>
      <c r="N103" s="50">
        <v>75241.938000000009</v>
      </c>
      <c r="O103" s="51">
        <v>249486.42600000001</v>
      </c>
      <c r="P103" s="52">
        <f t="shared" si="13"/>
        <v>174244.48800000001</v>
      </c>
      <c r="R103" s="70">
        <f t="shared" si="14"/>
        <v>39193371.105871394</v>
      </c>
      <c r="S103" s="51"/>
      <c r="T103" s="128">
        <v>12</v>
      </c>
      <c r="U103" s="51"/>
      <c r="V103" s="106" t="s">
        <v>88</v>
      </c>
      <c r="W103" s="88">
        <v>10486</v>
      </c>
      <c r="X103" s="88">
        <v>37650997.353201561</v>
      </c>
      <c r="Y103" s="88">
        <v>9177999.8097972851</v>
      </c>
      <c r="Z103" s="88">
        <v>-989109</v>
      </c>
      <c r="AB103" s="97">
        <f t="shared" si="15"/>
        <v>36661888.353201561</v>
      </c>
      <c r="AD103" s="88">
        <v>174244.48800000001</v>
      </c>
      <c r="AF103" s="97">
        <f t="shared" si="16"/>
        <v>36836132.841201559</v>
      </c>
      <c r="AH103" s="110">
        <v>260</v>
      </c>
      <c r="AI103" s="53"/>
    </row>
    <row r="104" spans="1:35" x14ac:dyDescent="0.25">
      <c r="A104" s="6">
        <v>261</v>
      </c>
      <c r="B104" s="6" t="s">
        <v>89</v>
      </c>
      <c r="C104" s="7">
        <v>6436</v>
      </c>
      <c r="D104" s="7">
        <v>23437843.043191481</v>
      </c>
      <c r="E104" s="7">
        <v>2010902.0765107903</v>
      </c>
      <c r="F104" s="53">
        <v>809467</v>
      </c>
      <c r="H104" s="37">
        <f t="shared" si="9"/>
        <v>24247310.043191481</v>
      </c>
      <c r="J104" s="67">
        <f t="shared" si="10"/>
        <v>1097419.4583602846</v>
      </c>
      <c r="K104" s="34">
        <f t="shared" si="11"/>
        <v>4.7404952275643196E-2</v>
      </c>
      <c r="L104" s="61">
        <f t="shared" si="12"/>
        <v>170.5126566749976</v>
      </c>
      <c r="N104" s="50">
        <v>109628.82369999999</v>
      </c>
      <c r="O104" s="51">
        <v>135963.50200000001</v>
      </c>
      <c r="P104" s="52">
        <f t="shared" si="13"/>
        <v>26334.678300000014</v>
      </c>
      <c r="R104" s="70">
        <f t="shared" si="14"/>
        <v>24273644.721491482</v>
      </c>
      <c r="S104" s="51"/>
      <c r="T104" s="128">
        <v>19</v>
      </c>
      <c r="U104" s="51"/>
      <c r="V104" s="106" t="s">
        <v>89</v>
      </c>
      <c r="W104" s="88">
        <v>6421</v>
      </c>
      <c r="X104" s="88">
        <v>22340423.584831197</v>
      </c>
      <c r="Y104" s="88">
        <v>2412821.4393018396</v>
      </c>
      <c r="Z104" s="88">
        <v>809467</v>
      </c>
      <c r="AB104" s="97">
        <f t="shared" si="15"/>
        <v>23149890.584831197</v>
      </c>
      <c r="AD104" s="88">
        <v>26334.678300000014</v>
      </c>
      <c r="AF104" s="97">
        <f t="shared" si="16"/>
        <v>23176225.263131198</v>
      </c>
      <c r="AH104" s="110">
        <v>261</v>
      </c>
      <c r="AI104" s="53"/>
    </row>
    <row r="105" spans="1:35" x14ac:dyDescent="0.25">
      <c r="A105" s="6">
        <v>263</v>
      </c>
      <c r="B105" s="6" t="s">
        <v>90</v>
      </c>
      <c r="C105" s="7">
        <v>8153</v>
      </c>
      <c r="D105" s="7">
        <v>32545244.557404816</v>
      </c>
      <c r="E105" s="7">
        <v>8501767.5811195076</v>
      </c>
      <c r="F105" s="53">
        <v>-464938</v>
      </c>
      <c r="H105" s="37">
        <f t="shared" si="9"/>
        <v>32080306.557404816</v>
      </c>
      <c r="J105" s="67">
        <f t="shared" si="10"/>
        <v>2399754.0301717296</v>
      </c>
      <c r="K105" s="34">
        <f t="shared" si="11"/>
        <v>8.085274113309919E-2</v>
      </c>
      <c r="L105" s="61">
        <f t="shared" si="12"/>
        <v>294.34000124760576</v>
      </c>
      <c r="N105" s="50">
        <v>120136.29433999999</v>
      </c>
      <c r="O105" s="51">
        <v>270606.96999999997</v>
      </c>
      <c r="P105" s="52">
        <f t="shared" si="13"/>
        <v>150470.67565999998</v>
      </c>
      <c r="R105" s="70">
        <f t="shared" si="14"/>
        <v>32230777.233064815</v>
      </c>
      <c r="S105" s="51"/>
      <c r="T105" s="128">
        <v>11</v>
      </c>
      <c r="U105" s="51"/>
      <c r="V105" s="106" t="s">
        <v>90</v>
      </c>
      <c r="W105" s="88">
        <v>8283</v>
      </c>
      <c r="X105" s="88">
        <v>30145490.527233087</v>
      </c>
      <c r="Y105" s="88">
        <v>8215403.8129838016</v>
      </c>
      <c r="Z105" s="88">
        <v>-464938</v>
      </c>
      <c r="AB105" s="97">
        <f t="shared" si="15"/>
        <v>29680552.527233087</v>
      </c>
      <c r="AD105" s="88">
        <v>150470.67565999998</v>
      </c>
      <c r="AF105" s="97">
        <f t="shared" si="16"/>
        <v>29831023.202893086</v>
      </c>
      <c r="AH105" s="110">
        <v>263</v>
      </c>
      <c r="AI105" s="53"/>
    </row>
    <row r="106" spans="1:35" x14ac:dyDescent="0.25">
      <c r="A106" s="6">
        <v>265</v>
      </c>
      <c r="B106" s="6" t="s">
        <v>91</v>
      </c>
      <c r="C106" s="7">
        <v>1103</v>
      </c>
      <c r="D106" s="7">
        <v>5089909.7251829552</v>
      </c>
      <c r="E106" s="7">
        <v>1088944.236998135</v>
      </c>
      <c r="F106" s="53">
        <v>-280814</v>
      </c>
      <c r="H106" s="37">
        <f t="shared" si="9"/>
        <v>4809095.7251829552</v>
      </c>
      <c r="J106" s="67">
        <f t="shared" si="10"/>
        <v>221423.67695306521</v>
      </c>
      <c r="K106" s="34">
        <f t="shared" si="11"/>
        <v>4.8264931456575989E-2</v>
      </c>
      <c r="L106" s="61">
        <f t="shared" si="12"/>
        <v>200.74676061021324</v>
      </c>
      <c r="N106" s="50">
        <v>55507.429700000008</v>
      </c>
      <c r="O106" s="51">
        <v>23760.612000000001</v>
      </c>
      <c r="P106" s="52">
        <f t="shared" si="13"/>
        <v>-31746.817700000007</v>
      </c>
      <c r="R106" s="70">
        <f t="shared" si="14"/>
        <v>4777348.9074829556</v>
      </c>
      <c r="S106" s="51"/>
      <c r="T106" s="128">
        <v>13</v>
      </c>
      <c r="U106" s="51"/>
      <c r="V106" s="106" t="s">
        <v>91</v>
      </c>
      <c r="W106" s="88">
        <v>1132</v>
      </c>
      <c r="X106" s="88">
        <v>4868486.0482298899</v>
      </c>
      <c r="Y106" s="88">
        <v>1135875.394723359</v>
      </c>
      <c r="Z106" s="88">
        <v>-280814</v>
      </c>
      <c r="AB106" s="97">
        <f t="shared" si="15"/>
        <v>4587672.0482298899</v>
      </c>
      <c r="AD106" s="88">
        <v>-31746.817700000007</v>
      </c>
      <c r="AF106" s="97">
        <f t="shared" si="16"/>
        <v>4555925.2305298904</v>
      </c>
      <c r="AH106" s="110">
        <v>265</v>
      </c>
      <c r="AI106" s="53"/>
    </row>
    <row r="107" spans="1:35" x14ac:dyDescent="0.25">
      <c r="A107" s="6">
        <v>271</v>
      </c>
      <c r="B107" s="6" t="s">
        <v>92</v>
      </c>
      <c r="C107" s="7">
        <v>7226</v>
      </c>
      <c r="D107" s="7">
        <v>19715100.732730772</v>
      </c>
      <c r="E107" s="7">
        <v>5091087.7975695534</v>
      </c>
      <c r="F107" s="53">
        <v>-826170</v>
      </c>
      <c r="H107" s="37">
        <f t="shared" si="9"/>
        <v>18888930.732730772</v>
      </c>
      <c r="J107" s="67">
        <f t="shared" si="10"/>
        <v>1450965.3397267573</v>
      </c>
      <c r="K107" s="34">
        <f t="shared" si="11"/>
        <v>8.3207261112519124E-2</v>
      </c>
      <c r="L107" s="61">
        <f t="shared" si="12"/>
        <v>200.79786046592267</v>
      </c>
      <c r="N107" s="50">
        <v>142062.05908000001</v>
      </c>
      <c r="O107" s="51">
        <v>367233.45880000002</v>
      </c>
      <c r="P107" s="52">
        <f t="shared" si="13"/>
        <v>225171.39972000002</v>
      </c>
      <c r="R107" s="70">
        <f t="shared" si="14"/>
        <v>19114102.132450771</v>
      </c>
      <c r="S107" s="51"/>
      <c r="T107" s="128">
        <v>4</v>
      </c>
      <c r="U107" s="51"/>
      <c r="V107" s="106" t="s">
        <v>92</v>
      </c>
      <c r="W107" s="88">
        <v>7381</v>
      </c>
      <c r="X107" s="88">
        <v>18264135.393004015</v>
      </c>
      <c r="Y107" s="88">
        <v>4617890.6567305326</v>
      </c>
      <c r="Z107" s="88">
        <v>-826170</v>
      </c>
      <c r="AB107" s="97">
        <f t="shared" si="15"/>
        <v>17437965.393004015</v>
      </c>
      <c r="AD107" s="88">
        <v>225171.39972000002</v>
      </c>
      <c r="AF107" s="97">
        <f t="shared" si="16"/>
        <v>17663136.792724013</v>
      </c>
      <c r="AH107" s="110">
        <v>271</v>
      </c>
      <c r="AI107" s="53"/>
    </row>
    <row r="108" spans="1:35" x14ac:dyDescent="0.25">
      <c r="A108" s="6">
        <v>272</v>
      </c>
      <c r="B108" s="6" t="s">
        <v>93</v>
      </c>
      <c r="C108" s="7">
        <v>47657</v>
      </c>
      <c r="D108" s="7">
        <v>99064842.942336529</v>
      </c>
      <c r="E108" s="7">
        <v>15380069.447523924</v>
      </c>
      <c r="F108" s="53">
        <v>-2527963</v>
      </c>
      <c r="H108" s="37">
        <f t="shared" si="9"/>
        <v>96536879.942336529</v>
      </c>
      <c r="J108" s="67">
        <f t="shared" si="10"/>
        <v>9481382.5829747915</v>
      </c>
      <c r="K108" s="34">
        <f t="shared" si="11"/>
        <v>0.10891193400269726</v>
      </c>
      <c r="L108" s="61">
        <f t="shared" si="12"/>
        <v>198.95047071730892</v>
      </c>
      <c r="N108" s="50">
        <v>539392.29308000009</v>
      </c>
      <c r="O108" s="51">
        <v>384393.9008</v>
      </c>
      <c r="P108" s="52">
        <f t="shared" si="13"/>
        <v>-154998.39228000009</v>
      </c>
      <c r="R108" s="70">
        <f t="shared" si="14"/>
        <v>96381881.550056532</v>
      </c>
      <c r="S108" s="51"/>
      <c r="T108" s="128">
        <v>16</v>
      </c>
      <c r="U108" s="51"/>
      <c r="V108" s="106" t="s">
        <v>93</v>
      </c>
      <c r="W108" s="88">
        <v>47723</v>
      </c>
      <c r="X108" s="88">
        <v>89583460.359361738</v>
      </c>
      <c r="Y108" s="88">
        <v>14672521.119357323</v>
      </c>
      <c r="Z108" s="88">
        <v>-2527963</v>
      </c>
      <c r="AB108" s="97">
        <f t="shared" si="15"/>
        <v>87055497.359361738</v>
      </c>
      <c r="AD108" s="88">
        <v>-154998.39228000009</v>
      </c>
      <c r="AF108" s="97">
        <f t="shared" si="16"/>
        <v>86900498.96708174</v>
      </c>
      <c r="AH108" s="110">
        <v>272</v>
      </c>
      <c r="AI108" s="53"/>
    </row>
    <row r="109" spans="1:35" x14ac:dyDescent="0.25">
      <c r="A109" s="6">
        <v>273</v>
      </c>
      <c r="B109" s="6" t="s">
        <v>94</v>
      </c>
      <c r="C109" s="7">
        <v>3834</v>
      </c>
      <c r="D109" s="7">
        <v>15529167.766658027</v>
      </c>
      <c r="E109" s="7">
        <v>2700027.5072997203</v>
      </c>
      <c r="F109" s="53">
        <v>-93704</v>
      </c>
      <c r="H109" s="37">
        <f t="shared" si="9"/>
        <v>15435463.766658027</v>
      </c>
      <c r="J109" s="67">
        <f t="shared" si="10"/>
        <v>921791.83529569022</v>
      </c>
      <c r="K109" s="34">
        <f t="shared" si="11"/>
        <v>6.3511965797146519E-2</v>
      </c>
      <c r="L109" s="61">
        <f t="shared" si="12"/>
        <v>240.42562214285087</v>
      </c>
      <c r="N109" s="50">
        <v>42241.088000000003</v>
      </c>
      <c r="O109" s="51">
        <v>151869.9117</v>
      </c>
      <c r="P109" s="52">
        <f t="shared" si="13"/>
        <v>109628.82369999999</v>
      </c>
      <c r="R109" s="70">
        <f t="shared" si="14"/>
        <v>15545092.590358026</v>
      </c>
      <c r="S109" s="51"/>
      <c r="T109" s="128">
        <v>19</v>
      </c>
      <c r="U109" s="51"/>
      <c r="V109" s="106" t="s">
        <v>94</v>
      </c>
      <c r="W109" s="88">
        <v>3854</v>
      </c>
      <c r="X109" s="88">
        <v>14607375.931362337</v>
      </c>
      <c r="Y109" s="88">
        <v>2731775.7725539082</v>
      </c>
      <c r="Z109" s="88">
        <v>-93704</v>
      </c>
      <c r="AB109" s="97">
        <f t="shared" si="15"/>
        <v>14513671.931362337</v>
      </c>
      <c r="AD109" s="88">
        <v>109628.82369999999</v>
      </c>
      <c r="AF109" s="97">
        <f t="shared" si="16"/>
        <v>14623300.755062336</v>
      </c>
      <c r="AH109" s="110">
        <v>273</v>
      </c>
      <c r="AI109" s="53"/>
    </row>
    <row r="110" spans="1:35" x14ac:dyDescent="0.25">
      <c r="A110" s="6">
        <v>275</v>
      </c>
      <c r="B110" s="6" t="s">
        <v>95</v>
      </c>
      <c r="C110" s="7">
        <v>2698</v>
      </c>
      <c r="D110" s="7">
        <v>9350885.3817445748</v>
      </c>
      <c r="E110" s="7">
        <v>2352398.3823936759</v>
      </c>
      <c r="F110" s="53">
        <v>-243955</v>
      </c>
      <c r="H110" s="37">
        <f t="shared" si="9"/>
        <v>9106930.3817445748</v>
      </c>
      <c r="J110" s="67">
        <f t="shared" si="10"/>
        <v>700151.68385456875</v>
      </c>
      <c r="K110" s="34">
        <f t="shared" si="11"/>
        <v>8.3284181612904587E-2</v>
      </c>
      <c r="L110" s="61">
        <f t="shared" si="12"/>
        <v>259.50766636566669</v>
      </c>
      <c r="N110" s="50">
        <v>51085.315800000004</v>
      </c>
      <c r="O110" s="51">
        <v>83228.143700000015</v>
      </c>
      <c r="P110" s="52">
        <f t="shared" si="13"/>
        <v>32142.827900000011</v>
      </c>
      <c r="R110" s="70">
        <f t="shared" si="14"/>
        <v>9139073.2096445747</v>
      </c>
      <c r="S110" s="51"/>
      <c r="T110" s="128">
        <v>13</v>
      </c>
      <c r="U110" s="51"/>
      <c r="V110" s="106" t="s">
        <v>95</v>
      </c>
      <c r="W110" s="88">
        <v>2748</v>
      </c>
      <c r="X110" s="88">
        <v>8650733.697890006</v>
      </c>
      <c r="Y110" s="88">
        <v>2275413.4713476608</v>
      </c>
      <c r="Z110" s="88">
        <v>-243955</v>
      </c>
      <c r="AB110" s="97">
        <f t="shared" si="15"/>
        <v>8406778.697890006</v>
      </c>
      <c r="AD110" s="88">
        <v>32142.827900000011</v>
      </c>
      <c r="AF110" s="97">
        <f t="shared" si="16"/>
        <v>8438921.5257900059</v>
      </c>
      <c r="AH110" s="110">
        <v>275</v>
      </c>
      <c r="AI110" s="53"/>
    </row>
    <row r="111" spans="1:35" x14ac:dyDescent="0.25">
      <c r="A111" s="6">
        <v>276</v>
      </c>
      <c r="B111" s="6" t="s">
        <v>96</v>
      </c>
      <c r="C111" s="7">
        <v>14849</v>
      </c>
      <c r="D111" s="7">
        <v>27705167.349394981</v>
      </c>
      <c r="E111" s="7">
        <v>7767710.6125303283</v>
      </c>
      <c r="F111" s="53">
        <v>-1273527</v>
      </c>
      <c r="H111" s="37">
        <f t="shared" si="9"/>
        <v>26431640.349394981</v>
      </c>
      <c r="J111" s="67">
        <f t="shared" si="10"/>
        <v>2619042.7956246585</v>
      </c>
      <c r="K111" s="34">
        <f t="shared" si="11"/>
        <v>0.10998559857700099</v>
      </c>
      <c r="L111" s="61">
        <f t="shared" si="12"/>
        <v>176.37839555691687</v>
      </c>
      <c r="N111" s="50">
        <v>414799.56395599997</v>
      </c>
      <c r="O111" s="51">
        <v>345914.90969999996</v>
      </c>
      <c r="P111" s="52">
        <f t="shared" si="13"/>
        <v>-68884.654256000009</v>
      </c>
      <c r="R111" s="70">
        <f t="shared" si="14"/>
        <v>26362755.69513898</v>
      </c>
      <c r="S111" s="51"/>
      <c r="T111" s="128">
        <v>12</v>
      </c>
      <c r="U111" s="51"/>
      <c r="V111" s="106" t="s">
        <v>96</v>
      </c>
      <c r="W111" s="88">
        <v>14830</v>
      </c>
      <c r="X111" s="88">
        <v>25086124.553770322</v>
      </c>
      <c r="Y111" s="88">
        <v>7543973.7827796191</v>
      </c>
      <c r="Z111" s="88">
        <v>-1273527</v>
      </c>
      <c r="AB111" s="97">
        <f t="shared" si="15"/>
        <v>23812597.553770322</v>
      </c>
      <c r="AD111" s="88">
        <v>-68884.654256000009</v>
      </c>
      <c r="AF111" s="97">
        <f t="shared" si="16"/>
        <v>23743712.899514321</v>
      </c>
      <c r="AH111" s="110">
        <v>276</v>
      </c>
      <c r="AI111" s="53"/>
    </row>
    <row r="112" spans="1:35" x14ac:dyDescent="0.25">
      <c r="A112" s="6">
        <v>280</v>
      </c>
      <c r="B112" s="6" t="s">
        <v>97</v>
      </c>
      <c r="C112" s="7">
        <v>2122</v>
      </c>
      <c r="D112" s="7">
        <v>7277224.2900271714</v>
      </c>
      <c r="E112" s="7">
        <v>1781291.5142527833</v>
      </c>
      <c r="F112" s="53">
        <v>-56344</v>
      </c>
      <c r="H112" s="37">
        <f t="shared" si="9"/>
        <v>7220880.2900271714</v>
      </c>
      <c r="J112" s="67">
        <f t="shared" si="10"/>
        <v>361214.83323934302</v>
      </c>
      <c r="K112" s="34">
        <f t="shared" si="11"/>
        <v>5.2657791479016072E-2</v>
      </c>
      <c r="L112" s="61">
        <f t="shared" si="12"/>
        <v>170.22376684229172</v>
      </c>
      <c r="N112" s="50">
        <v>586781.51368000009</v>
      </c>
      <c r="O112" s="51">
        <v>0</v>
      </c>
      <c r="P112" s="52">
        <f t="shared" si="13"/>
        <v>-586781.51368000009</v>
      </c>
      <c r="R112" s="70">
        <f t="shared" si="14"/>
        <v>6634098.7763471715</v>
      </c>
      <c r="S112" s="51"/>
      <c r="T112" s="128">
        <v>15</v>
      </c>
      <c r="U112" s="51"/>
      <c r="V112" s="106" t="s">
        <v>97</v>
      </c>
      <c r="W112" s="88">
        <v>2154</v>
      </c>
      <c r="X112" s="88">
        <v>6916009.4567878284</v>
      </c>
      <c r="Y112" s="88">
        <v>1774028.5050854227</v>
      </c>
      <c r="Z112" s="88">
        <v>-56344</v>
      </c>
      <c r="AB112" s="97">
        <f t="shared" si="15"/>
        <v>6859665.4567878284</v>
      </c>
      <c r="AD112" s="88">
        <v>-586781.51368000009</v>
      </c>
      <c r="AF112" s="97">
        <f t="shared" si="16"/>
        <v>6272883.9431078285</v>
      </c>
      <c r="AH112" s="110">
        <v>280</v>
      </c>
      <c r="AI112" s="53"/>
    </row>
    <row r="113" spans="1:35" x14ac:dyDescent="0.25">
      <c r="A113" s="6">
        <v>284</v>
      </c>
      <c r="B113" s="6" t="s">
        <v>98</v>
      </c>
      <c r="C113" s="7">
        <v>2340</v>
      </c>
      <c r="D113" s="7">
        <v>7291546.3411624609</v>
      </c>
      <c r="E113" s="7">
        <v>1918017.5878118919</v>
      </c>
      <c r="F113" s="53">
        <v>535242</v>
      </c>
      <c r="H113" s="37">
        <f t="shared" si="9"/>
        <v>7826788.3411624609</v>
      </c>
      <c r="J113" s="67">
        <f t="shared" si="10"/>
        <v>411263.96949259844</v>
      </c>
      <c r="K113" s="34">
        <f t="shared" si="11"/>
        <v>5.5459863507938023E-2</v>
      </c>
      <c r="L113" s="61">
        <f t="shared" si="12"/>
        <v>175.75383311649506</v>
      </c>
      <c r="N113" s="50">
        <v>54807.811680000006</v>
      </c>
      <c r="O113" s="51">
        <v>986065.39800000004</v>
      </c>
      <c r="P113" s="52">
        <f t="shared" si="13"/>
        <v>931257.58632</v>
      </c>
      <c r="R113" s="70">
        <f t="shared" si="14"/>
        <v>8758045.9274824616</v>
      </c>
      <c r="S113" s="51"/>
      <c r="T113" s="128">
        <v>2</v>
      </c>
      <c r="U113" s="51"/>
      <c r="V113" s="106" t="s">
        <v>98</v>
      </c>
      <c r="W113" s="88">
        <v>2359</v>
      </c>
      <c r="X113" s="88">
        <v>6880282.3716698624</v>
      </c>
      <c r="Y113" s="88">
        <v>1930171.0366691295</v>
      </c>
      <c r="Z113" s="88">
        <v>535242</v>
      </c>
      <c r="AB113" s="97">
        <f t="shared" si="15"/>
        <v>7415524.3716698624</v>
      </c>
      <c r="AD113" s="88">
        <v>931257.58632</v>
      </c>
      <c r="AF113" s="97">
        <f t="shared" si="16"/>
        <v>8346781.9579898622</v>
      </c>
      <c r="AH113" s="110">
        <v>284</v>
      </c>
      <c r="AI113" s="53"/>
    </row>
    <row r="114" spans="1:35" x14ac:dyDescent="0.25">
      <c r="A114" s="6">
        <v>285</v>
      </c>
      <c r="B114" s="6" t="s">
        <v>99</v>
      </c>
      <c r="C114" s="7">
        <v>52883</v>
      </c>
      <c r="D114" s="7">
        <v>120925549.24904022</v>
      </c>
      <c r="E114" s="7">
        <v>12327890.474889573</v>
      </c>
      <c r="F114" s="53">
        <v>-1403854</v>
      </c>
      <c r="H114" s="37">
        <f t="shared" si="9"/>
        <v>119521695.24904022</v>
      </c>
      <c r="J114" s="67">
        <f t="shared" si="10"/>
        <v>9182066.1103994101</v>
      </c>
      <c r="K114" s="34">
        <f t="shared" si="11"/>
        <v>8.3216394527320936E-2</v>
      </c>
      <c r="L114" s="61">
        <f t="shared" si="12"/>
        <v>173.62982641679577</v>
      </c>
      <c r="N114" s="50">
        <v>1245760.9669560003</v>
      </c>
      <c r="O114" s="51">
        <v>596853.37309999997</v>
      </c>
      <c r="P114" s="52">
        <f t="shared" si="13"/>
        <v>-648907.59385600034</v>
      </c>
      <c r="R114" s="70">
        <f t="shared" si="14"/>
        <v>118872787.65518421</v>
      </c>
      <c r="S114" s="51"/>
      <c r="T114" s="128">
        <v>8</v>
      </c>
      <c r="U114" s="51"/>
      <c r="V114" s="106" t="s">
        <v>99</v>
      </c>
      <c r="W114" s="88">
        <v>53539</v>
      </c>
      <c r="X114" s="88">
        <v>111743483.13864081</v>
      </c>
      <c r="Y114" s="88">
        <v>12677336.686474536</v>
      </c>
      <c r="Z114" s="88">
        <v>-1403854</v>
      </c>
      <c r="AB114" s="97">
        <f t="shared" si="15"/>
        <v>110339629.13864081</v>
      </c>
      <c r="AD114" s="88">
        <v>-648907.59385600034</v>
      </c>
      <c r="AF114" s="97">
        <f t="shared" si="16"/>
        <v>109690721.5447848</v>
      </c>
      <c r="AH114" s="110">
        <v>285</v>
      </c>
      <c r="AI114" s="53"/>
    </row>
    <row r="115" spans="1:35" x14ac:dyDescent="0.25">
      <c r="A115" s="6">
        <v>286</v>
      </c>
      <c r="B115" s="6" t="s">
        <v>100</v>
      </c>
      <c r="C115" s="7">
        <v>83177</v>
      </c>
      <c r="D115" s="7">
        <v>169545383.94558612</v>
      </c>
      <c r="E115" s="7">
        <v>18682205.298050094</v>
      </c>
      <c r="F115" s="53">
        <v>14397430</v>
      </c>
      <c r="H115" s="37">
        <f t="shared" si="9"/>
        <v>183942813.94558612</v>
      </c>
      <c r="J115" s="67">
        <f t="shared" si="10"/>
        <v>15249603.003542274</v>
      </c>
      <c r="K115" s="34">
        <f t="shared" si="11"/>
        <v>9.0398439382254808E-2</v>
      </c>
      <c r="L115" s="61">
        <f t="shared" si="12"/>
        <v>183.3391803448342</v>
      </c>
      <c r="N115" s="50">
        <v>1006776.73146</v>
      </c>
      <c r="O115" s="51">
        <v>1361285.0625000005</v>
      </c>
      <c r="P115" s="52">
        <f t="shared" si="13"/>
        <v>354508.33104000043</v>
      </c>
      <c r="R115" s="70">
        <f t="shared" si="14"/>
        <v>184297322.27662611</v>
      </c>
      <c r="S115" s="51"/>
      <c r="T115" s="128">
        <v>8</v>
      </c>
      <c r="U115" s="51"/>
      <c r="V115" s="106" t="s">
        <v>100</v>
      </c>
      <c r="W115" s="88">
        <v>84196</v>
      </c>
      <c r="X115" s="88">
        <v>154295780.94204384</v>
      </c>
      <c r="Y115" s="88">
        <v>18626593.150963604</v>
      </c>
      <c r="Z115" s="88">
        <v>14397430</v>
      </c>
      <c r="AB115" s="97">
        <f t="shared" si="15"/>
        <v>168693210.94204384</v>
      </c>
      <c r="AD115" s="88">
        <v>354508.33104000043</v>
      </c>
      <c r="AF115" s="97">
        <f t="shared" si="16"/>
        <v>169047719.27308384</v>
      </c>
      <c r="AH115" s="110">
        <v>286</v>
      </c>
      <c r="AI115" s="53"/>
    </row>
    <row r="116" spans="1:35" x14ac:dyDescent="0.25">
      <c r="A116" s="6">
        <v>287</v>
      </c>
      <c r="B116" s="6" t="s">
        <v>101</v>
      </c>
      <c r="C116" s="7">
        <v>6596</v>
      </c>
      <c r="D116" s="7">
        <v>21281185.304560468</v>
      </c>
      <c r="E116" s="7">
        <v>4260253.5926690707</v>
      </c>
      <c r="F116" s="53">
        <v>781360</v>
      </c>
      <c r="H116" s="37">
        <f t="shared" si="9"/>
        <v>22062545.304560468</v>
      </c>
      <c r="J116" s="67">
        <f t="shared" si="10"/>
        <v>1606787.9843162745</v>
      </c>
      <c r="K116" s="34">
        <f t="shared" si="11"/>
        <v>7.8549425433694642E-2</v>
      </c>
      <c r="L116" s="61">
        <f t="shared" si="12"/>
        <v>243.60036147911984</v>
      </c>
      <c r="N116" s="50">
        <v>43561.122000000003</v>
      </c>
      <c r="O116" s="51">
        <v>844887.76170000015</v>
      </c>
      <c r="P116" s="52">
        <f t="shared" si="13"/>
        <v>801326.63970000017</v>
      </c>
      <c r="R116" s="70">
        <f t="shared" si="14"/>
        <v>22863871.944260467</v>
      </c>
      <c r="S116" s="51"/>
      <c r="T116" s="128">
        <v>15</v>
      </c>
      <c r="U116" s="51"/>
      <c r="V116" s="106" t="s">
        <v>101</v>
      </c>
      <c r="W116" s="88">
        <v>6638</v>
      </c>
      <c r="X116" s="88">
        <v>19674397.320244193</v>
      </c>
      <c r="Y116" s="88">
        <v>4136427.798699534</v>
      </c>
      <c r="Z116" s="88">
        <v>781360</v>
      </c>
      <c r="AB116" s="97">
        <f t="shared" si="15"/>
        <v>20455757.320244193</v>
      </c>
      <c r="AD116" s="88">
        <v>801326.63970000017</v>
      </c>
      <c r="AF116" s="97">
        <f t="shared" si="16"/>
        <v>21257083.959944192</v>
      </c>
      <c r="AH116" s="110">
        <v>287</v>
      </c>
      <c r="AI116" s="53"/>
    </row>
    <row r="117" spans="1:35" x14ac:dyDescent="0.25">
      <c r="A117" s="6">
        <v>288</v>
      </c>
      <c r="B117" s="6" t="s">
        <v>102</v>
      </c>
      <c r="C117" s="7">
        <v>6509</v>
      </c>
      <c r="D117" s="7">
        <v>16882923.111792482</v>
      </c>
      <c r="E117" s="7">
        <v>3670119.4118657368</v>
      </c>
      <c r="F117" s="53">
        <v>116379</v>
      </c>
      <c r="H117" s="37">
        <f t="shared" si="9"/>
        <v>16999302.111792482</v>
      </c>
      <c r="J117" s="67">
        <f t="shared" si="10"/>
        <v>1311007.5176663995</v>
      </c>
      <c r="K117" s="34">
        <f t="shared" si="11"/>
        <v>8.3565967594543961E-2</v>
      </c>
      <c r="L117" s="61">
        <f t="shared" si="12"/>
        <v>201.41458252671677</v>
      </c>
      <c r="N117" s="50">
        <v>418714.78480000002</v>
      </c>
      <c r="O117" s="51">
        <v>64747.667700000005</v>
      </c>
      <c r="P117" s="52">
        <f t="shared" si="13"/>
        <v>-353967.11710000003</v>
      </c>
      <c r="R117" s="70">
        <f t="shared" si="14"/>
        <v>16645334.994692482</v>
      </c>
      <c r="S117" s="51"/>
      <c r="T117" s="128">
        <v>15</v>
      </c>
      <c r="U117" s="51"/>
      <c r="V117" s="106" t="s">
        <v>102</v>
      </c>
      <c r="W117" s="88">
        <v>6531</v>
      </c>
      <c r="X117" s="88">
        <v>15571915.594126083</v>
      </c>
      <c r="Y117" s="88">
        <v>3670632.9600903802</v>
      </c>
      <c r="Z117" s="88">
        <v>116379</v>
      </c>
      <c r="AB117" s="97">
        <f t="shared" si="15"/>
        <v>15688294.594126083</v>
      </c>
      <c r="AD117" s="88">
        <v>-353967.11710000003</v>
      </c>
      <c r="AF117" s="97">
        <f t="shared" si="16"/>
        <v>15334327.477026083</v>
      </c>
      <c r="AH117" s="110">
        <v>288</v>
      </c>
      <c r="AI117" s="53"/>
    </row>
    <row r="118" spans="1:35" x14ac:dyDescent="0.25">
      <c r="A118" s="6">
        <v>290</v>
      </c>
      <c r="B118" s="6" t="s">
        <v>103</v>
      </c>
      <c r="C118" s="7">
        <v>8329</v>
      </c>
      <c r="D118" s="7">
        <v>33766443.011737645</v>
      </c>
      <c r="E118" s="7">
        <v>6277168.2245489676</v>
      </c>
      <c r="F118" s="53">
        <v>-462661</v>
      </c>
      <c r="H118" s="37">
        <f t="shared" si="9"/>
        <v>33303782.011737645</v>
      </c>
      <c r="J118" s="67">
        <f t="shared" si="10"/>
        <v>1561538.6500313021</v>
      </c>
      <c r="K118" s="34">
        <f t="shared" si="11"/>
        <v>4.9194338038348391E-2</v>
      </c>
      <c r="L118" s="61">
        <f t="shared" si="12"/>
        <v>187.4821287106858</v>
      </c>
      <c r="N118" s="50">
        <v>81208.491679999992</v>
      </c>
      <c r="O118" s="51">
        <v>26400.68</v>
      </c>
      <c r="P118" s="52">
        <f t="shared" si="13"/>
        <v>-54807.811679999992</v>
      </c>
      <c r="R118" s="70">
        <f t="shared" si="14"/>
        <v>33248974.200057644</v>
      </c>
      <c r="S118" s="51"/>
      <c r="T118" s="128">
        <v>18</v>
      </c>
      <c r="U118" s="51"/>
      <c r="V118" s="106" t="s">
        <v>103</v>
      </c>
      <c r="W118" s="88">
        <v>8499</v>
      </c>
      <c r="X118" s="88">
        <v>32204904.361706343</v>
      </c>
      <c r="Y118" s="88">
        <v>6138282.5165668381</v>
      </c>
      <c r="Z118" s="88">
        <v>-462661</v>
      </c>
      <c r="AB118" s="97">
        <f t="shared" si="15"/>
        <v>31742243.361706343</v>
      </c>
      <c r="AD118" s="88">
        <v>-54807.811679999992</v>
      </c>
      <c r="AF118" s="97">
        <f t="shared" si="16"/>
        <v>31687435.550026342</v>
      </c>
      <c r="AH118" s="110">
        <v>290</v>
      </c>
      <c r="AI118" s="53"/>
    </row>
    <row r="119" spans="1:35" x14ac:dyDescent="0.25">
      <c r="A119" s="6">
        <v>291</v>
      </c>
      <c r="B119" s="6" t="s">
        <v>104</v>
      </c>
      <c r="C119" s="7">
        <v>2238</v>
      </c>
      <c r="D119" s="7">
        <v>8577833.1563352793</v>
      </c>
      <c r="E119" s="7">
        <v>1606118.0856992025</v>
      </c>
      <c r="F119" s="53">
        <v>-116024</v>
      </c>
      <c r="H119" s="37">
        <f t="shared" si="9"/>
        <v>8461809.1563352793</v>
      </c>
      <c r="J119" s="67">
        <f t="shared" si="10"/>
        <v>328681.80839793757</v>
      </c>
      <c r="K119" s="34">
        <f t="shared" si="11"/>
        <v>4.0412721249384491E-2</v>
      </c>
      <c r="L119" s="61">
        <f t="shared" si="12"/>
        <v>146.86407881945379</v>
      </c>
      <c r="N119" s="50">
        <v>55441.428</v>
      </c>
      <c r="O119" s="51">
        <v>21120.544000000002</v>
      </c>
      <c r="P119" s="52">
        <f t="shared" si="13"/>
        <v>-34320.883999999998</v>
      </c>
      <c r="R119" s="70">
        <f t="shared" si="14"/>
        <v>8427488.2723352797</v>
      </c>
      <c r="S119" s="51"/>
      <c r="T119" s="128">
        <v>13</v>
      </c>
      <c r="U119" s="51"/>
      <c r="V119" s="106" t="s">
        <v>104</v>
      </c>
      <c r="W119" s="88">
        <v>2252</v>
      </c>
      <c r="X119" s="88">
        <v>8249151.3479373418</v>
      </c>
      <c r="Y119" s="88">
        <v>1652048.805362633</v>
      </c>
      <c r="Z119" s="88">
        <v>-116024</v>
      </c>
      <c r="AB119" s="97">
        <f t="shared" si="15"/>
        <v>8133127.3479373418</v>
      </c>
      <c r="AD119" s="88">
        <v>-34320.883999999998</v>
      </c>
      <c r="AF119" s="97">
        <f t="shared" si="16"/>
        <v>8098806.4639373422</v>
      </c>
      <c r="AH119" s="110">
        <v>291</v>
      </c>
      <c r="AI119" s="53"/>
    </row>
    <row r="120" spans="1:35" x14ac:dyDescent="0.25">
      <c r="A120" s="6">
        <v>297</v>
      </c>
      <c r="B120" s="6" t="s">
        <v>105</v>
      </c>
      <c r="C120" s="7">
        <v>118664</v>
      </c>
      <c r="D120" s="7">
        <v>225776184.3205969</v>
      </c>
      <c r="E120" s="7">
        <v>37317152.883475073</v>
      </c>
      <c r="F120" s="53">
        <v>-3471663</v>
      </c>
      <c r="H120" s="37">
        <f t="shared" si="9"/>
        <v>222304521.3205969</v>
      </c>
      <c r="J120" s="67">
        <f t="shared" si="10"/>
        <v>24169097.470479369</v>
      </c>
      <c r="K120" s="34">
        <f t="shared" si="11"/>
        <v>0.12198271768284322</v>
      </c>
      <c r="L120" s="61">
        <f t="shared" si="12"/>
        <v>203.67674670059469</v>
      </c>
      <c r="N120" s="50">
        <v>3338899.2797359992</v>
      </c>
      <c r="O120" s="51">
        <v>1327096.1819</v>
      </c>
      <c r="P120" s="52">
        <f t="shared" si="13"/>
        <v>-2011803.0978359992</v>
      </c>
      <c r="R120" s="70">
        <f t="shared" si="14"/>
        <v>220292718.22276092</v>
      </c>
      <c r="S120" s="51"/>
      <c r="T120" s="128">
        <v>11</v>
      </c>
      <c r="U120" s="51"/>
      <c r="V120" s="106" t="s">
        <v>105</v>
      </c>
      <c r="W120" s="88">
        <v>118209</v>
      </c>
      <c r="X120" s="88">
        <v>201607086.85011753</v>
      </c>
      <c r="Y120" s="88">
        <v>35688752.264607638</v>
      </c>
      <c r="Z120" s="88">
        <v>-3471663</v>
      </c>
      <c r="AB120" s="97">
        <f t="shared" si="15"/>
        <v>198135423.85011753</v>
      </c>
      <c r="AD120" s="88">
        <v>-2011803.0978359992</v>
      </c>
      <c r="AF120" s="97">
        <f t="shared" si="16"/>
        <v>196123620.75228155</v>
      </c>
      <c r="AH120" s="110">
        <v>297</v>
      </c>
      <c r="AI120" s="53"/>
    </row>
    <row r="121" spans="1:35" x14ac:dyDescent="0.25">
      <c r="A121" s="6">
        <v>300</v>
      </c>
      <c r="B121" s="6" t="s">
        <v>106</v>
      </c>
      <c r="C121" s="7">
        <v>3572</v>
      </c>
      <c r="D121" s="7">
        <v>13218940.061906293</v>
      </c>
      <c r="E121" s="7">
        <v>3306101.4421735751</v>
      </c>
      <c r="F121" s="53">
        <v>691509</v>
      </c>
      <c r="H121" s="37">
        <f t="shared" si="9"/>
        <v>13910449.061906293</v>
      </c>
      <c r="J121" s="67">
        <f t="shared" si="10"/>
        <v>785226.48695513606</v>
      </c>
      <c r="K121" s="34">
        <f t="shared" si="11"/>
        <v>5.9825765427681379E-2</v>
      </c>
      <c r="L121" s="61">
        <f t="shared" si="12"/>
        <v>219.82824382842554</v>
      </c>
      <c r="N121" s="50">
        <v>31746.817700000003</v>
      </c>
      <c r="O121" s="51">
        <v>278527.174</v>
      </c>
      <c r="P121" s="52">
        <f t="shared" si="13"/>
        <v>246780.35629999998</v>
      </c>
      <c r="R121" s="70">
        <f t="shared" si="14"/>
        <v>14157229.418206293</v>
      </c>
      <c r="S121" s="51"/>
      <c r="T121" s="128">
        <v>14</v>
      </c>
      <c r="U121" s="51"/>
      <c r="V121" s="106" t="s">
        <v>106</v>
      </c>
      <c r="W121" s="88">
        <v>3637</v>
      </c>
      <c r="X121" s="88">
        <v>12433713.574951157</v>
      </c>
      <c r="Y121" s="88">
        <v>3227742.4837082229</v>
      </c>
      <c r="Z121" s="88">
        <v>691509</v>
      </c>
      <c r="AB121" s="97">
        <f t="shared" si="15"/>
        <v>13125222.574951157</v>
      </c>
      <c r="AD121" s="88">
        <v>246780.35629999998</v>
      </c>
      <c r="AF121" s="97">
        <f t="shared" si="16"/>
        <v>13372002.931251157</v>
      </c>
      <c r="AH121" s="110">
        <v>300</v>
      </c>
      <c r="AI121" s="53"/>
    </row>
    <row r="122" spans="1:35" x14ac:dyDescent="0.25">
      <c r="A122" s="6">
        <v>301</v>
      </c>
      <c r="B122" s="6" t="s">
        <v>107</v>
      </c>
      <c r="C122" s="7">
        <v>20952</v>
      </c>
      <c r="D122" s="7">
        <v>66832703.940893769</v>
      </c>
      <c r="E122" s="7">
        <v>18393970.943281028</v>
      </c>
      <c r="F122" s="53">
        <v>-2690943</v>
      </c>
      <c r="H122" s="37">
        <f t="shared" si="9"/>
        <v>64141760.940893769</v>
      </c>
      <c r="J122" s="67">
        <f t="shared" si="10"/>
        <v>4839516.1886149049</v>
      </c>
      <c r="K122" s="34">
        <f t="shared" si="11"/>
        <v>8.1607639117723826E-2</v>
      </c>
      <c r="L122" s="61">
        <f t="shared" si="12"/>
        <v>230.98110865859607</v>
      </c>
      <c r="N122" s="50">
        <v>143778.10328000001</v>
      </c>
      <c r="O122" s="51">
        <v>573026.75939999998</v>
      </c>
      <c r="P122" s="52">
        <f t="shared" si="13"/>
        <v>429248.65611999994</v>
      </c>
      <c r="R122" s="70">
        <f t="shared" si="14"/>
        <v>64571009.597013772</v>
      </c>
      <c r="S122" s="51"/>
      <c r="T122" s="128">
        <v>14</v>
      </c>
      <c r="U122" s="51"/>
      <c r="V122" s="106" t="s">
        <v>107</v>
      </c>
      <c r="W122" s="88">
        <v>21203</v>
      </c>
      <c r="X122" s="88">
        <v>61993187.752278864</v>
      </c>
      <c r="Y122" s="88">
        <v>17526489.7371572</v>
      </c>
      <c r="Z122" s="88">
        <v>-2690943</v>
      </c>
      <c r="AB122" s="97">
        <f t="shared" si="15"/>
        <v>59302244.752278864</v>
      </c>
      <c r="AD122" s="88">
        <v>429248.65611999994</v>
      </c>
      <c r="AF122" s="97">
        <f t="shared" si="16"/>
        <v>59731493.408398867</v>
      </c>
      <c r="AH122" s="110">
        <v>301</v>
      </c>
      <c r="AI122" s="53"/>
    </row>
    <row r="123" spans="1:35" x14ac:dyDescent="0.25">
      <c r="A123" s="6">
        <v>304</v>
      </c>
      <c r="B123" s="6" t="s">
        <v>108</v>
      </c>
      <c r="C123" s="6">
        <v>926</v>
      </c>
      <c r="D123" s="7">
        <v>2431594.7081645364</v>
      </c>
      <c r="E123" s="7">
        <v>292384.39406803163</v>
      </c>
      <c r="F123" s="53">
        <v>-167642</v>
      </c>
      <c r="H123" s="37">
        <f t="shared" si="9"/>
        <v>2263952.7081645364</v>
      </c>
      <c r="J123" s="67">
        <f t="shared" si="10"/>
        <v>174913.16164884903</v>
      </c>
      <c r="K123" s="34">
        <f t="shared" si="11"/>
        <v>8.3728985380189178E-2</v>
      </c>
      <c r="L123" s="61">
        <f t="shared" si="12"/>
        <v>188.89110329249354</v>
      </c>
      <c r="N123" s="50">
        <v>105602.72</v>
      </c>
      <c r="O123" s="51">
        <v>0</v>
      </c>
      <c r="P123" s="52">
        <f t="shared" si="13"/>
        <v>-105602.72</v>
      </c>
      <c r="R123" s="70">
        <f t="shared" si="14"/>
        <v>2158349.9881645362</v>
      </c>
      <c r="S123" s="51"/>
      <c r="T123" s="128">
        <v>2</v>
      </c>
      <c r="U123" s="51"/>
      <c r="V123" s="106" t="s">
        <v>108</v>
      </c>
      <c r="W123" s="88">
        <v>923</v>
      </c>
      <c r="X123" s="88">
        <v>2256681.5465156874</v>
      </c>
      <c r="Y123" s="88">
        <v>310373.38071402366</v>
      </c>
      <c r="Z123" s="88">
        <v>-167642</v>
      </c>
      <c r="AB123" s="97">
        <f t="shared" si="15"/>
        <v>2089039.5465156874</v>
      </c>
      <c r="AD123" s="88">
        <v>-105602.72</v>
      </c>
      <c r="AF123" s="97">
        <f t="shared" si="16"/>
        <v>1983436.8265156874</v>
      </c>
      <c r="AH123" s="110">
        <v>304</v>
      </c>
      <c r="AI123" s="53"/>
    </row>
    <row r="124" spans="1:35" x14ac:dyDescent="0.25">
      <c r="A124" s="6">
        <v>305</v>
      </c>
      <c r="B124" s="6" t="s">
        <v>109</v>
      </c>
      <c r="C124" s="7">
        <v>15207</v>
      </c>
      <c r="D124" s="7">
        <v>49828071.152788401</v>
      </c>
      <c r="E124" s="7">
        <v>10793180.169985875</v>
      </c>
      <c r="F124" s="53">
        <v>-1388863</v>
      </c>
      <c r="H124" s="37">
        <f t="shared" si="9"/>
        <v>48439208.152788401</v>
      </c>
      <c r="J124" s="67">
        <f t="shared" si="10"/>
        <v>3399114.3753184304</v>
      </c>
      <c r="K124" s="34">
        <f t="shared" si="11"/>
        <v>7.5468634504014753E-2</v>
      </c>
      <c r="L124" s="61">
        <f t="shared" si="12"/>
        <v>223.52300751748737</v>
      </c>
      <c r="N124" s="50">
        <v>111635.27538000001</v>
      </c>
      <c r="O124" s="51">
        <v>103028.65370000001</v>
      </c>
      <c r="P124" s="52">
        <f t="shared" si="13"/>
        <v>-8606.6216799999966</v>
      </c>
      <c r="R124" s="70">
        <f t="shared" si="14"/>
        <v>48430601.531108402</v>
      </c>
      <c r="S124" s="51"/>
      <c r="T124" s="128">
        <v>17</v>
      </c>
      <c r="U124" s="51"/>
      <c r="V124" s="106" t="s">
        <v>109</v>
      </c>
      <c r="W124" s="88">
        <v>15386</v>
      </c>
      <c r="X124" s="88">
        <v>46428956.77746997</v>
      </c>
      <c r="Y124" s="88">
        <v>10633822.194996601</v>
      </c>
      <c r="Z124" s="88">
        <v>-1388863</v>
      </c>
      <c r="AB124" s="97">
        <f t="shared" si="15"/>
        <v>45040093.77746997</v>
      </c>
      <c r="AD124" s="88">
        <v>-8606.6216799999966</v>
      </c>
      <c r="AF124" s="97">
        <f t="shared" si="16"/>
        <v>45031487.155789971</v>
      </c>
      <c r="AH124" s="110">
        <v>305</v>
      </c>
      <c r="AI124" s="53"/>
    </row>
    <row r="125" spans="1:35" x14ac:dyDescent="0.25">
      <c r="A125" s="6">
        <v>309</v>
      </c>
      <c r="B125" s="6" t="s">
        <v>110</v>
      </c>
      <c r="C125" s="7">
        <v>6803</v>
      </c>
      <c r="D125" s="7">
        <v>22400724.287414193</v>
      </c>
      <c r="E125" s="7">
        <v>6517208.0765435388</v>
      </c>
      <c r="F125" s="53">
        <v>-630485</v>
      </c>
      <c r="H125" s="37">
        <f t="shared" si="9"/>
        <v>21770239.287414193</v>
      </c>
      <c r="J125" s="67">
        <f t="shared" si="10"/>
        <v>1378185.8181703426</v>
      </c>
      <c r="K125" s="34">
        <f t="shared" si="11"/>
        <v>6.7584454907838501E-2</v>
      </c>
      <c r="L125" s="61">
        <f t="shared" si="12"/>
        <v>202.58500928565965</v>
      </c>
      <c r="N125" s="50">
        <v>117601.82905999999</v>
      </c>
      <c r="O125" s="51">
        <v>91214.349400000006</v>
      </c>
      <c r="P125" s="52">
        <f t="shared" si="13"/>
        <v>-26387.479659999983</v>
      </c>
      <c r="R125" s="70">
        <f t="shared" si="14"/>
        <v>21743851.807754193</v>
      </c>
      <c r="S125" s="51"/>
      <c r="T125" s="128">
        <v>12</v>
      </c>
      <c r="U125" s="51"/>
      <c r="V125" s="106" t="s">
        <v>110</v>
      </c>
      <c r="W125" s="88">
        <v>7003</v>
      </c>
      <c r="X125" s="88">
        <v>21022538.469243851</v>
      </c>
      <c r="Y125" s="88">
        <v>6236458.5238500601</v>
      </c>
      <c r="Z125" s="88">
        <v>-630485</v>
      </c>
      <c r="AB125" s="97">
        <f t="shared" si="15"/>
        <v>20392053.469243851</v>
      </c>
      <c r="AD125" s="88">
        <v>-26387.479659999983</v>
      </c>
      <c r="AF125" s="97">
        <f t="shared" si="16"/>
        <v>20365665.98958385</v>
      </c>
      <c r="AH125" s="110">
        <v>309</v>
      </c>
      <c r="AI125" s="53"/>
    </row>
    <row r="126" spans="1:35" x14ac:dyDescent="0.25">
      <c r="A126" s="6">
        <v>312</v>
      </c>
      <c r="B126" s="6" t="s">
        <v>111</v>
      </c>
      <c r="C126" s="7">
        <v>1343</v>
      </c>
      <c r="D126" s="7">
        <v>4789324.6567139756</v>
      </c>
      <c r="E126" s="7">
        <v>1103532.7456010578</v>
      </c>
      <c r="F126" s="53">
        <v>-334614</v>
      </c>
      <c r="H126" s="37">
        <f t="shared" si="9"/>
        <v>4454710.6567139756</v>
      </c>
      <c r="J126" s="67">
        <f t="shared" si="10"/>
        <v>379601.12054701895</v>
      </c>
      <c r="K126" s="34">
        <f t="shared" si="11"/>
        <v>9.3151145307390021E-2</v>
      </c>
      <c r="L126" s="61">
        <f t="shared" si="12"/>
        <v>282.65161619286596</v>
      </c>
      <c r="N126" s="50">
        <v>6600.17</v>
      </c>
      <c r="O126" s="51">
        <v>30426.7837</v>
      </c>
      <c r="P126" s="52">
        <f t="shared" si="13"/>
        <v>23826.613700000002</v>
      </c>
      <c r="R126" s="70">
        <f t="shared" si="14"/>
        <v>4478537.2704139752</v>
      </c>
      <c r="S126" s="51"/>
      <c r="T126" s="128">
        <v>13</v>
      </c>
      <c r="U126" s="51"/>
      <c r="V126" s="106" t="s">
        <v>111</v>
      </c>
      <c r="W126" s="88">
        <v>1352</v>
      </c>
      <c r="X126" s="88">
        <v>4409723.5361669566</v>
      </c>
      <c r="Y126" s="88">
        <v>1132489.1537626011</v>
      </c>
      <c r="Z126" s="88">
        <v>-334614</v>
      </c>
      <c r="AB126" s="97">
        <f t="shared" si="15"/>
        <v>4075109.5361669566</v>
      </c>
      <c r="AD126" s="88">
        <v>23826.613700000002</v>
      </c>
      <c r="AF126" s="97">
        <f t="shared" si="16"/>
        <v>4098936.1498669568</v>
      </c>
      <c r="AH126" s="110">
        <v>312</v>
      </c>
      <c r="AI126" s="53"/>
    </row>
    <row r="127" spans="1:35" x14ac:dyDescent="0.25">
      <c r="A127" s="6">
        <v>316</v>
      </c>
      <c r="B127" s="6" t="s">
        <v>112</v>
      </c>
      <c r="C127" s="7">
        <v>4451</v>
      </c>
      <c r="D127" s="7">
        <v>9716503.3821691684</v>
      </c>
      <c r="E127" s="7">
        <v>2843963.6716037625</v>
      </c>
      <c r="F127" s="53">
        <v>-1050124</v>
      </c>
      <c r="H127" s="37">
        <f t="shared" si="9"/>
        <v>8666379.3821691684</v>
      </c>
      <c r="J127" s="67">
        <f t="shared" si="10"/>
        <v>880192.13364108279</v>
      </c>
      <c r="K127" s="34">
        <f t="shared" si="11"/>
        <v>0.11304533342779238</v>
      </c>
      <c r="L127" s="61">
        <f t="shared" si="12"/>
        <v>197.75154653809994</v>
      </c>
      <c r="N127" s="50">
        <v>265828.44692000007</v>
      </c>
      <c r="O127" s="51">
        <v>68707.769700000004</v>
      </c>
      <c r="P127" s="52">
        <f t="shared" si="13"/>
        <v>-197120.67722000007</v>
      </c>
      <c r="R127" s="70">
        <f t="shared" si="14"/>
        <v>8469258.7049491685</v>
      </c>
      <c r="S127" s="51"/>
      <c r="T127" s="128">
        <v>7</v>
      </c>
      <c r="U127" s="51"/>
      <c r="V127" s="106" t="s">
        <v>112</v>
      </c>
      <c r="W127" s="88">
        <v>4508</v>
      </c>
      <c r="X127" s="88">
        <v>8836311.2485280856</v>
      </c>
      <c r="Y127" s="88">
        <v>2582984.8793556634</v>
      </c>
      <c r="Z127" s="88">
        <v>-1050124</v>
      </c>
      <c r="AB127" s="97">
        <f t="shared" si="15"/>
        <v>7786187.2485280856</v>
      </c>
      <c r="AD127" s="88">
        <v>-197120.67722000007</v>
      </c>
      <c r="AF127" s="97">
        <f t="shared" si="16"/>
        <v>7589066.5713080857</v>
      </c>
      <c r="AH127" s="110">
        <v>316</v>
      </c>
      <c r="AI127" s="53"/>
    </row>
    <row r="128" spans="1:35" x14ac:dyDescent="0.25">
      <c r="A128" s="6">
        <v>317</v>
      </c>
      <c r="B128" s="6" t="s">
        <v>113</v>
      </c>
      <c r="C128" s="7">
        <v>2613</v>
      </c>
      <c r="D128" s="7">
        <v>11659609.096837441</v>
      </c>
      <c r="E128" s="7">
        <v>3064098.7272762605</v>
      </c>
      <c r="F128" s="53">
        <v>14739</v>
      </c>
      <c r="H128" s="37">
        <f t="shared" si="9"/>
        <v>11674348.096837441</v>
      </c>
      <c r="J128" s="67">
        <f t="shared" si="10"/>
        <v>779967.9734618552</v>
      </c>
      <c r="K128" s="34">
        <f t="shared" si="11"/>
        <v>7.159360740390476E-2</v>
      </c>
      <c r="L128" s="61">
        <f t="shared" si="12"/>
        <v>298.49520607036175</v>
      </c>
      <c r="N128" s="50">
        <v>47521.224000000002</v>
      </c>
      <c r="O128" s="51">
        <v>85868.2117</v>
      </c>
      <c r="P128" s="52">
        <f t="shared" si="13"/>
        <v>38346.987699999998</v>
      </c>
      <c r="R128" s="70">
        <f t="shared" si="14"/>
        <v>11712695.084537441</v>
      </c>
      <c r="S128" s="51"/>
      <c r="T128" s="128">
        <v>17</v>
      </c>
      <c r="U128" s="51"/>
      <c r="V128" s="106" t="s">
        <v>113</v>
      </c>
      <c r="W128" s="88">
        <v>2611</v>
      </c>
      <c r="X128" s="88">
        <v>10879641.123375585</v>
      </c>
      <c r="Y128" s="88">
        <v>3034102.5482206345</v>
      </c>
      <c r="Z128" s="88">
        <v>14739</v>
      </c>
      <c r="AB128" s="97">
        <f t="shared" si="15"/>
        <v>10894380.123375585</v>
      </c>
      <c r="AD128" s="88">
        <v>38346.987699999998</v>
      </c>
      <c r="AF128" s="97">
        <f t="shared" si="16"/>
        <v>10932727.111075586</v>
      </c>
      <c r="AH128" s="110">
        <v>317</v>
      </c>
      <c r="AI128" s="53"/>
    </row>
    <row r="129" spans="1:35" x14ac:dyDescent="0.25">
      <c r="A129" s="6">
        <v>320</v>
      </c>
      <c r="B129" s="6" t="s">
        <v>114</v>
      </c>
      <c r="C129" s="7">
        <v>7370</v>
      </c>
      <c r="D129" s="7">
        <v>26888100.743228372</v>
      </c>
      <c r="E129" s="7">
        <v>4320323.5870318292</v>
      </c>
      <c r="F129" s="53">
        <v>-368070</v>
      </c>
      <c r="H129" s="37">
        <f t="shared" si="9"/>
        <v>26520030.743228372</v>
      </c>
      <c r="J129" s="67">
        <f t="shared" si="10"/>
        <v>1620950.0824965686</v>
      </c>
      <c r="K129" s="34">
        <f t="shared" si="11"/>
        <v>6.5100800490716898E-2</v>
      </c>
      <c r="L129" s="61">
        <f t="shared" si="12"/>
        <v>219.93895284892383</v>
      </c>
      <c r="N129" s="50">
        <v>186877.21338000003</v>
      </c>
      <c r="O129" s="51">
        <v>34386.885699999999</v>
      </c>
      <c r="P129" s="52">
        <f t="shared" si="13"/>
        <v>-152490.32768000005</v>
      </c>
      <c r="R129" s="70">
        <f t="shared" si="14"/>
        <v>26367540.415548373</v>
      </c>
      <c r="S129" s="51"/>
      <c r="T129" s="128">
        <v>19</v>
      </c>
      <c r="U129" s="51"/>
      <c r="V129" s="106" t="s">
        <v>114</v>
      </c>
      <c r="W129" s="88">
        <v>7534</v>
      </c>
      <c r="X129" s="88">
        <v>25267150.660731804</v>
      </c>
      <c r="Y129" s="88">
        <v>4066386.5895826821</v>
      </c>
      <c r="Z129" s="88">
        <v>-368070</v>
      </c>
      <c r="AB129" s="97">
        <f t="shared" si="15"/>
        <v>24899080.660731804</v>
      </c>
      <c r="AD129" s="88">
        <v>-152490.32768000005</v>
      </c>
      <c r="AF129" s="97">
        <f t="shared" si="16"/>
        <v>24746590.333051804</v>
      </c>
      <c r="AH129" s="110">
        <v>320</v>
      </c>
      <c r="AI129" s="53"/>
    </row>
    <row r="130" spans="1:35" x14ac:dyDescent="0.25">
      <c r="A130" s="6">
        <v>322</v>
      </c>
      <c r="B130" s="6" t="s">
        <v>115</v>
      </c>
      <c r="C130" s="7">
        <v>6724</v>
      </c>
      <c r="D130" s="7">
        <v>23100388.11470148</v>
      </c>
      <c r="E130" s="7">
        <v>5082104.8337043319</v>
      </c>
      <c r="F130" s="53">
        <v>-332426</v>
      </c>
      <c r="H130" s="37">
        <f t="shared" si="9"/>
        <v>22767962.11470148</v>
      </c>
      <c r="J130" s="67">
        <f t="shared" si="10"/>
        <v>1460859.4026205912</v>
      </c>
      <c r="K130" s="34">
        <f t="shared" si="11"/>
        <v>6.8562085721410648E-2</v>
      </c>
      <c r="L130" s="61">
        <f t="shared" si="12"/>
        <v>217.26047034809505</v>
      </c>
      <c r="N130" s="50">
        <v>95095.249360000016</v>
      </c>
      <c r="O130" s="51">
        <v>162430.18370000002</v>
      </c>
      <c r="P130" s="52">
        <f t="shared" si="13"/>
        <v>67334.934340000007</v>
      </c>
      <c r="R130" s="70">
        <f t="shared" si="14"/>
        <v>22835297.04904148</v>
      </c>
      <c r="S130" s="51"/>
      <c r="T130" s="128">
        <v>2</v>
      </c>
      <c r="U130" s="51"/>
      <c r="V130" s="106" t="s">
        <v>115</v>
      </c>
      <c r="W130" s="88">
        <v>6793</v>
      </c>
      <c r="X130" s="88">
        <v>21639528.712080888</v>
      </c>
      <c r="Y130" s="88">
        <v>4888040.3281981377</v>
      </c>
      <c r="Z130" s="88">
        <v>-332426</v>
      </c>
      <c r="AB130" s="97">
        <f t="shared" si="15"/>
        <v>21307102.712080888</v>
      </c>
      <c r="AD130" s="88">
        <v>67334.934340000007</v>
      </c>
      <c r="AF130" s="97">
        <f t="shared" si="16"/>
        <v>21374437.646420889</v>
      </c>
      <c r="AH130" s="110">
        <v>322</v>
      </c>
      <c r="AI130" s="53"/>
    </row>
    <row r="131" spans="1:35" x14ac:dyDescent="0.25">
      <c r="A131" s="6">
        <v>398</v>
      </c>
      <c r="B131" s="6" t="s">
        <v>116</v>
      </c>
      <c r="C131" s="7">
        <v>119951</v>
      </c>
      <c r="D131" s="7">
        <v>218826934.55594406</v>
      </c>
      <c r="E131" s="7">
        <v>32874316.769784093</v>
      </c>
      <c r="F131" s="53">
        <v>-5564265</v>
      </c>
      <c r="H131" s="37">
        <f t="shared" si="9"/>
        <v>213262669.55594406</v>
      </c>
      <c r="J131" s="67">
        <f t="shared" si="10"/>
        <v>24562856.103801638</v>
      </c>
      <c r="K131" s="34">
        <f t="shared" si="11"/>
        <v>0.13016894746444044</v>
      </c>
      <c r="L131" s="61">
        <f t="shared" si="12"/>
        <v>204.77408361582346</v>
      </c>
      <c r="N131" s="50">
        <v>8350379.3199879974</v>
      </c>
      <c r="O131" s="51">
        <v>2937801.6687000007</v>
      </c>
      <c r="P131" s="52">
        <f t="shared" si="13"/>
        <v>-5412577.6512879971</v>
      </c>
      <c r="R131" s="70">
        <f t="shared" si="14"/>
        <v>207850091.90465605</v>
      </c>
      <c r="S131" s="51"/>
      <c r="T131" s="128">
        <v>7</v>
      </c>
      <c r="U131" s="51"/>
      <c r="V131" s="106" t="s">
        <v>116</v>
      </c>
      <c r="W131" s="88">
        <v>119573</v>
      </c>
      <c r="X131" s="88">
        <v>194264078.45214242</v>
      </c>
      <c r="Y131" s="88">
        <v>31293185.912778553</v>
      </c>
      <c r="Z131" s="88">
        <v>-5564265</v>
      </c>
      <c r="AB131" s="97">
        <f t="shared" si="15"/>
        <v>188699813.45214242</v>
      </c>
      <c r="AD131" s="88">
        <v>-5412577.6512879971</v>
      </c>
      <c r="AF131" s="97">
        <f t="shared" si="16"/>
        <v>183287235.80085441</v>
      </c>
      <c r="AH131" s="110">
        <v>398</v>
      </c>
      <c r="AI131" s="53"/>
    </row>
    <row r="132" spans="1:35" x14ac:dyDescent="0.25">
      <c r="A132" s="6">
        <v>399</v>
      </c>
      <c r="B132" s="6" t="s">
        <v>117</v>
      </c>
      <c r="C132" s="7">
        <v>8058</v>
      </c>
      <c r="D132" s="7">
        <v>17306210.819172423</v>
      </c>
      <c r="E132" s="7">
        <v>3465477.4336268678</v>
      </c>
      <c r="F132" s="53">
        <v>-676926</v>
      </c>
      <c r="H132" s="37">
        <f t="shared" si="9"/>
        <v>16629284.819172423</v>
      </c>
      <c r="J132" s="67">
        <f t="shared" si="10"/>
        <v>1431040.3459734712</v>
      </c>
      <c r="K132" s="34">
        <f t="shared" si="11"/>
        <v>9.4158266008749325E-2</v>
      </c>
      <c r="L132" s="61">
        <f t="shared" si="12"/>
        <v>177.59249763880257</v>
      </c>
      <c r="N132" s="50">
        <v>167653.558238</v>
      </c>
      <c r="O132" s="51">
        <v>92468.381699999998</v>
      </c>
      <c r="P132" s="52">
        <f t="shared" si="13"/>
        <v>-75185.176538</v>
      </c>
      <c r="R132" s="70">
        <f t="shared" si="14"/>
        <v>16554099.642634423</v>
      </c>
      <c r="S132" s="51"/>
      <c r="T132" s="128">
        <v>15</v>
      </c>
      <c r="U132" s="51"/>
      <c r="V132" s="106" t="s">
        <v>117</v>
      </c>
      <c r="W132" s="88">
        <v>8051</v>
      </c>
      <c r="X132" s="88">
        <v>15875170.473198952</v>
      </c>
      <c r="Y132" s="88">
        <v>3319443.7863888382</v>
      </c>
      <c r="Z132" s="88">
        <v>-676926</v>
      </c>
      <c r="AB132" s="97">
        <f t="shared" si="15"/>
        <v>15198244.473198952</v>
      </c>
      <c r="AD132" s="88">
        <v>-75185.176538</v>
      </c>
      <c r="AF132" s="97">
        <f t="shared" si="16"/>
        <v>15123059.296660952</v>
      </c>
      <c r="AH132" s="110">
        <v>399</v>
      </c>
      <c r="AI132" s="53"/>
    </row>
    <row r="133" spans="1:35" x14ac:dyDescent="0.25">
      <c r="A133" s="6">
        <v>400</v>
      </c>
      <c r="B133" s="6" t="s">
        <v>118</v>
      </c>
      <c r="C133" s="7">
        <v>8647</v>
      </c>
      <c r="D133" s="7">
        <v>21410259.397969652</v>
      </c>
      <c r="E133" s="7">
        <v>4931256.9408142706</v>
      </c>
      <c r="F133" s="53">
        <v>392474</v>
      </c>
      <c r="H133" s="37">
        <f t="shared" si="9"/>
        <v>21802733.397969652</v>
      </c>
      <c r="J133" s="67">
        <f t="shared" si="10"/>
        <v>1985859.7165458091</v>
      </c>
      <c r="K133" s="34">
        <f t="shared" si="11"/>
        <v>0.10021054523889587</v>
      </c>
      <c r="L133" s="61">
        <f t="shared" si="12"/>
        <v>229.65880843596727</v>
      </c>
      <c r="N133" s="50">
        <v>79954.45938</v>
      </c>
      <c r="O133" s="51">
        <v>504318.98970000003</v>
      </c>
      <c r="P133" s="52">
        <f t="shared" si="13"/>
        <v>424364.53032000002</v>
      </c>
      <c r="R133" s="70">
        <f t="shared" si="14"/>
        <v>22227097.928289652</v>
      </c>
      <c r="S133" s="51"/>
      <c r="T133" s="128">
        <v>2</v>
      </c>
      <c r="U133" s="51"/>
      <c r="V133" s="106" t="s">
        <v>118</v>
      </c>
      <c r="W133" s="88">
        <v>8610</v>
      </c>
      <c r="X133" s="88">
        <v>19424399.681423843</v>
      </c>
      <c r="Y133" s="88">
        <v>4629078.1297403779</v>
      </c>
      <c r="Z133" s="88">
        <v>392474</v>
      </c>
      <c r="AB133" s="97">
        <f t="shared" si="15"/>
        <v>19816873.681423843</v>
      </c>
      <c r="AD133" s="88">
        <v>424364.53032000002</v>
      </c>
      <c r="AF133" s="97">
        <f t="shared" si="16"/>
        <v>20241238.211743843</v>
      </c>
      <c r="AH133" s="110">
        <v>400</v>
      </c>
      <c r="AI133" s="53"/>
    </row>
    <row r="134" spans="1:35" x14ac:dyDescent="0.25">
      <c r="A134" s="6">
        <v>402</v>
      </c>
      <c r="B134" s="6" t="s">
        <v>119</v>
      </c>
      <c r="C134" s="7">
        <v>9617</v>
      </c>
      <c r="D134" s="7">
        <v>31789658.384003282</v>
      </c>
      <c r="E134" s="7">
        <v>8535145.4457438122</v>
      </c>
      <c r="F134" s="53">
        <v>-397858</v>
      </c>
      <c r="H134" s="37">
        <f t="shared" si="9"/>
        <v>31391800.384003282</v>
      </c>
      <c r="J134" s="67">
        <f t="shared" si="10"/>
        <v>2028581.018941164</v>
      </c>
      <c r="K134" s="34">
        <f t="shared" si="11"/>
        <v>6.9085783602968104E-2</v>
      </c>
      <c r="L134" s="61">
        <f t="shared" si="12"/>
        <v>210.93698855580368</v>
      </c>
      <c r="N134" s="50">
        <v>160318.12929999997</v>
      </c>
      <c r="O134" s="51">
        <v>288031.41880000004</v>
      </c>
      <c r="P134" s="52">
        <f t="shared" si="13"/>
        <v>127713.28950000007</v>
      </c>
      <c r="R134" s="70">
        <f t="shared" si="14"/>
        <v>31519513.673503283</v>
      </c>
      <c r="S134" s="51"/>
      <c r="T134" s="128">
        <v>11</v>
      </c>
      <c r="U134" s="51"/>
      <c r="V134" s="106" t="s">
        <v>119</v>
      </c>
      <c r="W134" s="88">
        <v>9692</v>
      </c>
      <c r="X134" s="88">
        <v>29761077.365062118</v>
      </c>
      <c r="Y134" s="88">
        <v>8512763.2739000991</v>
      </c>
      <c r="Z134" s="88">
        <v>-397858</v>
      </c>
      <c r="AB134" s="97">
        <f t="shared" si="15"/>
        <v>29363219.365062118</v>
      </c>
      <c r="AD134" s="88">
        <v>127713.28950000007</v>
      </c>
      <c r="AF134" s="97">
        <f t="shared" si="16"/>
        <v>29490932.654562119</v>
      </c>
      <c r="AH134" s="110">
        <v>402</v>
      </c>
      <c r="AI134" s="53"/>
    </row>
    <row r="135" spans="1:35" x14ac:dyDescent="0.25">
      <c r="A135" s="6">
        <v>403</v>
      </c>
      <c r="B135" s="6" t="s">
        <v>120</v>
      </c>
      <c r="C135" s="7">
        <v>3078</v>
      </c>
      <c r="D135" s="7">
        <v>11913800.112186637</v>
      </c>
      <c r="E135" s="7">
        <v>3062270.470947925</v>
      </c>
      <c r="F135" s="53">
        <v>-163228</v>
      </c>
      <c r="H135" s="37">
        <f t="shared" si="9"/>
        <v>11750572.112186637</v>
      </c>
      <c r="J135" s="67">
        <f t="shared" si="10"/>
        <v>821376.31333643384</v>
      </c>
      <c r="K135" s="34">
        <f t="shared" si="11"/>
        <v>7.5154323195751147E-2</v>
      </c>
      <c r="L135" s="61">
        <f t="shared" si="12"/>
        <v>266.85390296830207</v>
      </c>
      <c r="N135" s="50">
        <v>68707.769700000004</v>
      </c>
      <c r="O135" s="51">
        <v>0</v>
      </c>
      <c r="P135" s="52">
        <f t="shared" si="13"/>
        <v>-68707.769700000004</v>
      </c>
      <c r="R135" s="70">
        <f t="shared" si="14"/>
        <v>11681864.342486637</v>
      </c>
      <c r="S135" s="51"/>
      <c r="T135" s="128">
        <v>14</v>
      </c>
      <c r="U135" s="51"/>
      <c r="V135" s="106" t="s">
        <v>120</v>
      </c>
      <c r="W135" s="88">
        <v>3140</v>
      </c>
      <c r="X135" s="88">
        <v>11092423.798850203</v>
      </c>
      <c r="Y135" s="88">
        <v>2788823.0114644258</v>
      </c>
      <c r="Z135" s="88">
        <v>-163228</v>
      </c>
      <c r="AB135" s="97">
        <f t="shared" si="15"/>
        <v>10929195.798850203</v>
      </c>
      <c r="AD135" s="88">
        <v>-68707.769700000004</v>
      </c>
      <c r="AF135" s="97">
        <f t="shared" si="16"/>
        <v>10860488.029150203</v>
      </c>
      <c r="AH135" s="110">
        <v>403</v>
      </c>
      <c r="AI135" s="53"/>
    </row>
    <row r="136" spans="1:35" x14ac:dyDescent="0.25">
      <c r="A136" s="6">
        <v>405</v>
      </c>
      <c r="B136" s="6" t="s">
        <v>121</v>
      </c>
      <c r="C136" s="7">
        <v>72699</v>
      </c>
      <c r="D136" s="7">
        <v>127421954.58672196</v>
      </c>
      <c r="E136" s="7">
        <v>16275185.262615252</v>
      </c>
      <c r="F136" s="53">
        <v>-5829886</v>
      </c>
      <c r="H136" s="37">
        <f t="shared" si="9"/>
        <v>121592068.58672196</v>
      </c>
      <c r="J136" s="67">
        <f t="shared" si="10"/>
        <v>14675396.739971146</v>
      </c>
      <c r="K136" s="34">
        <f t="shared" si="11"/>
        <v>0.13726013433158629</v>
      </c>
      <c r="L136" s="61">
        <f t="shared" si="12"/>
        <v>201.86518026343066</v>
      </c>
      <c r="N136" s="50">
        <v>2890712.0958179994</v>
      </c>
      <c r="O136" s="51">
        <v>776311.99540000013</v>
      </c>
      <c r="P136" s="52">
        <f t="shared" si="13"/>
        <v>-2114400.1004179996</v>
      </c>
      <c r="R136" s="70">
        <f t="shared" si="14"/>
        <v>119477668.48630396</v>
      </c>
      <c r="S136" s="51"/>
      <c r="T136" s="128">
        <v>9</v>
      </c>
      <c r="U136" s="51"/>
      <c r="V136" s="106" t="s">
        <v>121</v>
      </c>
      <c r="W136" s="88">
        <v>72909</v>
      </c>
      <c r="X136" s="88">
        <v>112746557.84675081</v>
      </c>
      <c r="Y136" s="88">
        <v>13732180.959762122</v>
      </c>
      <c r="Z136" s="88">
        <v>-5829886</v>
      </c>
      <c r="AB136" s="97">
        <f t="shared" si="15"/>
        <v>106916671.84675081</v>
      </c>
      <c r="AD136" s="88">
        <v>-2114400.1004179996</v>
      </c>
      <c r="AF136" s="97">
        <f t="shared" si="16"/>
        <v>104802271.74633281</v>
      </c>
      <c r="AH136" s="110">
        <v>405</v>
      </c>
      <c r="AI136" s="53"/>
    </row>
    <row r="137" spans="1:35" x14ac:dyDescent="0.25">
      <c r="A137" s="6">
        <v>407</v>
      </c>
      <c r="B137" s="6" t="s">
        <v>122</v>
      </c>
      <c r="C137" s="7">
        <v>2665</v>
      </c>
      <c r="D137" s="7">
        <v>8209651.8836938757</v>
      </c>
      <c r="E137" s="7">
        <v>1991541.1350019989</v>
      </c>
      <c r="F137" s="53">
        <v>-497324</v>
      </c>
      <c r="H137" s="37">
        <f t="shared" si="9"/>
        <v>7712327.8836938757</v>
      </c>
      <c r="J137" s="67">
        <f t="shared" si="10"/>
        <v>575052.21591601614</v>
      </c>
      <c r="K137" s="34">
        <f t="shared" si="11"/>
        <v>8.0570268360540237E-2</v>
      </c>
      <c r="L137" s="61">
        <f t="shared" si="12"/>
        <v>215.77944312045634</v>
      </c>
      <c r="N137" s="50">
        <v>1023316.75748</v>
      </c>
      <c r="O137" s="51">
        <v>101906.62479999999</v>
      </c>
      <c r="P137" s="52">
        <f t="shared" si="13"/>
        <v>-921410.13268000004</v>
      </c>
      <c r="R137" s="70">
        <f t="shared" si="14"/>
        <v>6790917.7510138759</v>
      </c>
      <c r="S137" s="51"/>
      <c r="T137" s="128">
        <v>1</v>
      </c>
      <c r="U137" s="51"/>
      <c r="V137" s="106" t="s">
        <v>122</v>
      </c>
      <c r="W137" s="88">
        <v>2706</v>
      </c>
      <c r="X137" s="88">
        <v>7634599.6677778596</v>
      </c>
      <c r="Y137" s="88">
        <v>1955161.2424995806</v>
      </c>
      <c r="Z137" s="88">
        <v>-497324</v>
      </c>
      <c r="AB137" s="97">
        <f t="shared" si="15"/>
        <v>7137275.6677778596</v>
      </c>
      <c r="AD137" s="88">
        <v>-921410.13268000004</v>
      </c>
      <c r="AF137" s="97">
        <f t="shared" si="16"/>
        <v>6215865.5350978598</v>
      </c>
      <c r="AH137" s="110">
        <v>407</v>
      </c>
      <c r="AI137" s="53"/>
    </row>
    <row r="138" spans="1:35" x14ac:dyDescent="0.25">
      <c r="A138" s="6">
        <v>408</v>
      </c>
      <c r="B138" s="6" t="s">
        <v>123</v>
      </c>
      <c r="C138" s="7">
        <v>14427</v>
      </c>
      <c r="D138" s="7">
        <v>39818890.824023888</v>
      </c>
      <c r="E138" s="7">
        <v>9766103.5488106832</v>
      </c>
      <c r="F138" s="53">
        <v>-487484</v>
      </c>
      <c r="H138" s="37">
        <f t="shared" si="9"/>
        <v>39331406.824023888</v>
      </c>
      <c r="J138" s="67">
        <f t="shared" si="10"/>
        <v>3099546.7958019972</v>
      </c>
      <c r="K138" s="34">
        <f t="shared" si="11"/>
        <v>8.554754830107214E-2</v>
      </c>
      <c r="L138" s="61">
        <f t="shared" si="12"/>
        <v>214.84347375074495</v>
      </c>
      <c r="N138" s="50">
        <v>181531.07568000004</v>
      </c>
      <c r="O138" s="51">
        <v>136029.5037</v>
      </c>
      <c r="P138" s="52">
        <f t="shared" si="13"/>
        <v>-45501.571980000037</v>
      </c>
      <c r="R138" s="70">
        <f t="shared" si="14"/>
        <v>39285905.252043888</v>
      </c>
      <c r="S138" s="51"/>
      <c r="T138" s="128">
        <v>14</v>
      </c>
      <c r="U138" s="51"/>
      <c r="V138" s="106" t="s">
        <v>123</v>
      </c>
      <c r="W138" s="88">
        <v>14494</v>
      </c>
      <c r="X138" s="88">
        <v>36719344.02822189</v>
      </c>
      <c r="Y138" s="88">
        <v>9505422.2552992925</v>
      </c>
      <c r="Z138" s="88">
        <v>-487484</v>
      </c>
      <c r="AB138" s="97">
        <f t="shared" si="15"/>
        <v>36231860.02822189</v>
      </c>
      <c r="AD138" s="88">
        <v>-45501.571980000037</v>
      </c>
      <c r="AF138" s="97">
        <f t="shared" si="16"/>
        <v>36186358.456241891</v>
      </c>
      <c r="AH138" s="110">
        <v>408</v>
      </c>
      <c r="AI138" s="53"/>
    </row>
    <row r="139" spans="1:35" x14ac:dyDescent="0.25">
      <c r="A139" s="6">
        <v>410</v>
      </c>
      <c r="B139" s="6" t="s">
        <v>124</v>
      </c>
      <c r="C139" s="7">
        <v>18927</v>
      </c>
      <c r="D139" s="7">
        <v>43281539.316598333</v>
      </c>
      <c r="E139" s="7">
        <v>11238627.873082381</v>
      </c>
      <c r="F139" s="53">
        <v>-1975961</v>
      </c>
      <c r="H139" s="37">
        <f t="shared" si="9"/>
        <v>41305578.316598333</v>
      </c>
      <c r="J139" s="67">
        <f t="shared" si="10"/>
        <v>4157667.0348859876</v>
      </c>
      <c r="K139" s="34">
        <f t="shared" si="11"/>
        <v>0.11192195984738387</v>
      </c>
      <c r="L139" s="61">
        <f t="shared" si="12"/>
        <v>219.66857055455105</v>
      </c>
      <c r="N139" s="50">
        <v>535115.38292</v>
      </c>
      <c r="O139" s="51">
        <v>424126.92419999995</v>
      </c>
      <c r="P139" s="52">
        <f t="shared" si="13"/>
        <v>-110988.45872000005</v>
      </c>
      <c r="R139" s="70">
        <f t="shared" si="14"/>
        <v>41194589.857878335</v>
      </c>
      <c r="S139" s="51"/>
      <c r="T139" s="128">
        <v>13</v>
      </c>
      <c r="U139" s="51"/>
      <c r="V139" s="106" t="s">
        <v>124</v>
      </c>
      <c r="W139" s="88">
        <v>18978</v>
      </c>
      <c r="X139" s="88">
        <v>39123872.281712346</v>
      </c>
      <c r="Y139" s="88">
        <v>10556416.696998963</v>
      </c>
      <c r="Z139" s="88">
        <v>-1975961</v>
      </c>
      <c r="AB139" s="97">
        <f t="shared" si="15"/>
        <v>37147911.281712346</v>
      </c>
      <c r="AD139" s="88">
        <v>-110988.45872000005</v>
      </c>
      <c r="AF139" s="97">
        <f t="shared" si="16"/>
        <v>37036922.822992347</v>
      </c>
      <c r="AH139" s="110">
        <v>410</v>
      </c>
      <c r="AI139" s="53"/>
    </row>
    <row r="140" spans="1:35" x14ac:dyDescent="0.25">
      <c r="A140" s="6">
        <v>416</v>
      </c>
      <c r="B140" s="6" t="s">
        <v>125</v>
      </c>
      <c r="C140" s="7">
        <v>3043</v>
      </c>
      <c r="D140" s="7">
        <v>7401338.1069364082</v>
      </c>
      <c r="E140" s="7">
        <v>2018141.4363262297</v>
      </c>
      <c r="F140" s="53">
        <v>-616236</v>
      </c>
      <c r="H140" s="37">
        <f t="shared" si="9"/>
        <v>6785102.1069364082</v>
      </c>
      <c r="J140" s="67">
        <f t="shared" si="10"/>
        <v>608967.6843286287</v>
      </c>
      <c r="K140" s="34">
        <f t="shared" si="11"/>
        <v>9.8600134430283551E-2</v>
      </c>
      <c r="L140" s="61">
        <f t="shared" si="12"/>
        <v>200.12082955262198</v>
      </c>
      <c r="N140" s="50">
        <v>104229.88463999999</v>
      </c>
      <c r="O140" s="51">
        <v>64681.665999999997</v>
      </c>
      <c r="P140" s="52">
        <f t="shared" si="13"/>
        <v>-39548.218639999992</v>
      </c>
      <c r="R140" s="70">
        <f t="shared" si="14"/>
        <v>6745553.8882964086</v>
      </c>
      <c r="S140" s="51"/>
      <c r="T140" s="128">
        <v>9</v>
      </c>
      <c r="U140" s="51"/>
      <c r="V140" s="106" t="s">
        <v>125</v>
      </c>
      <c r="W140" s="88">
        <v>3063</v>
      </c>
      <c r="X140" s="88">
        <v>6792370.4226077795</v>
      </c>
      <c r="Y140" s="88">
        <v>1847102.456708929</v>
      </c>
      <c r="Z140" s="88">
        <v>-616236</v>
      </c>
      <c r="AB140" s="97">
        <f t="shared" si="15"/>
        <v>6176134.4226077795</v>
      </c>
      <c r="AD140" s="88">
        <v>-39548.218639999992</v>
      </c>
      <c r="AF140" s="97">
        <f t="shared" si="16"/>
        <v>6136586.2039677799</v>
      </c>
      <c r="AH140" s="110">
        <v>416</v>
      </c>
      <c r="AI140" s="53"/>
    </row>
    <row r="141" spans="1:35" x14ac:dyDescent="0.25">
      <c r="A141" s="6">
        <v>418</v>
      </c>
      <c r="B141" s="6" t="s">
        <v>126</v>
      </c>
      <c r="C141" s="7">
        <v>23206</v>
      </c>
      <c r="D141" s="7">
        <v>28446457.145103995</v>
      </c>
      <c r="E141" s="7">
        <v>733461.69857132633</v>
      </c>
      <c r="F141" s="53">
        <v>-2385633</v>
      </c>
      <c r="H141" s="37">
        <f t="shared" si="9"/>
        <v>26060824.145103995</v>
      </c>
      <c r="J141" s="67">
        <f t="shared" si="10"/>
        <v>3572815.0403267518</v>
      </c>
      <c r="K141" s="34">
        <f t="shared" si="11"/>
        <v>0.1588764493859868</v>
      </c>
      <c r="L141" s="61">
        <f t="shared" si="12"/>
        <v>153.96083083369609</v>
      </c>
      <c r="N141" s="50">
        <v>738295.01620000007</v>
      </c>
      <c r="O141" s="51">
        <v>450461.60249999998</v>
      </c>
      <c r="P141" s="52">
        <f t="shared" si="13"/>
        <v>-287833.41370000009</v>
      </c>
      <c r="R141" s="70">
        <f t="shared" si="14"/>
        <v>25772990.731403995</v>
      </c>
      <c r="S141" s="51"/>
      <c r="T141" s="128">
        <v>6</v>
      </c>
      <c r="U141" s="51"/>
      <c r="V141" s="106" t="s">
        <v>126</v>
      </c>
      <c r="W141" s="88">
        <v>22829</v>
      </c>
      <c r="X141" s="88">
        <v>24873642.104777243</v>
      </c>
      <c r="Y141" s="88">
        <v>365029.47780968674</v>
      </c>
      <c r="Z141" s="88">
        <v>-2385633</v>
      </c>
      <c r="AB141" s="97">
        <f t="shared" si="15"/>
        <v>22488009.104777243</v>
      </c>
      <c r="AD141" s="88">
        <v>-287833.41370000009</v>
      </c>
      <c r="AF141" s="97">
        <f t="shared" si="16"/>
        <v>22200175.691077244</v>
      </c>
      <c r="AH141" s="110">
        <v>418</v>
      </c>
      <c r="AI141" s="53"/>
    </row>
    <row r="142" spans="1:35" x14ac:dyDescent="0.25">
      <c r="A142" s="6">
        <v>420</v>
      </c>
      <c r="B142" s="6" t="s">
        <v>127</v>
      </c>
      <c r="C142" s="7">
        <v>9650</v>
      </c>
      <c r="D142" s="7">
        <v>26547655.361265235</v>
      </c>
      <c r="E142" s="7">
        <v>4942454.7005013134</v>
      </c>
      <c r="F142" s="53">
        <v>-1070106</v>
      </c>
      <c r="H142" s="37">
        <f t="shared" si="9"/>
        <v>25477549.361265235</v>
      </c>
      <c r="J142" s="67">
        <f t="shared" si="10"/>
        <v>2042702.034660209</v>
      </c>
      <c r="K142" s="34">
        <f t="shared" si="11"/>
        <v>8.7165152227861017E-2</v>
      </c>
      <c r="L142" s="61">
        <f t="shared" si="12"/>
        <v>211.67896732230145</v>
      </c>
      <c r="N142" s="50">
        <v>254330.95078000001</v>
      </c>
      <c r="O142" s="51">
        <v>106988.75569999999</v>
      </c>
      <c r="P142" s="52">
        <f t="shared" si="13"/>
        <v>-147342.19508000003</v>
      </c>
      <c r="R142" s="70">
        <f t="shared" si="14"/>
        <v>25330207.166185234</v>
      </c>
      <c r="S142" s="51"/>
      <c r="T142" s="128">
        <v>11</v>
      </c>
      <c r="U142" s="51"/>
      <c r="V142" s="106" t="s">
        <v>127</v>
      </c>
      <c r="W142" s="88">
        <v>9782</v>
      </c>
      <c r="X142" s="88">
        <v>24504953.326605026</v>
      </c>
      <c r="Y142" s="88">
        <v>4825053.0568883456</v>
      </c>
      <c r="Z142" s="88">
        <v>-1070106</v>
      </c>
      <c r="AB142" s="97">
        <f t="shared" si="15"/>
        <v>23434847.326605026</v>
      </c>
      <c r="AD142" s="88">
        <v>-147342.19508000003</v>
      </c>
      <c r="AF142" s="97">
        <f t="shared" si="16"/>
        <v>23287505.131525025</v>
      </c>
      <c r="AH142" s="110">
        <v>420</v>
      </c>
      <c r="AI142" s="53"/>
    </row>
    <row r="143" spans="1:35" x14ac:dyDescent="0.25">
      <c r="A143" s="6">
        <v>421</v>
      </c>
      <c r="B143" s="6" t="s">
        <v>128</v>
      </c>
      <c r="C143" s="6">
        <v>737</v>
      </c>
      <c r="D143" s="7">
        <v>3179886.7074590013</v>
      </c>
      <c r="E143" s="7">
        <v>748291.82012689381</v>
      </c>
      <c r="F143" s="53">
        <v>-147397</v>
      </c>
      <c r="H143" s="37">
        <f t="shared" ref="H143:H206" si="17">D143+F143</f>
        <v>3032489.7074590013</v>
      </c>
      <c r="J143" s="67">
        <f t="shared" ref="J143:J206" si="18">H143-AB143</f>
        <v>52880.841947468929</v>
      </c>
      <c r="K143" s="34">
        <f t="shared" ref="K143:K206" si="19">J143/AB143</f>
        <v>1.7747578401835124E-2</v>
      </c>
      <c r="L143" s="61">
        <f t="shared" ref="L143:L206" si="20">J143/C143</f>
        <v>71.751481611219717</v>
      </c>
      <c r="N143" s="50">
        <v>17160.442000000003</v>
      </c>
      <c r="O143" s="51">
        <v>0</v>
      </c>
      <c r="P143" s="52">
        <f t="shared" ref="P143:P206" si="21">O143-N143</f>
        <v>-17160.442000000003</v>
      </c>
      <c r="R143" s="70">
        <f t="shared" ref="R143:R206" si="22">H143+P143</f>
        <v>3015329.2654590015</v>
      </c>
      <c r="S143" s="51"/>
      <c r="T143" s="128">
        <v>16</v>
      </c>
      <c r="U143" s="51"/>
      <c r="V143" s="106" t="s">
        <v>128</v>
      </c>
      <c r="W143" s="88">
        <v>789</v>
      </c>
      <c r="X143" s="88">
        <v>3127005.8655115324</v>
      </c>
      <c r="Y143" s="88">
        <v>715141.77650999371</v>
      </c>
      <c r="Z143" s="88">
        <v>-147397</v>
      </c>
      <c r="AB143" s="97">
        <f t="shared" ref="AB143:AB206" si="23">X143+Z143</f>
        <v>2979608.8655115324</v>
      </c>
      <c r="AD143" s="88">
        <v>-17160.442000000003</v>
      </c>
      <c r="AF143" s="97">
        <f t="shared" ref="AF143:AF206" si="24">AB143+AD143</f>
        <v>2962448.4235115326</v>
      </c>
      <c r="AH143" s="110">
        <v>421</v>
      </c>
      <c r="AI143" s="53"/>
    </row>
    <row r="144" spans="1:35" x14ac:dyDescent="0.25">
      <c r="A144" s="6">
        <v>422</v>
      </c>
      <c r="B144" s="6" t="s">
        <v>129</v>
      </c>
      <c r="C144" s="7">
        <v>11098</v>
      </c>
      <c r="D144" s="7">
        <v>39315591.075780518</v>
      </c>
      <c r="E144" s="7">
        <v>6886318.4731853595</v>
      </c>
      <c r="F144" s="53">
        <v>-546074</v>
      </c>
      <c r="H144" s="37">
        <f t="shared" si="17"/>
        <v>38769517.075780518</v>
      </c>
      <c r="J144" s="67">
        <f t="shared" si="18"/>
        <v>2080007.7170408219</v>
      </c>
      <c r="K144" s="34">
        <f t="shared" si="19"/>
        <v>5.6692164964733976E-2</v>
      </c>
      <c r="L144" s="61">
        <f t="shared" si="20"/>
        <v>187.42185231941087</v>
      </c>
      <c r="N144" s="50">
        <v>78806.029800000004</v>
      </c>
      <c r="O144" s="51">
        <v>269484.9411</v>
      </c>
      <c r="P144" s="52">
        <f t="shared" si="21"/>
        <v>190678.91129999998</v>
      </c>
      <c r="R144" s="70">
        <f t="shared" si="22"/>
        <v>38960195.987080522</v>
      </c>
      <c r="S144" s="51"/>
      <c r="T144" s="128">
        <v>12</v>
      </c>
      <c r="U144" s="51"/>
      <c r="V144" s="106" t="s">
        <v>129</v>
      </c>
      <c r="W144" s="88">
        <v>11297</v>
      </c>
      <c r="X144" s="88">
        <v>37235583.358739696</v>
      </c>
      <c r="Y144" s="88">
        <v>6781356.248033897</v>
      </c>
      <c r="Z144" s="88">
        <v>-546074</v>
      </c>
      <c r="AB144" s="97">
        <f t="shared" si="23"/>
        <v>36689509.358739696</v>
      </c>
      <c r="AD144" s="88">
        <v>190678.91129999998</v>
      </c>
      <c r="AF144" s="97">
        <f t="shared" si="24"/>
        <v>36880188.2700397</v>
      </c>
      <c r="AH144" s="110">
        <v>422</v>
      </c>
      <c r="AI144" s="53"/>
    </row>
    <row r="145" spans="1:35" x14ac:dyDescent="0.25">
      <c r="A145" s="6">
        <v>423</v>
      </c>
      <c r="B145" s="6" t="s">
        <v>130</v>
      </c>
      <c r="C145" s="7">
        <v>19831</v>
      </c>
      <c r="D145" s="7">
        <v>24178627.418466233</v>
      </c>
      <c r="E145" s="7">
        <v>-38071.643930523605</v>
      </c>
      <c r="F145" s="53">
        <v>-1531665</v>
      </c>
      <c r="H145" s="37">
        <f t="shared" si="17"/>
        <v>22646962.418466233</v>
      </c>
      <c r="J145" s="67">
        <f t="shared" si="18"/>
        <v>2809521.957495302</v>
      </c>
      <c r="K145" s="34">
        <f t="shared" si="19"/>
        <v>0.14162724082387954</v>
      </c>
      <c r="L145" s="61">
        <f t="shared" si="20"/>
        <v>141.67323672509212</v>
      </c>
      <c r="N145" s="50">
        <v>1297646.2233600002</v>
      </c>
      <c r="O145" s="51">
        <v>739483.04680000001</v>
      </c>
      <c r="P145" s="52">
        <f t="shared" si="21"/>
        <v>-558163.17656000017</v>
      </c>
      <c r="R145" s="70">
        <f t="shared" si="22"/>
        <v>22088799.241906233</v>
      </c>
      <c r="S145" s="51"/>
      <c r="T145" s="128">
        <v>2</v>
      </c>
      <c r="U145" s="51"/>
      <c r="V145" s="106" t="s">
        <v>130</v>
      </c>
      <c r="W145" s="88">
        <v>19596</v>
      </c>
      <c r="X145" s="88">
        <v>21369105.460970931</v>
      </c>
      <c r="Y145" s="88">
        <v>19686.196108687709</v>
      </c>
      <c r="Z145" s="88">
        <v>-1531665</v>
      </c>
      <c r="AB145" s="97">
        <f t="shared" si="23"/>
        <v>19837440.460970931</v>
      </c>
      <c r="AD145" s="88">
        <v>-558163.17656000017</v>
      </c>
      <c r="AF145" s="97">
        <f t="shared" si="24"/>
        <v>19279277.284410931</v>
      </c>
      <c r="AH145" s="110">
        <v>423</v>
      </c>
      <c r="AI145" s="53"/>
    </row>
    <row r="146" spans="1:35" x14ac:dyDescent="0.25">
      <c r="A146" s="6">
        <v>425</v>
      </c>
      <c r="B146" s="6" t="s">
        <v>131</v>
      </c>
      <c r="C146" s="7">
        <v>10161</v>
      </c>
      <c r="D146" s="7">
        <v>25938387.692361481</v>
      </c>
      <c r="E146" s="7">
        <v>7364964.1134398766</v>
      </c>
      <c r="F146" s="53">
        <v>139299</v>
      </c>
      <c r="H146" s="37">
        <f t="shared" si="17"/>
        <v>26077686.692361481</v>
      </c>
      <c r="J146" s="67">
        <f t="shared" si="18"/>
        <v>1976635.9173718505</v>
      </c>
      <c r="K146" s="34">
        <f t="shared" si="19"/>
        <v>8.2014511974019974E-2</v>
      </c>
      <c r="L146" s="61">
        <f t="shared" si="20"/>
        <v>194.53163245466493</v>
      </c>
      <c r="N146" s="50">
        <v>197648.69082000002</v>
      </c>
      <c r="O146" s="51">
        <v>170416.38940000001</v>
      </c>
      <c r="P146" s="52">
        <f t="shared" si="21"/>
        <v>-27232.301420000003</v>
      </c>
      <c r="R146" s="70">
        <f t="shared" si="22"/>
        <v>26050454.390941482</v>
      </c>
      <c r="S146" s="51"/>
      <c r="T146" s="128">
        <v>17</v>
      </c>
      <c r="U146" s="51"/>
      <c r="V146" s="106" t="s">
        <v>131</v>
      </c>
      <c r="W146" s="88">
        <v>10133</v>
      </c>
      <c r="X146" s="88">
        <v>23961751.774989631</v>
      </c>
      <c r="Y146" s="88">
        <v>7067524.0831235824</v>
      </c>
      <c r="Z146" s="88">
        <v>139299</v>
      </c>
      <c r="AB146" s="97">
        <f t="shared" si="23"/>
        <v>24101050.774989631</v>
      </c>
      <c r="AD146" s="88">
        <v>-27232.301420000003</v>
      </c>
      <c r="AF146" s="97">
        <f t="shared" si="24"/>
        <v>24073818.473569632</v>
      </c>
      <c r="AH146" s="110">
        <v>425</v>
      </c>
      <c r="AI146" s="53"/>
    </row>
    <row r="147" spans="1:35" x14ac:dyDescent="0.25">
      <c r="A147" s="6">
        <v>426</v>
      </c>
      <c r="B147" s="6" t="s">
        <v>132</v>
      </c>
      <c r="C147" s="7">
        <v>12145</v>
      </c>
      <c r="D147" s="7">
        <v>30733464.733761556</v>
      </c>
      <c r="E147" s="7">
        <v>8987907.4094089493</v>
      </c>
      <c r="F147" s="53">
        <v>-2515540</v>
      </c>
      <c r="H147" s="37">
        <f t="shared" si="17"/>
        <v>28217924.733761556</v>
      </c>
      <c r="J147" s="67">
        <f t="shared" si="18"/>
        <v>2208532.4893530793</v>
      </c>
      <c r="K147" s="34">
        <f t="shared" si="19"/>
        <v>8.491288333843601E-2</v>
      </c>
      <c r="L147" s="61">
        <f t="shared" si="20"/>
        <v>181.84705552516093</v>
      </c>
      <c r="N147" s="50">
        <v>729642.19333000004</v>
      </c>
      <c r="O147" s="51">
        <v>27720.714000000004</v>
      </c>
      <c r="P147" s="52">
        <f t="shared" si="21"/>
        <v>-701921.47933</v>
      </c>
      <c r="R147" s="70">
        <f t="shared" si="22"/>
        <v>27516003.254431557</v>
      </c>
      <c r="S147" s="51"/>
      <c r="T147" s="128">
        <v>12</v>
      </c>
      <c r="U147" s="51"/>
      <c r="V147" s="106" t="s">
        <v>132</v>
      </c>
      <c r="W147" s="88">
        <v>12150</v>
      </c>
      <c r="X147" s="88">
        <v>28524932.244408477</v>
      </c>
      <c r="Y147" s="88">
        <v>8731915.5059283115</v>
      </c>
      <c r="Z147" s="88">
        <v>-2515540</v>
      </c>
      <c r="AB147" s="97">
        <f t="shared" si="23"/>
        <v>26009392.244408477</v>
      </c>
      <c r="AD147" s="88">
        <v>-701921.47933</v>
      </c>
      <c r="AF147" s="97">
        <f t="shared" si="24"/>
        <v>25307470.765078478</v>
      </c>
      <c r="AH147" s="110">
        <v>426</v>
      </c>
      <c r="AI147" s="53"/>
    </row>
    <row r="148" spans="1:35" x14ac:dyDescent="0.25">
      <c r="A148" s="6">
        <v>430</v>
      </c>
      <c r="B148" s="6" t="s">
        <v>133</v>
      </c>
      <c r="C148" s="7">
        <v>16032</v>
      </c>
      <c r="D148" s="7">
        <v>45387171.125275239</v>
      </c>
      <c r="E148" s="7">
        <v>10913289.134668889</v>
      </c>
      <c r="F148" s="53">
        <v>-2195250</v>
      </c>
      <c r="H148" s="37">
        <f t="shared" si="17"/>
        <v>43191921.125275239</v>
      </c>
      <c r="J148" s="67">
        <f t="shared" si="18"/>
        <v>3892665.0348127037</v>
      </c>
      <c r="K148" s="34">
        <f t="shared" si="19"/>
        <v>9.9051875838367526E-2</v>
      </c>
      <c r="L148" s="61">
        <f t="shared" si="20"/>
        <v>242.80595277025347</v>
      </c>
      <c r="N148" s="50">
        <v>409448.14611999999</v>
      </c>
      <c r="O148" s="51">
        <v>1151201.6514000003</v>
      </c>
      <c r="P148" s="52">
        <f t="shared" si="21"/>
        <v>741753.50528000039</v>
      </c>
      <c r="R148" s="70">
        <f t="shared" si="22"/>
        <v>43933674.630555242</v>
      </c>
      <c r="S148" s="51"/>
      <c r="T148" s="128">
        <v>2</v>
      </c>
      <c r="U148" s="51"/>
      <c r="V148" s="106" t="s">
        <v>133</v>
      </c>
      <c r="W148" s="88">
        <v>16150</v>
      </c>
      <c r="X148" s="88">
        <v>41494506.090462536</v>
      </c>
      <c r="Y148" s="88">
        <v>10134784.971800499</v>
      </c>
      <c r="Z148" s="88">
        <v>-2195250</v>
      </c>
      <c r="AB148" s="97">
        <f t="shared" si="23"/>
        <v>39299256.090462536</v>
      </c>
      <c r="AD148" s="88">
        <v>741753.50528000039</v>
      </c>
      <c r="AF148" s="97">
        <f t="shared" si="24"/>
        <v>40041009.595742539</v>
      </c>
      <c r="AH148" s="110">
        <v>430</v>
      </c>
      <c r="AI148" s="53"/>
    </row>
    <row r="149" spans="1:35" x14ac:dyDescent="0.25">
      <c r="A149" s="6">
        <v>433</v>
      </c>
      <c r="B149" s="6" t="s">
        <v>134</v>
      </c>
      <c r="C149" s="7">
        <v>7861</v>
      </c>
      <c r="D149" s="7">
        <v>17491647.222142264</v>
      </c>
      <c r="E149" s="7">
        <v>4556130.1093205512</v>
      </c>
      <c r="F149" s="53">
        <v>-791621</v>
      </c>
      <c r="H149" s="37">
        <f t="shared" si="17"/>
        <v>16700026.222142264</v>
      </c>
      <c r="J149" s="67">
        <f t="shared" si="18"/>
        <v>989256.0405573789</v>
      </c>
      <c r="K149" s="34">
        <f t="shared" si="19"/>
        <v>6.2966743776630293E-2</v>
      </c>
      <c r="L149" s="61">
        <f t="shared" si="20"/>
        <v>125.84353651664914</v>
      </c>
      <c r="N149" s="50">
        <v>341492.79580000002</v>
      </c>
      <c r="O149" s="51">
        <v>157282.05110000001</v>
      </c>
      <c r="P149" s="52">
        <f t="shared" si="21"/>
        <v>-184210.74470000001</v>
      </c>
      <c r="R149" s="70">
        <f t="shared" si="22"/>
        <v>16515815.477442265</v>
      </c>
      <c r="S149" s="51"/>
      <c r="T149" s="128">
        <v>5</v>
      </c>
      <c r="U149" s="51"/>
      <c r="V149" s="106" t="s">
        <v>134</v>
      </c>
      <c r="W149" s="88">
        <v>8028</v>
      </c>
      <c r="X149" s="88">
        <v>16502391.181584885</v>
      </c>
      <c r="Y149" s="88">
        <v>4423377.8714198936</v>
      </c>
      <c r="Z149" s="88">
        <v>-791621</v>
      </c>
      <c r="AB149" s="97">
        <f t="shared" si="23"/>
        <v>15710770.181584885</v>
      </c>
      <c r="AD149" s="88">
        <v>-184210.74470000001</v>
      </c>
      <c r="AF149" s="97">
        <f t="shared" si="24"/>
        <v>15526559.436884886</v>
      </c>
      <c r="AH149" s="110">
        <v>433</v>
      </c>
      <c r="AI149" s="53"/>
    </row>
    <row r="150" spans="1:35" x14ac:dyDescent="0.25">
      <c r="A150" s="6">
        <v>434</v>
      </c>
      <c r="B150" s="6" t="s">
        <v>135</v>
      </c>
      <c r="C150" s="7">
        <v>14891</v>
      </c>
      <c r="D150" s="7">
        <v>28855096.492925379</v>
      </c>
      <c r="E150" s="7">
        <v>1295093.6032374923</v>
      </c>
      <c r="F150" s="53">
        <v>-913477</v>
      </c>
      <c r="H150" s="37">
        <f t="shared" si="17"/>
        <v>27941619.492925379</v>
      </c>
      <c r="J150" s="67">
        <f t="shared" si="18"/>
        <v>3654924.0751645453</v>
      </c>
      <c r="K150" s="34">
        <f t="shared" si="19"/>
        <v>0.15049079392216133</v>
      </c>
      <c r="L150" s="61">
        <f t="shared" si="20"/>
        <v>245.44517327006551</v>
      </c>
      <c r="N150" s="50">
        <v>248588.80288</v>
      </c>
      <c r="O150" s="51">
        <v>887458.85820000013</v>
      </c>
      <c r="P150" s="52">
        <f t="shared" si="21"/>
        <v>638870.05532000016</v>
      </c>
      <c r="R150" s="70">
        <f t="shared" si="22"/>
        <v>28580489.548245378</v>
      </c>
      <c r="S150" s="51"/>
      <c r="T150" s="128">
        <v>1</v>
      </c>
      <c r="U150" s="51"/>
      <c r="V150" s="106" t="s">
        <v>135</v>
      </c>
      <c r="W150" s="88">
        <v>15085</v>
      </c>
      <c r="X150" s="88">
        <v>25200172.417760834</v>
      </c>
      <c r="Y150" s="88">
        <v>-515990.10668816272</v>
      </c>
      <c r="Z150" s="88">
        <v>-913477</v>
      </c>
      <c r="AB150" s="97">
        <f t="shared" si="23"/>
        <v>24286695.417760834</v>
      </c>
      <c r="AD150" s="88">
        <v>638870.05532000016</v>
      </c>
      <c r="AF150" s="97">
        <f t="shared" si="24"/>
        <v>24925565.473080833</v>
      </c>
      <c r="AH150" s="110">
        <v>434</v>
      </c>
      <c r="AI150" s="53"/>
    </row>
    <row r="151" spans="1:35" x14ac:dyDescent="0.25">
      <c r="A151" s="6">
        <v>435</v>
      </c>
      <c r="B151" s="6" t="s">
        <v>136</v>
      </c>
      <c r="C151" s="6">
        <v>707</v>
      </c>
      <c r="D151" s="7">
        <v>2942298.2231342155</v>
      </c>
      <c r="E151" s="7">
        <v>561561.28107523499</v>
      </c>
      <c r="F151" s="53">
        <v>-174284</v>
      </c>
      <c r="H151" s="37">
        <f t="shared" si="17"/>
        <v>2768014.2231342155</v>
      </c>
      <c r="J151" s="67">
        <f t="shared" si="18"/>
        <v>-79109.73342265375</v>
      </c>
      <c r="K151" s="34">
        <f t="shared" si="19"/>
        <v>-2.7785840950291477E-2</v>
      </c>
      <c r="L151" s="61">
        <f t="shared" si="20"/>
        <v>-111.89495533614392</v>
      </c>
      <c r="N151" s="50">
        <v>203285.23600000003</v>
      </c>
      <c r="O151" s="51">
        <v>113654.9274</v>
      </c>
      <c r="P151" s="52">
        <f t="shared" si="21"/>
        <v>-89630.308600000033</v>
      </c>
      <c r="R151" s="70">
        <f t="shared" si="22"/>
        <v>2678383.9145342153</v>
      </c>
      <c r="S151" s="51"/>
      <c r="T151" s="128">
        <v>13</v>
      </c>
      <c r="U151" s="51"/>
      <c r="V151" s="106" t="s">
        <v>136</v>
      </c>
      <c r="W151" s="88">
        <v>734</v>
      </c>
      <c r="X151" s="88">
        <v>3021407.9565568692</v>
      </c>
      <c r="Y151" s="88">
        <v>614130.86933430238</v>
      </c>
      <c r="Z151" s="88">
        <v>-174284</v>
      </c>
      <c r="AB151" s="97">
        <f t="shared" si="23"/>
        <v>2847123.9565568692</v>
      </c>
      <c r="AD151" s="88">
        <v>-89630.308600000033</v>
      </c>
      <c r="AF151" s="97">
        <f t="shared" si="24"/>
        <v>2757493.6479568691</v>
      </c>
      <c r="AH151" s="110">
        <v>435</v>
      </c>
      <c r="AI151" s="53"/>
    </row>
    <row r="152" spans="1:35" x14ac:dyDescent="0.25">
      <c r="A152" s="6">
        <v>436</v>
      </c>
      <c r="B152" s="6" t="s">
        <v>137</v>
      </c>
      <c r="C152" s="7">
        <v>2052</v>
      </c>
      <c r="D152" s="7">
        <v>6869645.9866013601</v>
      </c>
      <c r="E152" s="7">
        <v>2188262.6490695686</v>
      </c>
      <c r="F152" s="53">
        <v>-355571</v>
      </c>
      <c r="H152" s="37">
        <f t="shared" si="17"/>
        <v>6514074.9866013601</v>
      </c>
      <c r="J152" s="67">
        <f t="shared" si="18"/>
        <v>465759.02240277547</v>
      </c>
      <c r="K152" s="34">
        <f t="shared" si="19"/>
        <v>7.7006397344271282E-2</v>
      </c>
      <c r="L152" s="61">
        <f t="shared" si="20"/>
        <v>226.97808109297051</v>
      </c>
      <c r="N152" s="50">
        <v>148473.46421800001</v>
      </c>
      <c r="O152" s="51">
        <v>19800.510000000002</v>
      </c>
      <c r="P152" s="52">
        <f t="shared" si="21"/>
        <v>-128672.954218</v>
      </c>
      <c r="R152" s="70">
        <f t="shared" si="22"/>
        <v>6385402.03238336</v>
      </c>
      <c r="S152" s="51"/>
      <c r="T152" s="128">
        <v>17</v>
      </c>
      <c r="U152" s="51"/>
      <c r="V152" s="106" t="s">
        <v>137</v>
      </c>
      <c r="W152" s="88">
        <v>2081</v>
      </c>
      <c r="X152" s="88">
        <v>6403886.9641985847</v>
      </c>
      <c r="Y152" s="88">
        <v>2111098.1101040617</v>
      </c>
      <c r="Z152" s="88">
        <v>-355571</v>
      </c>
      <c r="AB152" s="97">
        <f t="shared" si="23"/>
        <v>6048315.9641985847</v>
      </c>
      <c r="AD152" s="88">
        <v>-128672.954218</v>
      </c>
      <c r="AF152" s="97">
        <f t="shared" si="24"/>
        <v>5919643.0099805845</v>
      </c>
      <c r="AH152" s="110">
        <v>436</v>
      </c>
      <c r="AI152" s="53"/>
    </row>
    <row r="153" spans="1:35" x14ac:dyDescent="0.25">
      <c r="A153" s="6">
        <v>440</v>
      </c>
      <c r="B153" s="6" t="s">
        <v>138</v>
      </c>
      <c r="C153" s="7">
        <v>5340</v>
      </c>
      <c r="D153" s="7">
        <v>15685018.921914866</v>
      </c>
      <c r="E153" s="7">
        <v>4494731.5080604628</v>
      </c>
      <c r="F153" s="53">
        <v>-1182380</v>
      </c>
      <c r="H153" s="37">
        <f t="shared" si="17"/>
        <v>14502638.921914866</v>
      </c>
      <c r="J153" s="67">
        <f t="shared" si="18"/>
        <v>1587721.6164770387</v>
      </c>
      <c r="K153" s="34">
        <f t="shared" si="19"/>
        <v>0.12293703311662153</v>
      </c>
      <c r="L153" s="61">
        <f t="shared" si="20"/>
        <v>297.32614540768515</v>
      </c>
      <c r="N153" s="50">
        <v>331394.53570000001</v>
      </c>
      <c r="O153" s="51">
        <v>0</v>
      </c>
      <c r="P153" s="52">
        <f t="shared" si="21"/>
        <v>-331394.53570000001</v>
      </c>
      <c r="R153" s="70">
        <f t="shared" si="22"/>
        <v>14171244.386214865</v>
      </c>
      <c r="S153" s="51"/>
      <c r="T153" s="128">
        <v>15</v>
      </c>
      <c r="U153" s="51"/>
      <c r="V153" s="106" t="s">
        <v>138</v>
      </c>
      <c r="W153" s="88">
        <v>5264</v>
      </c>
      <c r="X153" s="88">
        <v>14097297.305437827</v>
      </c>
      <c r="Y153" s="88">
        <v>4092056.6099774181</v>
      </c>
      <c r="Z153" s="88">
        <v>-1182380</v>
      </c>
      <c r="AB153" s="97">
        <f t="shared" si="23"/>
        <v>12914917.305437827</v>
      </c>
      <c r="AD153" s="88">
        <v>-331394.53570000001</v>
      </c>
      <c r="AF153" s="97">
        <f t="shared" si="24"/>
        <v>12583522.769737827</v>
      </c>
      <c r="AH153" s="110">
        <v>440</v>
      </c>
      <c r="AI153" s="53"/>
    </row>
    <row r="154" spans="1:35" x14ac:dyDescent="0.25">
      <c r="A154" s="6">
        <v>441</v>
      </c>
      <c r="B154" s="6" t="s">
        <v>139</v>
      </c>
      <c r="C154" s="7">
        <v>4662</v>
      </c>
      <c r="D154" s="7">
        <v>13152266.683295161</v>
      </c>
      <c r="E154" s="7">
        <v>2496042.3857708573</v>
      </c>
      <c r="F154" s="53">
        <v>-549256</v>
      </c>
      <c r="H154" s="37">
        <f t="shared" si="17"/>
        <v>12603010.683295161</v>
      </c>
      <c r="J154" s="67">
        <f t="shared" si="18"/>
        <v>838455.93025483936</v>
      </c>
      <c r="K154" s="34">
        <f t="shared" si="19"/>
        <v>7.1269669601236429E-2</v>
      </c>
      <c r="L154" s="61">
        <f t="shared" si="20"/>
        <v>179.84897688863992</v>
      </c>
      <c r="N154" s="50">
        <v>170653.99552</v>
      </c>
      <c r="O154" s="51">
        <v>0</v>
      </c>
      <c r="P154" s="52">
        <f t="shared" si="21"/>
        <v>-170653.99552</v>
      </c>
      <c r="R154" s="70">
        <f t="shared" si="22"/>
        <v>12432356.687775161</v>
      </c>
      <c r="S154" s="51"/>
      <c r="T154" s="128">
        <v>9</v>
      </c>
      <c r="U154" s="51"/>
      <c r="V154" s="106" t="s">
        <v>139</v>
      </c>
      <c r="W154" s="88">
        <v>4747</v>
      </c>
      <c r="X154" s="88">
        <v>12313810.753040321</v>
      </c>
      <c r="Y154" s="88">
        <v>2349949.8824142958</v>
      </c>
      <c r="Z154" s="88">
        <v>-549256</v>
      </c>
      <c r="AB154" s="97">
        <f t="shared" si="23"/>
        <v>11764554.753040321</v>
      </c>
      <c r="AD154" s="88">
        <v>-170653.99552</v>
      </c>
      <c r="AF154" s="97">
        <f t="shared" si="24"/>
        <v>11593900.757520322</v>
      </c>
      <c r="AH154" s="110">
        <v>441</v>
      </c>
      <c r="AI154" s="53"/>
    </row>
    <row r="155" spans="1:35" x14ac:dyDescent="0.25">
      <c r="A155" s="6">
        <v>444</v>
      </c>
      <c r="B155" s="6" t="s">
        <v>140</v>
      </c>
      <c r="C155" s="7">
        <v>46296</v>
      </c>
      <c r="D155" s="7">
        <v>76498385.251925185</v>
      </c>
      <c r="E155" s="7">
        <v>4771324.729017132</v>
      </c>
      <c r="F155" s="53">
        <v>-2104143</v>
      </c>
      <c r="H155" s="37">
        <f t="shared" si="17"/>
        <v>74394242.251925185</v>
      </c>
      <c r="J155" s="67">
        <f t="shared" si="18"/>
        <v>8263511.5208892971</v>
      </c>
      <c r="K155" s="34">
        <f t="shared" si="19"/>
        <v>0.124957208691649</v>
      </c>
      <c r="L155" s="61">
        <f t="shared" si="20"/>
        <v>178.49299120635254</v>
      </c>
      <c r="N155" s="50">
        <v>1091858.2028959999</v>
      </c>
      <c r="O155" s="51">
        <v>3226295.0993999997</v>
      </c>
      <c r="P155" s="52">
        <f t="shared" si="21"/>
        <v>2134436.8965039998</v>
      </c>
      <c r="R155" s="70">
        <f t="shared" si="22"/>
        <v>76528679.148429185</v>
      </c>
      <c r="S155" s="51"/>
      <c r="T155" s="128">
        <v>1</v>
      </c>
      <c r="U155" s="51"/>
      <c r="V155" s="106" t="s">
        <v>140</v>
      </c>
      <c r="W155" s="88">
        <v>46785</v>
      </c>
      <c r="X155" s="88">
        <v>68234873.731035888</v>
      </c>
      <c r="Y155" s="88">
        <v>4192346.6515268218</v>
      </c>
      <c r="Z155" s="88">
        <v>-2104143</v>
      </c>
      <c r="AB155" s="97">
        <f t="shared" si="23"/>
        <v>66130730.731035888</v>
      </c>
      <c r="AD155" s="88">
        <v>2134436.8965039998</v>
      </c>
      <c r="AF155" s="97">
        <f t="shared" si="24"/>
        <v>68265167.627539888</v>
      </c>
      <c r="AH155" s="110">
        <v>444</v>
      </c>
      <c r="AI155" s="53"/>
    </row>
    <row r="156" spans="1:35" x14ac:dyDescent="0.25">
      <c r="A156" s="6">
        <v>445</v>
      </c>
      <c r="B156" s="6" t="s">
        <v>141</v>
      </c>
      <c r="C156" s="7">
        <v>15217</v>
      </c>
      <c r="D156" s="7">
        <v>31337295.866050206</v>
      </c>
      <c r="E156" s="7">
        <v>407632.97020912275</v>
      </c>
      <c r="F156" s="53">
        <v>-583702</v>
      </c>
      <c r="H156" s="37">
        <f t="shared" si="17"/>
        <v>30753593.866050206</v>
      </c>
      <c r="J156" s="67">
        <f t="shared" si="18"/>
        <v>2694437.8544561937</v>
      </c>
      <c r="K156" s="34">
        <f t="shared" si="19"/>
        <v>9.6027045622571652E-2</v>
      </c>
      <c r="L156" s="61">
        <f t="shared" si="20"/>
        <v>177.0676121742915</v>
      </c>
      <c r="N156" s="50">
        <v>229219.943998</v>
      </c>
      <c r="O156" s="51">
        <v>221897.71540000002</v>
      </c>
      <c r="P156" s="52">
        <f t="shared" si="21"/>
        <v>-7322.228597999987</v>
      </c>
      <c r="R156" s="70">
        <f t="shared" si="22"/>
        <v>30746271.637452208</v>
      </c>
      <c r="S156" s="51"/>
      <c r="T156" s="128">
        <v>2</v>
      </c>
      <c r="U156" s="51"/>
      <c r="V156" s="106" t="s">
        <v>141</v>
      </c>
      <c r="W156" s="88">
        <v>15285</v>
      </c>
      <c r="X156" s="88">
        <v>28642858.011594012</v>
      </c>
      <c r="Y156" s="88">
        <v>498137.11731571803</v>
      </c>
      <c r="Z156" s="88">
        <v>-583702</v>
      </c>
      <c r="AB156" s="97">
        <f t="shared" si="23"/>
        <v>28059156.011594012</v>
      </c>
      <c r="AD156" s="88">
        <v>-7322.228597999987</v>
      </c>
      <c r="AF156" s="97">
        <f t="shared" si="24"/>
        <v>28051833.782996014</v>
      </c>
      <c r="AH156" s="110">
        <v>445</v>
      </c>
      <c r="AI156" s="53"/>
    </row>
    <row r="157" spans="1:35" x14ac:dyDescent="0.25">
      <c r="A157" s="6">
        <v>475</v>
      </c>
      <c r="B157" s="6" t="s">
        <v>142</v>
      </c>
      <c r="C157" s="7">
        <v>5477</v>
      </c>
      <c r="D157" s="7">
        <v>16934519.056784924</v>
      </c>
      <c r="E157" s="7">
        <v>3098724.3324114173</v>
      </c>
      <c r="F157" s="53">
        <v>114771</v>
      </c>
      <c r="H157" s="37">
        <f t="shared" si="17"/>
        <v>17049290.056784924</v>
      </c>
      <c r="J157" s="67">
        <f t="shared" si="18"/>
        <v>1118361.2071975973</v>
      </c>
      <c r="K157" s="34">
        <f t="shared" si="19"/>
        <v>7.0200627832605458E-2</v>
      </c>
      <c r="L157" s="61">
        <f t="shared" si="20"/>
        <v>204.19229636618536</v>
      </c>
      <c r="N157" s="50">
        <v>182560.7022</v>
      </c>
      <c r="O157" s="51">
        <v>587415.13000000012</v>
      </c>
      <c r="P157" s="52">
        <f t="shared" si="21"/>
        <v>404854.42780000012</v>
      </c>
      <c r="R157" s="70">
        <f t="shared" si="22"/>
        <v>17454144.484584924</v>
      </c>
      <c r="S157" s="51"/>
      <c r="T157" s="128">
        <v>15</v>
      </c>
      <c r="U157" s="51"/>
      <c r="V157" s="106" t="s">
        <v>142</v>
      </c>
      <c r="W157" s="88">
        <v>5477</v>
      </c>
      <c r="X157" s="88">
        <v>15816157.849587327</v>
      </c>
      <c r="Y157" s="88">
        <v>3183304.1137425601</v>
      </c>
      <c r="Z157" s="88">
        <v>114771</v>
      </c>
      <c r="AB157" s="97">
        <f t="shared" si="23"/>
        <v>15930928.849587327</v>
      </c>
      <c r="AD157" s="88">
        <v>404854.42780000012</v>
      </c>
      <c r="AF157" s="97">
        <f t="shared" si="24"/>
        <v>16335783.277387327</v>
      </c>
      <c r="AH157" s="110">
        <v>475</v>
      </c>
      <c r="AI157" s="53"/>
    </row>
    <row r="158" spans="1:35" x14ac:dyDescent="0.25">
      <c r="A158" s="6">
        <v>480</v>
      </c>
      <c r="B158" s="6" t="s">
        <v>143</v>
      </c>
      <c r="C158" s="7">
        <v>2018</v>
      </c>
      <c r="D158" s="7">
        <v>5100103.2927938104</v>
      </c>
      <c r="E158" s="7">
        <v>1390898.0283945086</v>
      </c>
      <c r="F158" s="53">
        <v>-331133</v>
      </c>
      <c r="H158" s="37">
        <f t="shared" si="17"/>
        <v>4768970.2927938104</v>
      </c>
      <c r="J158" s="67">
        <f t="shared" si="18"/>
        <v>320576.1417205222</v>
      </c>
      <c r="K158" s="34">
        <f t="shared" si="19"/>
        <v>7.2065588352411405E-2</v>
      </c>
      <c r="L158" s="61">
        <f t="shared" si="20"/>
        <v>158.85834574852439</v>
      </c>
      <c r="N158" s="50">
        <v>649456.72800000012</v>
      </c>
      <c r="O158" s="51">
        <v>37026.953699999998</v>
      </c>
      <c r="P158" s="52">
        <f t="shared" si="21"/>
        <v>-612429.77430000016</v>
      </c>
      <c r="R158" s="70">
        <f t="shared" si="22"/>
        <v>4156540.5184938102</v>
      </c>
      <c r="S158" s="51"/>
      <c r="T158" s="128">
        <v>2</v>
      </c>
      <c r="U158" s="51"/>
      <c r="V158" s="106" t="s">
        <v>143</v>
      </c>
      <c r="W158" s="88">
        <v>1988</v>
      </c>
      <c r="X158" s="88">
        <v>4779527.1510732882</v>
      </c>
      <c r="Y158" s="88">
        <v>1320647.5064690846</v>
      </c>
      <c r="Z158" s="88">
        <v>-331133</v>
      </c>
      <c r="AB158" s="97">
        <f t="shared" si="23"/>
        <v>4448394.1510732882</v>
      </c>
      <c r="AD158" s="88">
        <v>-612429.77430000016</v>
      </c>
      <c r="AF158" s="97">
        <f t="shared" si="24"/>
        <v>3835964.376773288</v>
      </c>
      <c r="AH158" s="110">
        <v>480</v>
      </c>
      <c r="AI158" s="53"/>
    </row>
    <row r="159" spans="1:35" x14ac:dyDescent="0.25">
      <c r="A159" s="6">
        <v>481</v>
      </c>
      <c r="B159" s="6" t="s">
        <v>144</v>
      </c>
      <c r="C159" s="7">
        <v>9554</v>
      </c>
      <c r="D159" s="7">
        <v>10430162.323534828</v>
      </c>
      <c r="E159" s="7">
        <v>-72135.623987828338</v>
      </c>
      <c r="F159" s="53">
        <v>-1725082</v>
      </c>
      <c r="H159" s="37">
        <f t="shared" si="17"/>
        <v>8705080.3235348277</v>
      </c>
      <c r="J159" s="67">
        <f t="shared" si="18"/>
        <v>1642931.6712116115</v>
      </c>
      <c r="K159" s="34">
        <f t="shared" si="19"/>
        <v>0.23263906667712816</v>
      </c>
      <c r="L159" s="61">
        <f t="shared" si="20"/>
        <v>171.96270370646971</v>
      </c>
      <c r="N159" s="50">
        <v>469562.49448000005</v>
      </c>
      <c r="O159" s="51">
        <v>223151.74770000001</v>
      </c>
      <c r="P159" s="52">
        <f t="shared" si="21"/>
        <v>-246410.74678000004</v>
      </c>
      <c r="R159" s="70">
        <f t="shared" si="22"/>
        <v>8458669.5767548271</v>
      </c>
      <c r="S159" s="51"/>
      <c r="T159" s="128">
        <v>2</v>
      </c>
      <c r="U159" s="51"/>
      <c r="V159" s="106" t="s">
        <v>144</v>
      </c>
      <c r="W159" s="88">
        <v>9656</v>
      </c>
      <c r="X159" s="88">
        <v>8787230.6523232162</v>
      </c>
      <c r="Y159" s="88">
        <v>-148557.92686486343</v>
      </c>
      <c r="Z159" s="88">
        <v>-1725082</v>
      </c>
      <c r="AB159" s="97">
        <f t="shared" si="23"/>
        <v>7062148.6523232162</v>
      </c>
      <c r="AD159" s="88">
        <v>-246410.74678000004</v>
      </c>
      <c r="AF159" s="97">
        <f t="shared" si="24"/>
        <v>6815737.9055432165</v>
      </c>
      <c r="AH159" s="110">
        <v>481</v>
      </c>
      <c r="AI159" s="53"/>
    </row>
    <row r="160" spans="1:35" x14ac:dyDescent="0.25">
      <c r="A160" s="6">
        <v>483</v>
      </c>
      <c r="B160" s="6" t="s">
        <v>145</v>
      </c>
      <c r="C160" s="7">
        <v>1104</v>
      </c>
      <c r="D160" s="7">
        <v>4563353.9023971576</v>
      </c>
      <c r="E160" s="7">
        <v>1695241.5392575394</v>
      </c>
      <c r="F160" s="53">
        <v>-173573</v>
      </c>
      <c r="H160" s="37">
        <f t="shared" si="17"/>
        <v>4389780.9023971576</v>
      </c>
      <c r="J160" s="67">
        <f t="shared" si="18"/>
        <v>248270.23413758352</v>
      </c>
      <c r="K160" s="34">
        <f t="shared" si="19"/>
        <v>5.9946781265184199E-2</v>
      </c>
      <c r="L160" s="61">
        <f t="shared" si="20"/>
        <v>224.88245845795609</v>
      </c>
      <c r="N160" s="50">
        <v>6600.17</v>
      </c>
      <c r="O160" s="51">
        <v>44947.157700000003</v>
      </c>
      <c r="P160" s="52">
        <f t="shared" si="21"/>
        <v>38346.987700000005</v>
      </c>
      <c r="R160" s="70">
        <f t="shared" si="22"/>
        <v>4428127.890097158</v>
      </c>
      <c r="S160" s="51"/>
      <c r="T160" s="128">
        <v>17</v>
      </c>
      <c r="U160" s="51"/>
      <c r="V160" s="106" t="s">
        <v>145</v>
      </c>
      <c r="W160" s="88">
        <v>1119</v>
      </c>
      <c r="X160" s="88">
        <v>4315083.6682595741</v>
      </c>
      <c r="Y160" s="88">
        <v>1616057.949223889</v>
      </c>
      <c r="Z160" s="88">
        <v>-173573</v>
      </c>
      <c r="AB160" s="97">
        <f t="shared" si="23"/>
        <v>4141510.6682595741</v>
      </c>
      <c r="AD160" s="88">
        <v>38346.987700000005</v>
      </c>
      <c r="AF160" s="97">
        <f t="shared" si="24"/>
        <v>4179857.655959574</v>
      </c>
      <c r="AH160" s="110">
        <v>483</v>
      </c>
      <c r="AI160" s="53"/>
    </row>
    <row r="161" spans="1:35" x14ac:dyDescent="0.25">
      <c r="A161" s="6">
        <v>484</v>
      </c>
      <c r="B161" s="6" t="s">
        <v>146</v>
      </c>
      <c r="C161" s="7">
        <v>3115</v>
      </c>
      <c r="D161" s="7">
        <v>11175163.636133336</v>
      </c>
      <c r="E161" s="7">
        <v>2670623.2057591388</v>
      </c>
      <c r="F161" s="53">
        <v>156040</v>
      </c>
      <c r="H161" s="37">
        <f t="shared" si="17"/>
        <v>11331203.636133336</v>
      </c>
      <c r="J161" s="67">
        <f t="shared" si="18"/>
        <v>-92269.110582908615</v>
      </c>
      <c r="K161" s="34">
        <f t="shared" si="19"/>
        <v>-8.0771506728925316E-3</v>
      </c>
      <c r="L161" s="61">
        <f t="shared" si="20"/>
        <v>-29.620902273806941</v>
      </c>
      <c r="N161" s="50">
        <v>168964.35200000001</v>
      </c>
      <c r="O161" s="51">
        <v>183616.72940000001</v>
      </c>
      <c r="P161" s="52">
        <f t="shared" si="21"/>
        <v>14652.377399999998</v>
      </c>
      <c r="R161" s="70">
        <f t="shared" si="22"/>
        <v>11345856.013533335</v>
      </c>
      <c r="S161" s="51"/>
      <c r="T161" s="128">
        <v>4</v>
      </c>
      <c r="U161" s="51"/>
      <c r="V161" s="106" t="s">
        <v>146</v>
      </c>
      <c r="W161" s="88">
        <v>3156</v>
      </c>
      <c r="X161" s="88">
        <v>11267432.746716244</v>
      </c>
      <c r="Y161" s="88">
        <v>2625203.8994708038</v>
      </c>
      <c r="Z161" s="88">
        <v>156040</v>
      </c>
      <c r="AB161" s="97">
        <f t="shared" si="23"/>
        <v>11423472.746716244</v>
      </c>
      <c r="AD161" s="88">
        <v>14652.377399999998</v>
      </c>
      <c r="AF161" s="97">
        <f t="shared" si="24"/>
        <v>11438125.124116244</v>
      </c>
      <c r="AH161" s="110">
        <v>484</v>
      </c>
      <c r="AI161" s="53"/>
    </row>
    <row r="162" spans="1:35" x14ac:dyDescent="0.25">
      <c r="A162" s="6">
        <v>489</v>
      </c>
      <c r="B162" s="6" t="s">
        <v>147</v>
      </c>
      <c r="C162" s="7">
        <v>1940</v>
      </c>
      <c r="D162" s="7">
        <v>8198186.1767674722</v>
      </c>
      <c r="E162" s="7">
        <v>1829127.9426378324</v>
      </c>
      <c r="F162" s="53">
        <v>-401497</v>
      </c>
      <c r="H162" s="37">
        <f t="shared" si="17"/>
        <v>7796689.1767674722</v>
      </c>
      <c r="J162" s="67">
        <f t="shared" si="18"/>
        <v>106962.66232027486</v>
      </c>
      <c r="K162" s="34">
        <f t="shared" si="19"/>
        <v>1.3909813583008062E-2</v>
      </c>
      <c r="L162" s="61">
        <f t="shared" si="20"/>
        <v>55.135392948595289</v>
      </c>
      <c r="N162" s="50">
        <v>1375475.4280000001</v>
      </c>
      <c r="O162" s="51">
        <v>115304.96990000001</v>
      </c>
      <c r="P162" s="52">
        <f t="shared" si="21"/>
        <v>-1260170.4581000002</v>
      </c>
      <c r="R162" s="70">
        <f t="shared" si="22"/>
        <v>6536518.7186674718</v>
      </c>
      <c r="S162" s="51"/>
      <c r="T162" s="128">
        <v>8</v>
      </c>
      <c r="U162" s="51"/>
      <c r="V162" s="106" t="s">
        <v>147</v>
      </c>
      <c r="W162" s="88">
        <v>1992</v>
      </c>
      <c r="X162" s="88">
        <v>8091223.5144471973</v>
      </c>
      <c r="Y162" s="88">
        <v>1845075.2799098189</v>
      </c>
      <c r="Z162" s="88">
        <v>-401497</v>
      </c>
      <c r="AB162" s="97">
        <f t="shared" si="23"/>
        <v>7689726.5144471973</v>
      </c>
      <c r="AD162" s="88">
        <v>-1260170.4581000002</v>
      </c>
      <c r="AF162" s="97">
        <f t="shared" si="24"/>
        <v>6429556.0563471969</v>
      </c>
      <c r="AH162" s="110">
        <v>489</v>
      </c>
      <c r="AI162" s="53"/>
    </row>
    <row r="163" spans="1:35" x14ac:dyDescent="0.25">
      <c r="A163" s="6">
        <v>491</v>
      </c>
      <c r="B163" s="6" t="s">
        <v>148</v>
      </c>
      <c r="C163" s="7">
        <v>53818</v>
      </c>
      <c r="D163" s="7">
        <v>122557008.51308358</v>
      </c>
      <c r="E163" s="7">
        <v>22102497.207924634</v>
      </c>
      <c r="F163" s="53">
        <v>-3367631</v>
      </c>
      <c r="H163" s="37">
        <f t="shared" si="17"/>
        <v>119189377.51308358</v>
      </c>
      <c r="J163" s="67">
        <f t="shared" si="18"/>
        <v>10024574.300969228</v>
      </c>
      <c r="K163" s="34">
        <f t="shared" si="19"/>
        <v>9.1829729051870548E-2</v>
      </c>
      <c r="L163" s="61">
        <f t="shared" si="20"/>
        <v>186.26805717360787</v>
      </c>
      <c r="N163" s="50">
        <v>566664.19551999995</v>
      </c>
      <c r="O163" s="51">
        <v>844821.76000000013</v>
      </c>
      <c r="P163" s="52">
        <f t="shared" si="21"/>
        <v>278157.56448000018</v>
      </c>
      <c r="R163" s="70">
        <f t="shared" si="22"/>
        <v>119467535.07756358</v>
      </c>
      <c r="S163" s="51"/>
      <c r="T163" s="128">
        <v>10</v>
      </c>
      <c r="U163" s="51"/>
      <c r="V163" s="106" t="s">
        <v>148</v>
      </c>
      <c r="W163" s="88">
        <v>54261</v>
      </c>
      <c r="X163" s="88">
        <v>112532434.21211435</v>
      </c>
      <c r="Y163" s="88">
        <v>21271198.728614528</v>
      </c>
      <c r="Z163" s="88">
        <v>-3367631</v>
      </c>
      <c r="AB163" s="97">
        <f t="shared" si="23"/>
        <v>109164803.21211435</v>
      </c>
      <c r="AD163" s="88">
        <v>278157.56448000018</v>
      </c>
      <c r="AF163" s="97">
        <f t="shared" si="24"/>
        <v>109442960.77659436</v>
      </c>
      <c r="AH163" s="110">
        <v>491</v>
      </c>
      <c r="AI163" s="53"/>
    </row>
    <row r="164" spans="1:35" x14ac:dyDescent="0.25">
      <c r="A164" s="6">
        <v>494</v>
      </c>
      <c r="B164" s="6" t="s">
        <v>149</v>
      </c>
      <c r="C164" s="7">
        <v>8980</v>
      </c>
      <c r="D164" s="7">
        <v>27158724.669604212</v>
      </c>
      <c r="E164" s="7">
        <v>7307885.6918667462</v>
      </c>
      <c r="F164" s="53">
        <v>-364984</v>
      </c>
      <c r="H164" s="37">
        <f t="shared" si="17"/>
        <v>26793740.669604212</v>
      </c>
      <c r="J164" s="67">
        <f t="shared" si="18"/>
        <v>2178607.8505692147</v>
      </c>
      <c r="K164" s="34">
        <f t="shared" si="19"/>
        <v>8.8506849286000486E-2</v>
      </c>
      <c r="L164" s="61">
        <f t="shared" si="20"/>
        <v>242.60666487407735</v>
      </c>
      <c r="N164" s="50">
        <v>86620.631080000006</v>
      </c>
      <c r="O164" s="51">
        <v>275887.10600000003</v>
      </c>
      <c r="P164" s="52">
        <f t="shared" si="21"/>
        <v>189266.47492000001</v>
      </c>
      <c r="R164" s="70">
        <f t="shared" si="22"/>
        <v>26983007.144524213</v>
      </c>
      <c r="S164" s="51"/>
      <c r="T164" s="128">
        <v>17</v>
      </c>
      <c r="U164" s="51"/>
      <c r="V164" s="106" t="s">
        <v>149</v>
      </c>
      <c r="W164" s="88">
        <v>9019</v>
      </c>
      <c r="X164" s="88">
        <v>24980116.819034997</v>
      </c>
      <c r="Y164" s="88">
        <v>6663736.1076543033</v>
      </c>
      <c r="Z164" s="88">
        <v>-364984</v>
      </c>
      <c r="AB164" s="97">
        <f t="shared" si="23"/>
        <v>24615132.819034997</v>
      </c>
      <c r="AD164" s="88">
        <v>189266.47492000001</v>
      </c>
      <c r="AF164" s="97">
        <f t="shared" si="24"/>
        <v>24804399.293954998</v>
      </c>
      <c r="AH164" s="110">
        <v>494</v>
      </c>
      <c r="AI164" s="53"/>
    </row>
    <row r="165" spans="1:35" x14ac:dyDescent="0.25">
      <c r="A165" s="6">
        <v>495</v>
      </c>
      <c r="B165" s="6" t="s">
        <v>150</v>
      </c>
      <c r="C165" s="7">
        <v>1584</v>
      </c>
      <c r="D165" s="7">
        <v>6052942.7187122442</v>
      </c>
      <c r="E165" s="7">
        <v>1173804.7127602436</v>
      </c>
      <c r="F165" s="53">
        <v>-160393</v>
      </c>
      <c r="H165" s="37">
        <f t="shared" si="17"/>
        <v>5892549.7187122442</v>
      </c>
      <c r="J165" s="67">
        <f t="shared" si="18"/>
        <v>137503.00763165578</v>
      </c>
      <c r="K165" s="34">
        <f t="shared" si="19"/>
        <v>2.3892596278482284E-2</v>
      </c>
      <c r="L165" s="61">
        <f t="shared" si="20"/>
        <v>86.807454312914004</v>
      </c>
      <c r="N165" s="50">
        <v>39205.009800000007</v>
      </c>
      <c r="O165" s="51">
        <v>10560.272000000001</v>
      </c>
      <c r="P165" s="52">
        <f t="shared" si="21"/>
        <v>-28644.737800000006</v>
      </c>
      <c r="R165" s="70">
        <f t="shared" si="22"/>
        <v>5863904.9809122439</v>
      </c>
      <c r="S165" s="51"/>
      <c r="T165" s="128">
        <v>13</v>
      </c>
      <c r="U165" s="51"/>
      <c r="V165" s="106" t="s">
        <v>150</v>
      </c>
      <c r="W165" s="88">
        <v>1636</v>
      </c>
      <c r="X165" s="88">
        <v>5915439.7110805884</v>
      </c>
      <c r="Y165" s="88">
        <v>1261095.7953038781</v>
      </c>
      <c r="Z165" s="88">
        <v>-160393</v>
      </c>
      <c r="AB165" s="97">
        <f t="shared" si="23"/>
        <v>5755046.7110805884</v>
      </c>
      <c r="AD165" s="88">
        <v>-28644.737800000006</v>
      </c>
      <c r="AF165" s="97">
        <f t="shared" si="24"/>
        <v>5726401.9732805882</v>
      </c>
      <c r="AH165" s="110">
        <v>495</v>
      </c>
      <c r="AI165" s="53"/>
    </row>
    <row r="166" spans="1:35" x14ac:dyDescent="0.25">
      <c r="A166" s="6">
        <v>498</v>
      </c>
      <c r="B166" s="6" t="s">
        <v>151</v>
      </c>
      <c r="C166" s="7">
        <v>2299</v>
      </c>
      <c r="D166" s="7">
        <v>9419529.3333836719</v>
      </c>
      <c r="E166" s="7">
        <v>1282156.8645203097</v>
      </c>
      <c r="F166" s="53">
        <v>148116</v>
      </c>
      <c r="H166" s="37">
        <f t="shared" si="17"/>
        <v>9567645.3333836719</v>
      </c>
      <c r="J166" s="67">
        <f t="shared" si="18"/>
        <v>486939.51374766044</v>
      </c>
      <c r="K166" s="34">
        <f t="shared" si="19"/>
        <v>5.3623531410378712E-2</v>
      </c>
      <c r="L166" s="61">
        <f t="shared" si="20"/>
        <v>211.80492116035688</v>
      </c>
      <c r="N166" s="50">
        <v>47521.224000000002</v>
      </c>
      <c r="O166" s="51">
        <v>109562.822</v>
      </c>
      <c r="P166" s="52">
        <f t="shared" si="21"/>
        <v>62041.597999999998</v>
      </c>
      <c r="R166" s="70">
        <f t="shared" si="22"/>
        <v>9629686.9313836712</v>
      </c>
      <c r="S166" s="51"/>
      <c r="T166" s="128">
        <v>19</v>
      </c>
      <c r="U166" s="51"/>
      <c r="V166" s="106" t="s">
        <v>151</v>
      </c>
      <c r="W166" s="88">
        <v>2332</v>
      </c>
      <c r="X166" s="88">
        <v>8932589.8196360115</v>
      </c>
      <c r="Y166" s="88">
        <v>1225415.2978902536</v>
      </c>
      <c r="Z166" s="88">
        <v>148116</v>
      </c>
      <c r="AB166" s="97">
        <f t="shared" si="23"/>
        <v>9080705.8196360115</v>
      </c>
      <c r="AD166" s="88">
        <v>62041.597999999998</v>
      </c>
      <c r="AF166" s="97">
        <f t="shared" si="24"/>
        <v>9142747.4176360108</v>
      </c>
      <c r="AH166" s="110">
        <v>498</v>
      </c>
      <c r="AI166" s="53"/>
    </row>
    <row r="167" spans="1:35" x14ac:dyDescent="0.25">
      <c r="A167" s="6">
        <v>499</v>
      </c>
      <c r="B167" s="6" t="s">
        <v>152</v>
      </c>
      <c r="C167" s="7">
        <v>19444</v>
      </c>
      <c r="D167" s="7">
        <v>38800163.632970735</v>
      </c>
      <c r="E167" s="7">
        <v>4039797.3351450814</v>
      </c>
      <c r="F167" s="53">
        <v>-1862758</v>
      </c>
      <c r="H167" s="37">
        <f t="shared" si="17"/>
        <v>36937405.632970735</v>
      </c>
      <c r="J167" s="67">
        <f t="shared" si="18"/>
        <v>4643432.4041608274</v>
      </c>
      <c r="K167" s="34">
        <f t="shared" si="19"/>
        <v>0.14378634586896716</v>
      </c>
      <c r="L167" s="61">
        <f t="shared" si="20"/>
        <v>238.81055359806766</v>
      </c>
      <c r="N167" s="50">
        <v>662696.66902000015</v>
      </c>
      <c r="O167" s="51">
        <v>681137.54399999999</v>
      </c>
      <c r="P167" s="52">
        <f t="shared" si="21"/>
        <v>18440.874979999848</v>
      </c>
      <c r="R167" s="70">
        <f t="shared" si="22"/>
        <v>36955846.507950738</v>
      </c>
      <c r="S167" s="51"/>
      <c r="T167" s="128">
        <v>15</v>
      </c>
      <c r="U167" s="51"/>
      <c r="V167" s="106" t="s">
        <v>152</v>
      </c>
      <c r="W167" s="88">
        <v>19384</v>
      </c>
      <c r="X167" s="88">
        <v>34156731.228809908</v>
      </c>
      <c r="Y167" s="88">
        <v>3296563.5365051669</v>
      </c>
      <c r="Z167" s="88">
        <v>-1862758</v>
      </c>
      <c r="AB167" s="97">
        <f t="shared" si="23"/>
        <v>32293973.228809908</v>
      </c>
      <c r="AD167" s="88">
        <v>18440.874979999848</v>
      </c>
      <c r="AF167" s="97">
        <f t="shared" si="24"/>
        <v>32312414.103789907</v>
      </c>
      <c r="AH167" s="110">
        <v>499</v>
      </c>
      <c r="AI167" s="53"/>
    </row>
    <row r="168" spans="1:35" x14ac:dyDescent="0.25">
      <c r="A168" s="6">
        <v>500</v>
      </c>
      <c r="B168" s="6" t="s">
        <v>153</v>
      </c>
      <c r="C168" s="7">
        <v>10170</v>
      </c>
      <c r="D168" s="7">
        <v>12589357.921644377</v>
      </c>
      <c r="E168" s="7">
        <v>262478.91155469749</v>
      </c>
      <c r="F168" s="53">
        <v>-750061</v>
      </c>
      <c r="H168" s="37">
        <f t="shared" si="17"/>
        <v>11839296.921644377</v>
      </c>
      <c r="J168" s="67">
        <f t="shared" si="18"/>
        <v>1831375.4519508518</v>
      </c>
      <c r="K168" s="34">
        <f t="shared" si="19"/>
        <v>0.1829925881709516</v>
      </c>
      <c r="L168" s="61">
        <f t="shared" si="20"/>
        <v>180.07624896271895</v>
      </c>
      <c r="N168" s="50">
        <v>344660.8774</v>
      </c>
      <c r="O168" s="51">
        <v>96428.483699999997</v>
      </c>
      <c r="P168" s="52">
        <f t="shared" si="21"/>
        <v>-248232.39370000002</v>
      </c>
      <c r="R168" s="70">
        <f t="shared" si="22"/>
        <v>11591064.527944377</v>
      </c>
      <c r="S168" s="51"/>
      <c r="T168" s="128">
        <v>13</v>
      </c>
      <c r="U168" s="51"/>
      <c r="V168" s="106" t="s">
        <v>153</v>
      </c>
      <c r="W168" s="88">
        <v>10097</v>
      </c>
      <c r="X168" s="88">
        <v>10757982.469693525</v>
      </c>
      <c r="Y168" s="88">
        <v>-4266.992801975056</v>
      </c>
      <c r="Z168" s="88">
        <v>-750061</v>
      </c>
      <c r="AB168" s="97">
        <f t="shared" si="23"/>
        <v>10007921.469693525</v>
      </c>
      <c r="AD168" s="88">
        <v>-248232.39370000002</v>
      </c>
      <c r="AF168" s="97">
        <f t="shared" si="24"/>
        <v>9759689.0759935249</v>
      </c>
      <c r="AH168" s="110">
        <v>500</v>
      </c>
      <c r="AI168" s="53"/>
    </row>
    <row r="169" spans="1:35" x14ac:dyDescent="0.25">
      <c r="A169" s="6">
        <v>503</v>
      </c>
      <c r="B169" s="6" t="s">
        <v>154</v>
      </c>
      <c r="C169" s="7">
        <v>7766</v>
      </c>
      <c r="D169" s="7">
        <v>16564384.073144745</v>
      </c>
      <c r="E169" s="7">
        <v>4095767.2660874464</v>
      </c>
      <c r="F169" s="53">
        <v>-156802</v>
      </c>
      <c r="H169" s="37">
        <f t="shared" si="17"/>
        <v>16407582.073144745</v>
      </c>
      <c r="J169" s="67">
        <f t="shared" si="18"/>
        <v>1556199.3114239164</v>
      </c>
      <c r="K169" s="34">
        <f t="shared" si="19"/>
        <v>0.10478480936031034</v>
      </c>
      <c r="L169" s="61">
        <f t="shared" si="20"/>
        <v>200.38621058767916</v>
      </c>
      <c r="N169" s="50">
        <v>137573.94347999999</v>
      </c>
      <c r="O169" s="51">
        <v>244272.2917</v>
      </c>
      <c r="P169" s="52">
        <f t="shared" si="21"/>
        <v>106698.34822000001</v>
      </c>
      <c r="R169" s="70">
        <f t="shared" si="22"/>
        <v>16514280.421364745</v>
      </c>
      <c r="S169" s="51"/>
      <c r="T169" s="128">
        <v>2</v>
      </c>
      <c r="U169" s="51"/>
      <c r="V169" s="106" t="s">
        <v>154</v>
      </c>
      <c r="W169" s="88">
        <v>7838</v>
      </c>
      <c r="X169" s="88">
        <v>15008184.761720829</v>
      </c>
      <c r="Y169" s="88">
        <v>3777888.2668434633</v>
      </c>
      <c r="Z169" s="88">
        <v>-156802</v>
      </c>
      <c r="AB169" s="97">
        <f t="shared" si="23"/>
        <v>14851382.761720829</v>
      </c>
      <c r="AD169" s="88">
        <v>106698.34822000001</v>
      </c>
      <c r="AF169" s="97">
        <f t="shared" si="24"/>
        <v>14958081.109940829</v>
      </c>
      <c r="AH169" s="110">
        <v>503</v>
      </c>
      <c r="AI169" s="53"/>
    </row>
    <row r="170" spans="1:35" x14ac:dyDescent="0.25">
      <c r="A170" s="6">
        <v>504</v>
      </c>
      <c r="B170" s="6" t="s">
        <v>155</v>
      </c>
      <c r="C170" s="7">
        <v>1922</v>
      </c>
      <c r="D170" s="7">
        <v>5342269.498137204</v>
      </c>
      <c r="E170" s="7">
        <v>1446340.9513786691</v>
      </c>
      <c r="F170" s="53">
        <v>-428922</v>
      </c>
      <c r="H170" s="37">
        <f t="shared" si="17"/>
        <v>4913347.498137204</v>
      </c>
      <c r="J170" s="67">
        <f t="shared" si="18"/>
        <v>331743.76113559678</v>
      </c>
      <c r="K170" s="34">
        <f t="shared" si="19"/>
        <v>7.2407781244019975E-2</v>
      </c>
      <c r="L170" s="61">
        <f t="shared" si="20"/>
        <v>172.60341370218356</v>
      </c>
      <c r="N170" s="50">
        <v>788940.76067800005</v>
      </c>
      <c r="O170" s="51">
        <v>23826.613700000002</v>
      </c>
      <c r="P170" s="52">
        <f t="shared" si="21"/>
        <v>-765114.14697800006</v>
      </c>
      <c r="R170" s="70">
        <f t="shared" si="22"/>
        <v>4148233.3511592038</v>
      </c>
      <c r="S170" s="51"/>
      <c r="T170" s="128">
        <v>1</v>
      </c>
      <c r="U170" s="51"/>
      <c r="V170" s="106" t="s">
        <v>155</v>
      </c>
      <c r="W170" s="88">
        <v>1969</v>
      </c>
      <c r="X170" s="88">
        <v>5010525.7370016072</v>
      </c>
      <c r="Y170" s="88">
        <v>1427351.1843202976</v>
      </c>
      <c r="Z170" s="88">
        <v>-428922</v>
      </c>
      <c r="AB170" s="97">
        <f t="shared" si="23"/>
        <v>4581603.7370016072</v>
      </c>
      <c r="AD170" s="88">
        <v>-765114.14697800006</v>
      </c>
      <c r="AF170" s="97">
        <f t="shared" si="24"/>
        <v>3816489.590023607</v>
      </c>
      <c r="AH170" s="110">
        <v>504</v>
      </c>
      <c r="AI170" s="53"/>
    </row>
    <row r="171" spans="1:35" x14ac:dyDescent="0.25">
      <c r="A171" s="6">
        <v>505</v>
      </c>
      <c r="B171" s="6" t="s">
        <v>156</v>
      </c>
      <c r="C171" s="7">
        <v>20686</v>
      </c>
      <c r="D171" s="7">
        <v>34113036.455507845</v>
      </c>
      <c r="E171" s="7">
        <v>5436138.8266834449</v>
      </c>
      <c r="F171" s="53">
        <v>-2318568</v>
      </c>
      <c r="H171" s="37">
        <f t="shared" si="17"/>
        <v>31794468.455507845</v>
      </c>
      <c r="J171" s="67">
        <f t="shared" si="18"/>
        <v>3074437.4616475143</v>
      </c>
      <c r="K171" s="34">
        <f t="shared" si="19"/>
        <v>0.10704854261141838</v>
      </c>
      <c r="L171" s="61">
        <f t="shared" si="20"/>
        <v>148.62406756489966</v>
      </c>
      <c r="N171" s="50">
        <v>1482437.78302</v>
      </c>
      <c r="O171" s="51">
        <v>755389.45650000009</v>
      </c>
      <c r="P171" s="52">
        <f t="shared" si="21"/>
        <v>-727048.32651999989</v>
      </c>
      <c r="R171" s="70">
        <f t="shared" si="22"/>
        <v>31067420.128987845</v>
      </c>
      <c r="S171" s="51"/>
      <c r="T171" s="128">
        <v>1</v>
      </c>
      <c r="U171" s="51"/>
      <c r="V171" s="106" t="s">
        <v>156</v>
      </c>
      <c r="W171" s="88">
        <v>20803</v>
      </c>
      <c r="X171" s="88">
        <v>31038598.99386033</v>
      </c>
      <c r="Y171" s="88">
        <v>5371490.9793929299</v>
      </c>
      <c r="Z171" s="88">
        <v>-2318568</v>
      </c>
      <c r="AB171" s="97">
        <f t="shared" si="23"/>
        <v>28720030.99386033</v>
      </c>
      <c r="AD171" s="88">
        <v>-727048.32651999989</v>
      </c>
      <c r="AF171" s="97">
        <f t="shared" si="24"/>
        <v>27992982.667340331</v>
      </c>
      <c r="AH171" s="110">
        <v>505</v>
      </c>
      <c r="AI171" s="53"/>
    </row>
    <row r="172" spans="1:35" x14ac:dyDescent="0.25">
      <c r="A172" s="6">
        <v>507</v>
      </c>
      <c r="B172" s="6" t="s">
        <v>157</v>
      </c>
      <c r="C172" s="7">
        <v>5924</v>
      </c>
      <c r="D172" s="7">
        <v>19254989.036196318</v>
      </c>
      <c r="E172" s="7">
        <v>3721568.8234508089</v>
      </c>
      <c r="F172" s="53">
        <v>-232432</v>
      </c>
      <c r="H172" s="37">
        <f t="shared" si="17"/>
        <v>19022557.036196318</v>
      </c>
      <c r="J172" s="67">
        <f t="shared" si="18"/>
        <v>1363875.18193537</v>
      </c>
      <c r="K172" s="34">
        <f t="shared" si="19"/>
        <v>7.7235390115274888E-2</v>
      </c>
      <c r="L172" s="61">
        <f t="shared" si="20"/>
        <v>230.22876129901587</v>
      </c>
      <c r="N172" s="50">
        <v>112255.69136</v>
      </c>
      <c r="O172" s="51">
        <v>272125.00910000002</v>
      </c>
      <c r="P172" s="52">
        <f t="shared" si="21"/>
        <v>159869.31774000003</v>
      </c>
      <c r="R172" s="70">
        <f t="shared" si="22"/>
        <v>19182426.353936318</v>
      </c>
      <c r="S172" s="51"/>
      <c r="T172" s="128">
        <v>10</v>
      </c>
      <c r="U172" s="51"/>
      <c r="V172" s="106" t="s">
        <v>157</v>
      </c>
      <c r="W172" s="88">
        <v>6054</v>
      </c>
      <c r="X172" s="88">
        <v>17891113.854260948</v>
      </c>
      <c r="Y172" s="88">
        <v>3627840.7373683774</v>
      </c>
      <c r="Z172" s="88">
        <v>-232432</v>
      </c>
      <c r="AB172" s="97">
        <f t="shared" si="23"/>
        <v>17658681.854260948</v>
      </c>
      <c r="AD172" s="88">
        <v>159869.31774000003</v>
      </c>
      <c r="AF172" s="97">
        <f t="shared" si="24"/>
        <v>17818551.172000948</v>
      </c>
      <c r="AH172" s="110">
        <v>507</v>
      </c>
      <c r="AI172" s="53"/>
    </row>
    <row r="173" spans="1:35" x14ac:dyDescent="0.25">
      <c r="A173" s="6">
        <v>508</v>
      </c>
      <c r="B173" s="6" t="s">
        <v>158</v>
      </c>
      <c r="C173" s="7">
        <v>9983</v>
      </c>
      <c r="D173" s="7">
        <v>26289339.195341907</v>
      </c>
      <c r="E173" s="7">
        <v>4396066.2264010832</v>
      </c>
      <c r="F173" s="53">
        <v>-1262155</v>
      </c>
      <c r="H173" s="37">
        <f t="shared" si="17"/>
        <v>25027184.195341907</v>
      </c>
      <c r="J173" s="67">
        <f t="shared" si="18"/>
        <v>996461.09252113104</v>
      </c>
      <c r="K173" s="34">
        <f t="shared" si="19"/>
        <v>4.1466130180833567E-2</v>
      </c>
      <c r="L173" s="61">
        <f t="shared" si="20"/>
        <v>99.815796105492439</v>
      </c>
      <c r="N173" s="50">
        <v>81908.109700000001</v>
      </c>
      <c r="O173" s="51">
        <v>236418.0894</v>
      </c>
      <c r="P173" s="52">
        <f t="shared" si="21"/>
        <v>154509.9797</v>
      </c>
      <c r="R173" s="70">
        <f t="shared" si="22"/>
        <v>25181694.175041907</v>
      </c>
      <c r="S173" s="51"/>
      <c r="T173" s="128">
        <v>6</v>
      </c>
      <c r="U173" s="51"/>
      <c r="V173" s="106" t="s">
        <v>158</v>
      </c>
      <c r="W173" s="88">
        <v>10256</v>
      </c>
      <c r="X173" s="88">
        <v>25292878.102820776</v>
      </c>
      <c r="Y173" s="88">
        <v>4425999.1215564031</v>
      </c>
      <c r="Z173" s="88">
        <v>-1262155</v>
      </c>
      <c r="AB173" s="97">
        <f t="shared" si="23"/>
        <v>24030723.102820776</v>
      </c>
      <c r="AD173" s="88">
        <v>154509.9797</v>
      </c>
      <c r="AF173" s="97">
        <f t="shared" si="24"/>
        <v>24185233.082520775</v>
      </c>
      <c r="AH173" s="110">
        <v>508</v>
      </c>
      <c r="AI173" s="53"/>
    </row>
    <row r="174" spans="1:35" x14ac:dyDescent="0.25">
      <c r="A174" s="6">
        <v>529</v>
      </c>
      <c r="B174" s="6" t="s">
        <v>159</v>
      </c>
      <c r="C174" s="7">
        <v>19245</v>
      </c>
      <c r="D174" s="7">
        <v>18281983.920483582</v>
      </c>
      <c r="E174" s="7">
        <v>-4825866.5769516937</v>
      </c>
      <c r="F174" s="53">
        <v>-1088635</v>
      </c>
      <c r="H174" s="37">
        <f t="shared" si="17"/>
        <v>17193348.920483582</v>
      </c>
      <c r="J174" s="67">
        <f t="shared" si="18"/>
        <v>2611381.080888072</v>
      </c>
      <c r="K174" s="34">
        <f t="shared" si="19"/>
        <v>0.1790828994833738</v>
      </c>
      <c r="L174" s="61">
        <f t="shared" si="20"/>
        <v>135.69140456680032</v>
      </c>
      <c r="N174" s="50">
        <v>564446.53840000008</v>
      </c>
      <c r="O174" s="51">
        <v>471450.14310000004</v>
      </c>
      <c r="P174" s="52">
        <f t="shared" si="21"/>
        <v>-92996.395300000033</v>
      </c>
      <c r="R174" s="70">
        <f t="shared" si="22"/>
        <v>17100352.525183581</v>
      </c>
      <c r="S174" s="51"/>
      <c r="T174" s="128">
        <v>2</v>
      </c>
      <c r="U174" s="51"/>
      <c r="V174" s="106" t="s">
        <v>159</v>
      </c>
      <c r="W174" s="88">
        <v>19167</v>
      </c>
      <c r="X174" s="88">
        <v>15670602.83959551</v>
      </c>
      <c r="Y174" s="88">
        <v>-4311786.671732435</v>
      </c>
      <c r="Z174" s="88">
        <v>-1088635</v>
      </c>
      <c r="AB174" s="97">
        <f t="shared" si="23"/>
        <v>14581967.83959551</v>
      </c>
      <c r="AD174" s="88">
        <v>-92996.395300000033</v>
      </c>
      <c r="AF174" s="97">
        <f t="shared" si="24"/>
        <v>14488971.444295509</v>
      </c>
      <c r="AH174" s="110">
        <v>529</v>
      </c>
      <c r="AI174" s="53"/>
    </row>
    <row r="175" spans="1:35" x14ac:dyDescent="0.25">
      <c r="A175" s="6">
        <v>531</v>
      </c>
      <c r="B175" s="6" t="s">
        <v>160</v>
      </c>
      <c r="C175" s="7">
        <v>5437</v>
      </c>
      <c r="D175" s="7">
        <v>12327822.473492231</v>
      </c>
      <c r="E175" s="7">
        <v>3204075.0323076393</v>
      </c>
      <c r="F175" s="53">
        <v>-465239</v>
      </c>
      <c r="H175" s="37">
        <f t="shared" si="17"/>
        <v>11862583.473492231</v>
      </c>
      <c r="J175" s="67">
        <f t="shared" si="18"/>
        <v>1056769.465839874</v>
      </c>
      <c r="K175" s="34">
        <f t="shared" si="19"/>
        <v>9.7796377495624226E-2</v>
      </c>
      <c r="L175" s="61">
        <f t="shared" si="20"/>
        <v>194.36628027218578</v>
      </c>
      <c r="N175" s="50">
        <v>245605.52604000003</v>
      </c>
      <c r="O175" s="51">
        <v>116162.992</v>
      </c>
      <c r="P175" s="52">
        <f t="shared" si="21"/>
        <v>-129442.53404000003</v>
      </c>
      <c r="R175" s="70">
        <f t="shared" si="22"/>
        <v>11733140.939452231</v>
      </c>
      <c r="S175" s="51"/>
      <c r="T175" s="128">
        <v>4</v>
      </c>
      <c r="U175" s="51"/>
      <c r="V175" s="106" t="s">
        <v>160</v>
      </c>
      <c r="W175" s="88">
        <v>5521</v>
      </c>
      <c r="X175" s="88">
        <v>11271053.007652357</v>
      </c>
      <c r="Y175" s="88">
        <v>3083423.7114939522</v>
      </c>
      <c r="Z175" s="88">
        <v>-465239</v>
      </c>
      <c r="AB175" s="97">
        <f t="shared" si="23"/>
        <v>10805814.007652357</v>
      </c>
      <c r="AD175" s="88">
        <v>-129442.53404000003</v>
      </c>
      <c r="AF175" s="97">
        <f t="shared" si="24"/>
        <v>10676371.473612357</v>
      </c>
      <c r="AH175" s="110">
        <v>531</v>
      </c>
      <c r="AI175" s="53"/>
    </row>
    <row r="176" spans="1:35" x14ac:dyDescent="0.25">
      <c r="A176" s="6">
        <v>535</v>
      </c>
      <c r="B176" s="6" t="s">
        <v>161</v>
      </c>
      <c r="C176" s="7">
        <v>10737</v>
      </c>
      <c r="D176" s="7">
        <v>40242599.612394281</v>
      </c>
      <c r="E176" s="7">
        <v>11384681.711292168</v>
      </c>
      <c r="F176" s="53">
        <v>-1019297</v>
      </c>
      <c r="H176" s="37">
        <f t="shared" si="17"/>
        <v>39223302.612394281</v>
      </c>
      <c r="J176" s="67">
        <f t="shared" si="18"/>
        <v>2460414.9386082962</v>
      </c>
      <c r="K176" s="34">
        <f t="shared" si="19"/>
        <v>6.6926596203233268E-2</v>
      </c>
      <c r="L176" s="61">
        <f t="shared" si="20"/>
        <v>229.15292340582064</v>
      </c>
      <c r="N176" s="50">
        <v>297192.45476000005</v>
      </c>
      <c r="O176" s="51">
        <v>172990.45569999999</v>
      </c>
      <c r="P176" s="52">
        <f t="shared" si="21"/>
        <v>-124201.99906000006</v>
      </c>
      <c r="R176" s="70">
        <f t="shared" si="22"/>
        <v>39099100.613334283</v>
      </c>
      <c r="S176" s="51"/>
      <c r="T176" s="128">
        <v>17</v>
      </c>
      <c r="U176" s="51"/>
      <c r="V176" s="106" t="s">
        <v>161</v>
      </c>
      <c r="W176" s="88">
        <v>10815</v>
      </c>
      <c r="X176" s="88">
        <v>37782184.673785985</v>
      </c>
      <c r="Y176" s="88">
        <v>11062684.207626922</v>
      </c>
      <c r="Z176" s="88">
        <v>-1019297</v>
      </c>
      <c r="AB176" s="97">
        <f t="shared" si="23"/>
        <v>36762887.673785985</v>
      </c>
      <c r="AD176" s="88">
        <v>-124201.99906000006</v>
      </c>
      <c r="AF176" s="97">
        <f t="shared" si="24"/>
        <v>36638685.674725987</v>
      </c>
      <c r="AH176" s="110">
        <v>535</v>
      </c>
      <c r="AI176" s="53"/>
    </row>
    <row r="177" spans="1:35" x14ac:dyDescent="0.25">
      <c r="A177" s="6">
        <v>536</v>
      </c>
      <c r="B177" s="6" t="s">
        <v>162</v>
      </c>
      <c r="C177" s="7">
        <v>33527</v>
      </c>
      <c r="D177" s="7">
        <v>43978839.89982114</v>
      </c>
      <c r="E177" s="7">
        <v>1779842.2495771355</v>
      </c>
      <c r="F177" s="53">
        <v>-2533099</v>
      </c>
      <c r="H177" s="37">
        <f t="shared" si="17"/>
        <v>41445740.89982114</v>
      </c>
      <c r="J177" s="67">
        <f t="shared" si="18"/>
        <v>4186518.7154160663</v>
      </c>
      <c r="K177" s="34">
        <f t="shared" si="19"/>
        <v>0.11236194611621127</v>
      </c>
      <c r="L177" s="61">
        <f t="shared" si="20"/>
        <v>124.8700663768326</v>
      </c>
      <c r="N177" s="50">
        <v>817035.04429999983</v>
      </c>
      <c r="O177" s="51">
        <v>540091.91110000003</v>
      </c>
      <c r="P177" s="52">
        <f t="shared" si="21"/>
        <v>-276943.13319999981</v>
      </c>
      <c r="R177" s="70">
        <f t="shared" si="22"/>
        <v>41168797.766621143</v>
      </c>
      <c r="S177" s="51"/>
      <c r="T177" s="128">
        <v>6</v>
      </c>
      <c r="U177" s="51"/>
      <c r="V177" s="106" t="s">
        <v>162</v>
      </c>
      <c r="W177" s="88">
        <v>33322</v>
      </c>
      <c r="X177" s="88">
        <v>39792321.184405074</v>
      </c>
      <c r="Y177" s="88">
        <v>2367321.0385419936</v>
      </c>
      <c r="Z177" s="88">
        <v>-2533099</v>
      </c>
      <c r="AB177" s="97">
        <f t="shared" si="23"/>
        <v>37259222.184405074</v>
      </c>
      <c r="AD177" s="88">
        <v>-276943.13319999981</v>
      </c>
      <c r="AF177" s="97">
        <f t="shared" si="24"/>
        <v>36982279.051205076</v>
      </c>
      <c r="AH177" s="110">
        <v>536</v>
      </c>
      <c r="AI177" s="53"/>
    </row>
    <row r="178" spans="1:35" x14ac:dyDescent="0.25">
      <c r="A178" s="6">
        <v>538</v>
      </c>
      <c r="B178" s="6" t="s">
        <v>163</v>
      </c>
      <c r="C178" s="7">
        <v>4733</v>
      </c>
      <c r="D178" s="7">
        <v>8921345.5930673126</v>
      </c>
      <c r="E178" s="7">
        <v>1969593.0977397214</v>
      </c>
      <c r="F178" s="53">
        <v>473118</v>
      </c>
      <c r="H178" s="37">
        <f t="shared" si="17"/>
        <v>9394463.5930673126</v>
      </c>
      <c r="J178" s="67">
        <f t="shared" si="18"/>
        <v>818778.41109771095</v>
      </c>
      <c r="K178" s="34">
        <f t="shared" si="19"/>
        <v>9.5476733779732786E-2</v>
      </c>
      <c r="L178" s="61">
        <f t="shared" si="20"/>
        <v>172.99353710072069</v>
      </c>
      <c r="N178" s="50">
        <v>161004.54698000001</v>
      </c>
      <c r="O178" s="51">
        <v>73987.905699999988</v>
      </c>
      <c r="P178" s="52">
        <f t="shared" si="21"/>
        <v>-87016.641280000025</v>
      </c>
      <c r="R178" s="70">
        <f t="shared" si="22"/>
        <v>9307446.9517873134</v>
      </c>
      <c r="S178" s="51"/>
      <c r="T178" s="128">
        <v>2</v>
      </c>
      <c r="U178" s="51"/>
      <c r="V178" s="106" t="s">
        <v>163</v>
      </c>
      <c r="W178" s="88">
        <v>4813</v>
      </c>
      <c r="X178" s="88">
        <v>8102567.1819696007</v>
      </c>
      <c r="Y178" s="88">
        <v>1824844.4087692108</v>
      </c>
      <c r="Z178" s="88">
        <v>473118</v>
      </c>
      <c r="AB178" s="97">
        <f t="shared" si="23"/>
        <v>8575685.1819696017</v>
      </c>
      <c r="AD178" s="88">
        <v>-87016.641280000025</v>
      </c>
      <c r="AF178" s="97">
        <f t="shared" si="24"/>
        <v>8488668.5406896025</v>
      </c>
      <c r="AH178" s="110">
        <v>538</v>
      </c>
      <c r="AI178" s="53"/>
    </row>
    <row r="179" spans="1:35" x14ac:dyDescent="0.25">
      <c r="A179" s="6">
        <v>541</v>
      </c>
      <c r="B179" s="6" t="s">
        <v>164</v>
      </c>
      <c r="C179" s="7">
        <v>7641</v>
      </c>
      <c r="D179" s="7">
        <v>31365804.308053829</v>
      </c>
      <c r="E179" s="7">
        <v>6261688.2110082144</v>
      </c>
      <c r="F179" s="53">
        <v>-679147</v>
      </c>
      <c r="H179" s="37">
        <f t="shared" si="17"/>
        <v>30686657.308053829</v>
      </c>
      <c r="J179" s="67">
        <f t="shared" si="18"/>
        <v>1907347.3322303593</v>
      </c>
      <c r="K179" s="34">
        <f t="shared" si="19"/>
        <v>6.6274950088541298E-2</v>
      </c>
      <c r="L179" s="61">
        <f t="shared" si="20"/>
        <v>249.62011938625301</v>
      </c>
      <c r="N179" s="50">
        <v>113522.92400000001</v>
      </c>
      <c r="O179" s="51">
        <v>30360.781999999999</v>
      </c>
      <c r="P179" s="52">
        <f t="shared" si="21"/>
        <v>-83162.142000000022</v>
      </c>
      <c r="R179" s="70">
        <f t="shared" si="22"/>
        <v>30603495.166053828</v>
      </c>
      <c r="S179" s="51"/>
      <c r="T179" s="128">
        <v>12</v>
      </c>
      <c r="U179" s="51"/>
      <c r="V179" s="106" t="s">
        <v>164</v>
      </c>
      <c r="W179" s="88">
        <v>7765</v>
      </c>
      <c r="X179" s="88">
        <v>29458456.975823469</v>
      </c>
      <c r="Y179" s="88">
        <v>5979743.4493476823</v>
      </c>
      <c r="Z179" s="88">
        <v>-679147</v>
      </c>
      <c r="AB179" s="97">
        <f t="shared" si="23"/>
        <v>28779309.975823469</v>
      </c>
      <c r="AD179" s="88">
        <v>-83162.142000000022</v>
      </c>
      <c r="AF179" s="97">
        <f t="shared" si="24"/>
        <v>28696147.833823469</v>
      </c>
      <c r="AH179" s="110">
        <v>541</v>
      </c>
      <c r="AI179" s="53"/>
    </row>
    <row r="180" spans="1:35" x14ac:dyDescent="0.25">
      <c r="A180" s="6">
        <v>543</v>
      </c>
      <c r="B180" s="6" t="s">
        <v>165</v>
      </c>
      <c r="C180" s="7">
        <v>42665</v>
      </c>
      <c r="D180" s="7">
        <v>43936780.656458624</v>
      </c>
      <c r="E180" s="7">
        <v>-6611618.6481883759</v>
      </c>
      <c r="F180" s="53">
        <v>-6673136</v>
      </c>
      <c r="H180" s="37">
        <f t="shared" si="17"/>
        <v>37263644.656458624</v>
      </c>
      <c r="J180" s="67">
        <f t="shared" si="18"/>
        <v>6890704.8632621393</v>
      </c>
      <c r="K180" s="34">
        <f t="shared" si="19"/>
        <v>0.22686986871141304</v>
      </c>
      <c r="L180" s="61">
        <f t="shared" si="20"/>
        <v>161.50720410786684</v>
      </c>
      <c r="N180" s="50">
        <v>786877.54753600014</v>
      </c>
      <c r="O180" s="51">
        <v>438515.29479999997</v>
      </c>
      <c r="P180" s="52">
        <f t="shared" si="21"/>
        <v>-348362.25273600017</v>
      </c>
      <c r="R180" s="70">
        <f t="shared" si="22"/>
        <v>36915282.403722622</v>
      </c>
      <c r="S180" s="51"/>
      <c r="T180" s="128">
        <v>1</v>
      </c>
      <c r="U180" s="51"/>
      <c r="V180" s="106" t="s">
        <v>165</v>
      </c>
      <c r="W180" s="88">
        <v>42159</v>
      </c>
      <c r="X180" s="88">
        <v>37046075.793196484</v>
      </c>
      <c r="Y180" s="88">
        <v>-6870971.0150402477</v>
      </c>
      <c r="Z180" s="88">
        <v>-6673136</v>
      </c>
      <c r="AB180" s="97">
        <f t="shared" si="23"/>
        <v>30372939.793196484</v>
      </c>
      <c r="AD180" s="88">
        <v>-348362.25273600017</v>
      </c>
      <c r="AF180" s="97">
        <f t="shared" si="24"/>
        <v>30024577.540460486</v>
      </c>
      <c r="AH180" s="110">
        <v>543</v>
      </c>
      <c r="AI180" s="53"/>
    </row>
    <row r="181" spans="1:35" x14ac:dyDescent="0.25">
      <c r="A181" s="6">
        <v>545</v>
      </c>
      <c r="B181" s="6" t="s">
        <v>166</v>
      </c>
      <c r="C181" s="7">
        <v>9471</v>
      </c>
      <c r="D181" s="7">
        <v>32604995.844411947</v>
      </c>
      <c r="E181" s="7">
        <v>7329141.66322737</v>
      </c>
      <c r="F181" s="53">
        <v>171839</v>
      </c>
      <c r="H181" s="37">
        <f t="shared" si="17"/>
        <v>32776834.844411947</v>
      </c>
      <c r="J181" s="67">
        <f t="shared" si="18"/>
        <v>2876023.2618684396</v>
      </c>
      <c r="K181" s="34">
        <f t="shared" si="19"/>
        <v>9.6185458174904537E-2</v>
      </c>
      <c r="L181" s="61">
        <f t="shared" si="20"/>
        <v>303.66627197428357</v>
      </c>
      <c r="N181" s="50">
        <v>174310.48970000001</v>
      </c>
      <c r="O181" s="51">
        <v>195431.03370000003</v>
      </c>
      <c r="P181" s="52">
        <f t="shared" si="21"/>
        <v>21120.544000000024</v>
      </c>
      <c r="R181" s="70">
        <f t="shared" si="22"/>
        <v>32797955.388411947</v>
      </c>
      <c r="S181" s="51"/>
      <c r="T181" s="128">
        <v>15</v>
      </c>
      <c r="U181" s="51"/>
      <c r="V181" s="106" t="s">
        <v>166</v>
      </c>
      <c r="W181" s="88">
        <v>9507</v>
      </c>
      <c r="X181" s="88">
        <v>29728972.582543507</v>
      </c>
      <c r="Y181" s="88">
        <v>6773359.5581117701</v>
      </c>
      <c r="Z181" s="88">
        <v>171839</v>
      </c>
      <c r="AB181" s="97">
        <f t="shared" si="23"/>
        <v>29900811.582543507</v>
      </c>
      <c r="AD181" s="88">
        <v>21120.544000000024</v>
      </c>
      <c r="AF181" s="97">
        <f t="shared" si="24"/>
        <v>29921932.126543507</v>
      </c>
      <c r="AH181" s="110">
        <v>545</v>
      </c>
      <c r="AI181" s="53"/>
    </row>
    <row r="182" spans="1:35" x14ac:dyDescent="0.25">
      <c r="A182" s="6">
        <v>560</v>
      </c>
      <c r="B182" s="6" t="s">
        <v>167</v>
      </c>
      <c r="C182" s="7">
        <v>16091</v>
      </c>
      <c r="D182" s="7">
        <v>37319185.335733607</v>
      </c>
      <c r="E182" s="7">
        <v>10110963.825681789</v>
      </c>
      <c r="F182" s="53">
        <v>-2106963</v>
      </c>
      <c r="H182" s="37">
        <f t="shared" si="17"/>
        <v>35212222.335733607</v>
      </c>
      <c r="J182" s="67">
        <f t="shared" si="18"/>
        <v>3485775.7811403573</v>
      </c>
      <c r="K182" s="34">
        <f t="shared" si="19"/>
        <v>0.10986971941979737</v>
      </c>
      <c r="L182" s="61">
        <f t="shared" si="20"/>
        <v>216.62890939906515</v>
      </c>
      <c r="N182" s="50">
        <v>735298.53902000014</v>
      </c>
      <c r="O182" s="51">
        <v>1007185.942</v>
      </c>
      <c r="P182" s="52">
        <f t="shared" si="21"/>
        <v>271887.4029799999</v>
      </c>
      <c r="R182" s="70">
        <f t="shared" si="22"/>
        <v>35484109.738713607</v>
      </c>
      <c r="S182" s="51"/>
      <c r="T182" s="128">
        <v>7</v>
      </c>
      <c r="U182" s="51"/>
      <c r="V182" s="106" t="s">
        <v>167</v>
      </c>
      <c r="W182" s="88">
        <v>16221</v>
      </c>
      <c r="X182" s="88">
        <v>33833409.55459325</v>
      </c>
      <c r="Y182" s="88">
        <v>9368426.4380438551</v>
      </c>
      <c r="Z182" s="88">
        <v>-2106963</v>
      </c>
      <c r="AB182" s="97">
        <f t="shared" si="23"/>
        <v>31726446.55459325</v>
      </c>
      <c r="AD182" s="88">
        <v>271887.4029799999</v>
      </c>
      <c r="AF182" s="97">
        <f t="shared" si="24"/>
        <v>31998333.95757325</v>
      </c>
      <c r="AH182" s="110">
        <v>560</v>
      </c>
      <c r="AI182" s="53"/>
    </row>
    <row r="183" spans="1:35" x14ac:dyDescent="0.25">
      <c r="A183" s="6">
        <v>561</v>
      </c>
      <c r="B183" s="6" t="s">
        <v>168</v>
      </c>
      <c r="C183" s="7">
        <v>1364</v>
      </c>
      <c r="D183" s="7">
        <v>4565963.6142743668</v>
      </c>
      <c r="E183" s="7">
        <v>1167597.1105049197</v>
      </c>
      <c r="F183" s="53">
        <v>-275937</v>
      </c>
      <c r="H183" s="37">
        <f t="shared" si="17"/>
        <v>4290026.6142743668</v>
      </c>
      <c r="J183" s="67">
        <f t="shared" si="18"/>
        <v>461056.77145459782</v>
      </c>
      <c r="K183" s="34">
        <f t="shared" si="19"/>
        <v>0.12041274556371583</v>
      </c>
      <c r="L183" s="61">
        <f t="shared" si="20"/>
        <v>338.01816089046758</v>
      </c>
      <c r="N183" s="50">
        <v>765289.71150000009</v>
      </c>
      <c r="O183" s="51">
        <v>4026.1037000000001</v>
      </c>
      <c r="P183" s="52">
        <f t="shared" si="21"/>
        <v>-761263.60780000011</v>
      </c>
      <c r="R183" s="70">
        <f t="shared" si="22"/>
        <v>3528763.0064743664</v>
      </c>
      <c r="S183" s="51"/>
      <c r="T183" s="128">
        <v>2</v>
      </c>
      <c r="U183" s="51"/>
      <c r="V183" s="106" t="s">
        <v>168</v>
      </c>
      <c r="W183" s="88">
        <v>1382</v>
      </c>
      <c r="X183" s="88">
        <v>4104906.8428197689</v>
      </c>
      <c r="Y183" s="88">
        <v>1079858.5539824988</v>
      </c>
      <c r="Z183" s="88">
        <v>-275937</v>
      </c>
      <c r="AB183" s="97">
        <f t="shared" si="23"/>
        <v>3828969.8428197689</v>
      </c>
      <c r="AD183" s="88">
        <v>-761263.60780000011</v>
      </c>
      <c r="AF183" s="97">
        <f t="shared" si="24"/>
        <v>3067706.2350197686</v>
      </c>
      <c r="AH183" s="110">
        <v>561</v>
      </c>
      <c r="AI183" s="53"/>
    </row>
    <row r="184" spans="1:35" x14ac:dyDescent="0.25">
      <c r="A184" s="6">
        <v>562</v>
      </c>
      <c r="B184" s="6" t="s">
        <v>169</v>
      </c>
      <c r="C184" s="7">
        <v>9221</v>
      </c>
      <c r="D184" s="7">
        <v>24249327.225597631</v>
      </c>
      <c r="E184" s="7">
        <v>6068496.5249443008</v>
      </c>
      <c r="F184" s="53">
        <v>-526330</v>
      </c>
      <c r="H184" s="37">
        <f t="shared" si="17"/>
        <v>23722997.225597631</v>
      </c>
      <c r="J184" s="67">
        <f t="shared" si="18"/>
        <v>1852956.407684356</v>
      </c>
      <c r="K184" s="34">
        <f t="shared" si="19"/>
        <v>8.4725786435964928E-2</v>
      </c>
      <c r="L184" s="61">
        <f t="shared" si="20"/>
        <v>200.94961584257194</v>
      </c>
      <c r="N184" s="50">
        <v>368791.09892000002</v>
      </c>
      <c r="O184" s="51">
        <v>192790.9657</v>
      </c>
      <c r="P184" s="52">
        <f t="shared" si="21"/>
        <v>-176000.13322000002</v>
      </c>
      <c r="R184" s="70">
        <f t="shared" si="22"/>
        <v>23546997.092377633</v>
      </c>
      <c r="S184" s="51"/>
      <c r="T184" s="128">
        <v>6</v>
      </c>
      <c r="U184" s="51"/>
      <c r="V184" s="106" t="s">
        <v>169</v>
      </c>
      <c r="W184" s="88">
        <v>9285</v>
      </c>
      <c r="X184" s="88">
        <v>22396370.817913275</v>
      </c>
      <c r="Y184" s="88">
        <v>5775140.2000525603</v>
      </c>
      <c r="Z184" s="88">
        <v>-526330</v>
      </c>
      <c r="AB184" s="97">
        <f t="shared" si="23"/>
        <v>21870040.817913275</v>
      </c>
      <c r="AD184" s="88">
        <v>-176000.13322000002</v>
      </c>
      <c r="AF184" s="97">
        <f t="shared" si="24"/>
        <v>21694040.684693277</v>
      </c>
      <c r="AH184" s="110">
        <v>562</v>
      </c>
      <c r="AI184" s="53"/>
    </row>
    <row r="185" spans="1:35" x14ac:dyDescent="0.25">
      <c r="A185" s="6">
        <v>563</v>
      </c>
      <c r="B185" s="6" t="s">
        <v>170</v>
      </c>
      <c r="C185" s="7">
        <v>7430</v>
      </c>
      <c r="D185" s="7">
        <v>26228122.54624033</v>
      </c>
      <c r="E185" s="7">
        <v>5950902.9346643854</v>
      </c>
      <c r="F185" s="53">
        <v>-490523</v>
      </c>
      <c r="H185" s="37">
        <f t="shared" si="17"/>
        <v>25737599.54624033</v>
      </c>
      <c r="J185" s="67">
        <f t="shared" si="18"/>
        <v>2060193.4545676596</v>
      </c>
      <c r="K185" s="34">
        <f t="shared" si="19"/>
        <v>8.7010943960294213E-2</v>
      </c>
      <c r="L185" s="61">
        <f t="shared" si="20"/>
        <v>277.28041111274018</v>
      </c>
      <c r="N185" s="50">
        <v>114552.55051999999</v>
      </c>
      <c r="O185" s="51">
        <v>258792.66570000001</v>
      </c>
      <c r="P185" s="52">
        <f t="shared" si="21"/>
        <v>144240.11518000002</v>
      </c>
      <c r="R185" s="70">
        <f t="shared" si="22"/>
        <v>25881839.66142033</v>
      </c>
      <c r="S185" s="51"/>
      <c r="T185" s="128">
        <v>17</v>
      </c>
      <c r="U185" s="51"/>
      <c r="V185" s="106" t="s">
        <v>170</v>
      </c>
      <c r="W185" s="88">
        <v>7472</v>
      </c>
      <c r="X185" s="88">
        <v>24167929.09167267</v>
      </c>
      <c r="Y185" s="88">
        <v>5629072.6919021318</v>
      </c>
      <c r="Z185" s="88">
        <v>-490523</v>
      </c>
      <c r="AB185" s="97">
        <f t="shared" si="23"/>
        <v>23677406.09167267</v>
      </c>
      <c r="AD185" s="88">
        <v>144240.11518000002</v>
      </c>
      <c r="AF185" s="97">
        <f t="shared" si="24"/>
        <v>23821646.206852671</v>
      </c>
      <c r="AH185" s="110">
        <v>563</v>
      </c>
      <c r="AI185" s="53"/>
    </row>
    <row r="186" spans="1:35" x14ac:dyDescent="0.25">
      <c r="A186" s="6">
        <v>564</v>
      </c>
      <c r="B186" s="6" t="s">
        <v>171</v>
      </c>
      <c r="C186" s="7">
        <v>203567</v>
      </c>
      <c r="D186" s="7">
        <v>306864333.03191781</v>
      </c>
      <c r="E186" s="7">
        <v>36975975.780335471</v>
      </c>
      <c r="F186" s="53">
        <v>-6312053</v>
      </c>
      <c r="H186" s="37">
        <f t="shared" si="17"/>
        <v>300552280.03191781</v>
      </c>
      <c r="J186" s="67">
        <f t="shared" si="18"/>
        <v>30275592.765174985</v>
      </c>
      <c r="K186" s="34">
        <f t="shared" si="19"/>
        <v>0.11201703362338182</v>
      </c>
      <c r="L186" s="61">
        <f t="shared" si="20"/>
        <v>148.72544550528812</v>
      </c>
      <c r="N186" s="50">
        <v>11840444.933301998</v>
      </c>
      <c r="O186" s="51">
        <v>817497.05619999999</v>
      </c>
      <c r="P186" s="52">
        <f t="shared" si="21"/>
        <v>-11022947.877101999</v>
      </c>
      <c r="R186" s="70">
        <f t="shared" si="22"/>
        <v>289529332.15481579</v>
      </c>
      <c r="S186" s="51"/>
      <c r="T186" s="128">
        <v>17</v>
      </c>
      <c r="U186" s="51"/>
      <c r="V186" s="106" t="s">
        <v>171</v>
      </c>
      <c r="W186" s="88">
        <v>201810</v>
      </c>
      <c r="X186" s="88">
        <v>276588740.26674283</v>
      </c>
      <c r="Y186" s="88">
        <v>38159856.872299857</v>
      </c>
      <c r="Z186" s="88">
        <v>-6312053</v>
      </c>
      <c r="AB186" s="97">
        <f t="shared" si="23"/>
        <v>270276687.26674283</v>
      </c>
      <c r="AD186" s="88">
        <v>-11022947.877101999</v>
      </c>
      <c r="AF186" s="97">
        <f t="shared" si="24"/>
        <v>259253739.38964084</v>
      </c>
      <c r="AH186" s="110">
        <v>564</v>
      </c>
      <c r="AI186" s="53"/>
    </row>
    <row r="187" spans="1:35" x14ac:dyDescent="0.25">
      <c r="A187" s="6">
        <v>576</v>
      </c>
      <c r="B187" s="6" t="s">
        <v>172</v>
      </c>
      <c r="C187" s="7">
        <v>2963</v>
      </c>
      <c r="D187" s="7">
        <v>10452410.069493033</v>
      </c>
      <c r="E187" s="7">
        <v>2166585.5062154434</v>
      </c>
      <c r="F187" s="53">
        <v>-243321</v>
      </c>
      <c r="H187" s="37">
        <f t="shared" si="17"/>
        <v>10209089.069493033</v>
      </c>
      <c r="J187" s="67">
        <f t="shared" si="18"/>
        <v>783402.00693980232</v>
      </c>
      <c r="K187" s="34">
        <f t="shared" si="19"/>
        <v>8.3113517533606115E-2</v>
      </c>
      <c r="L187" s="61">
        <f t="shared" si="20"/>
        <v>264.39487240627818</v>
      </c>
      <c r="N187" s="50">
        <v>69618.593160000004</v>
      </c>
      <c r="O187" s="51">
        <v>34320.884000000005</v>
      </c>
      <c r="P187" s="52">
        <f t="shared" si="21"/>
        <v>-35297.709159999999</v>
      </c>
      <c r="R187" s="70">
        <f t="shared" si="22"/>
        <v>10173791.360333033</v>
      </c>
      <c r="S187" s="51"/>
      <c r="T187" s="128">
        <v>7</v>
      </c>
      <c r="U187" s="51"/>
      <c r="V187" s="106" t="s">
        <v>172</v>
      </c>
      <c r="W187" s="88">
        <v>3027</v>
      </c>
      <c r="X187" s="88">
        <v>9669008.0625532307</v>
      </c>
      <c r="Y187" s="88">
        <v>2066267.6759642691</v>
      </c>
      <c r="Z187" s="88">
        <v>-243321</v>
      </c>
      <c r="AB187" s="97">
        <f t="shared" si="23"/>
        <v>9425687.0625532307</v>
      </c>
      <c r="AD187" s="88">
        <v>-35297.709159999999</v>
      </c>
      <c r="AF187" s="97">
        <f t="shared" si="24"/>
        <v>9390389.3533932306</v>
      </c>
      <c r="AH187" s="110">
        <v>576</v>
      </c>
      <c r="AI187" s="53"/>
    </row>
    <row r="188" spans="1:35" x14ac:dyDescent="0.25">
      <c r="A188" s="6">
        <v>577</v>
      </c>
      <c r="B188" s="6" t="s">
        <v>173</v>
      </c>
      <c r="C188" s="7">
        <v>10832</v>
      </c>
      <c r="D188" s="7">
        <v>16363976.276417105</v>
      </c>
      <c r="E188" s="7">
        <v>2074386.2454139828</v>
      </c>
      <c r="F188" s="53">
        <v>-416553</v>
      </c>
      <c r="H188" s="37">
        <f t="shared" si="17"/>
        <v>15947423.276417105</v>
      </c>
      <c r="J188" s="67">
        <f t="shared" si="18"/>
        <v>2099354.2649800051</v>
      </c>
      <c r="K188" s="34">
        <f t="shared" si="19"/>
        <v>0.15159906144648411</v>
      </c>
      <c r="L188" s="61">
        <f t="shared" si="20"/>
        <v>193.81040112444654</v>
      </c>
      <c r="N188" s="50">
        <v>255162.5722</v>
      </c>
      <c r="O188" s="51">
        <v>306247.88799999998</v>
      </c>
      <c r="P188" s="52">
        <f t="shared" si="21"/>
        <v>51085.315799999982</v>
      </c>
      <c r="R188" s="70">
        <f t="shared" si="22"/>
        <v>15998508.592217105</v>
      </c>
      <c r="S188" s="51"/>
      <c r="T188" s="128">
        <v>2</v>
      </c>
      <c r="U188" s="51"/>
      <c r="V188" s="106" t="s">
        <v>173</v>
      </c>
      <c r="W188" s="88">
        <v>10730</v>
      </c>
      <c r="X188" s="88">
        <v>14264622.011437099</v>
      </c>
      <c r="Y188" s="88">
        <v>1879078.5404786121</v>
      </c>
      <c r="Z188" s="88">
        <v>-416553</v>
      </c>
      <c r="AB188" s="97">
        <f t="shared" si="23"/>
        <v>13848069.011437099</v>
      </c>
      <c r="AD188" s="88">
        <v>51085.315799999982</v>
      </c>
      <c r="AF188" s="97">
        <f t="shared" si="24"/>
        <v>13899154.327237099</v>
      </c>
      <c r="AH188" s="110">
        <v>577</v>
      </c>
      <c r="AI188" s="53"/>
    </row>
    <row r="189" spans="1:35" x14ac:dyDescent="0.25">
      <c r="A189" s="6">
        <v>578</v>
      </c>
      <c r="B189" s="6" t="s">
        <v>174</v>
      </c>
      <c r="C189" s="7">
        <v>3336</v>
      </c>
      <c r="D189" s="7">
        <v>13252196.521794342</v>
      </c>
      <c r="E189" s="7">
        <v>3307191.06988905</v>
      </c>
      <c r="F189" s="53">
        <v>-13205</v>
      </c>
      <c r="H189" s="37">
        <f t="shared" si="17"/>
        <v>13238991.521794342</v>
      </c>
      <c r="J189" s="67">
        <f t="shared" si="18"/>
        <v>495717.90007342584</v>
      </c>
      <c r="K189" s="34">
        <f t="shared" si="19"/>
        <v>3.8900357536738005E-2</v>
      </c>
      <c r="L189" s="61">
        <f t="shared" si="20"/>
        <v>148.59649282776553</v>
      </c>
      <c r="N189" s="50">
        <v>60721.563999999998</v>
      </c>
      <c r="O189" s="51">
        <v>97946.522799999992</v>
      </c>
      <c r="P189" s="52">
        <f t="shared" si="21"/>
        <v>37224.958799999993</v>
      </c>
      <c r="R189" s="70">
        <f t="shared" si="22"/>
        <v>13276216.480594341</v>
      </c>
      <c r="S189" s="51"/>
      <c r="T189" s="128">
        <v>18</v>
      </c>
      <c r="U189" s="51"/>
      <c r="V189" s="106" t="s">
        <v>174</v>
      </c>
      <c r="W189" s="88">
        <v>3435</v>
      </c>
      <c r="X189" s="88">
        <v>12756478.621720916</v>
      </c>
      <c r="Y189" s="88">
        <v>3332331.2712001759</v>
      </c>
      <c r="Z189" s="88">
        <v>-13205</v>
      </c>
      <c r="AB189" s="97">
        <f t="shared" si="23"/>
        <v>12743273.621720916</v>
      </c>
      <c r="AD189" s="88">
        <v>37224.958799999993</v>
      </c>
      <c r="AF189" s="97">
        <f t="shared" si="24"/>
        <v>12780498.580520915</v>
      </c>
      <c r="AH189" s="110">
        <v>578</v>
      </c>
      <c r="AI189" s="53"/>
    </row>
    <row r="190" spans="1:35" x14ac:dyDescent="0.25">
      <c r="A190" s="6">
        <v>580</v>
      </c>
      <c r="B190" s="6" t="s">
        <v>175</v>
      </c>
      <c r="C190" s="7">
        <v>4842</v>
      </c>
      <c r="D190" s="7">
        <v>17310328.71495755</v>
      </c>
      <c r="E190" s="7">
        <v>3936094.4139500409</v>
      </c>
      <c r="F190" s="53">
        <v>-506940</v>
      </c>
      <c r="H190" s="37">
        <f t="shared" si="17"/>
        <v>16803388.71495755</v>
      </c>
      <c r="J190" s="67">
        <f t="shared" si="18"/>
        <v>875476.22772011533</v>
      </c>
      <c r="K190" s="34">
        <f t="shared" si="19"/>
        <v>5.4964906946946661E-2</v>
      </c>
      <c r="L190" s="61">
        <f t="shared" si="20"/>
        <v>180.80880374227908</v>
      </c>
      <c r="N190" s="50">
        <v>89762.312000000005</v>
      </c>
      <c r="O190" s="51">
        <v>79202.039999999994</v>
      </c>
      <c r="P190" s="52">
        <f t="shared" si="21"/>
        <v>-10560.272000000012</v>
      </c>
      <c r="R190" s="70">
        <f t="shared" si="22"/>
        <v>16792828.44295755</v>
      </c>
      <c r="S190" s="51"/>
      <c r="T190" s="128">
        <v>9</v>
      </c>
      <c r="U190" s="51"/>
      <c r="V190" s="106" t="s">
        <v>175</v>
      </c>
      <c r="W190" s="88">
        <v>4969</v>
      </c>
      <c r="X190" s="88">
        <v>16434852.487237435</v>
      </c>
      <c r="Y190" s="88">
        <v>3758913.0263444963</v>
      </c>
      <c r="Z190" s="88">
        <v>-506940</v>
      </c>
      <c r="AB190" s="97">
        <f t="shared" si="23"/>
        <v>15927912.487237435</v>
      </c>
      <c r="AD190" s="88">
        <v>-10560.272000000012</v>
      </c>
      <c r="AF190" s="97">
        <f t="shared" si="24"/>
        <v>15917352.215237435</v>
      </c>
      <c r="AH190" s="110">
        <v>580</v>
      </c>
      <c r="AI190" s="53"/>
    </row>
    <row r="191" spans="1:35" x14ac:dyDescent="0.25">
      <c r="A191" s="6">
        <v>581</v>
      </c>
      <c r="B191" s="6" t="s">
        <v>176</v>
      </c>
      <c r="C191" s="7">
        <v>6469</v>
      </c>
      <c r="D191" s="7">
        <v>19923792.072488829</v>
      </c>
      <c r="E191" s="7">
        <v>4655231.6134629687</v>
      </c>
      <c r="F191" s="53">
        <v>-647274</v>
      </c>
      <c r="H191" s="37">
        <f t="shared" si="17"/>
        <v>19276518.072488829</v>
      </c>
      <c r="J191" s="67">
        <f t="shared" si="18"/>
        <v>1135357.2127628922</v>
      </c>
      <c r="K191" s="34">
        <f t="shared" si="19"/>
        <v>6.2584595414917912E-2</v>
      </c>
      <c r="L191" s="61">
        <f t="shared" si="20"/>
        <v>175.50737560100359</v>
      </c>
      <c r="N191" s="50">
        <v>68008.15168000001</v>
      </c>
      <c r="O191" s="51">
        <v>178402.59510000001</v>
      </c>
      <c r="P191" s="52">
        <f t="shared" si="21"/>
        <v>110394.44342</v>
      </c>
      <c r="R191" s="70">
        <f t="shared" si="22"/>
        <v>19386912.51590883</v>
      </c>
      <c r="S191" s="51"/>
      <c r="T191" s="128">
        <v>6</v>
      </c>
      <c r="U191" s="51"/>
      <c r="V191" s="106" t="s">
        <v>176</v>
      </c>
      <c r="W191" s="88">
        <v>6562</v>
      </c>
      <c r="X191" s="88">
        <v>18788434.859725937</v>
      </c>
      <c r="Y191" s="88">
        <v>4730653.533808291</v>
      </c>
      <c r="Z191" s="88">
        <v>-647274</v>
      </c>
      <c r="AB191" s="97">
        <f t="shared" si="23"/>
        <v>18141160.859725937</v>
      </c>
      <c r="AD191" s="88">
        <v>110394.44342</v>
      </c>
      <c r="AF191" s="97">
        <f t="shared" si="24"/>
        <v>18251555.303145938</v>
      </c>
      <c r="AH191" s="110">
        <v>581</v>
      </c>
      <c r="AI191" s="53"/>
    </row>
    <row r="192" spans="1:35" x14ac:dyDescent="0.25">
      <c r="A192" s="6">
        <v>583</v>
      </c>
      <c r="B192" s="6" t="s">
        <v>177</v>
      </c>
      <c r="C192" s="6">
        <v>954</v>
      </c>
      <c r="D192" s="7">
        <v>4588935.9167223005</v>
      </c>
      <c r="E192" s="7">
        <v>592642.62104455358</v>
      </c>
      <c r="F192" s="53">
        <v>-226034</v>
      </c>
      <c r="H192" s="37">
        <f t="shared" si="17"/>
        <v>4362901.9167223005</v>
      </c>
      <c r="J192" s="67">
        <f t="shared" si="18"/>
        <v>224374.6530979434</v>
      </c>
      <c r="K192" s="34">
        <f t="shared" si="19"/>
        <v>5.4216062576194081E-2</v>
      </c>
      <c r="L192" s="61">
        <f t="shared" si="20"/>
        <v>235.19355670643964</v>
      </c>
      <c r="N192" s="50">
        <v>0</v>
      </c>
      <c r="O192" s="51">
        <v>85934.213399999993</v>
      </c>
      <c r="P192" s="52">
        <f t="shared" si="21"/>
        <v>85934.213399999993</v>
      </c>
      <c r="R192" s="70">
        <f t="shared" si="22"/>
        <v>4448836.1301223002</v>
      </c>
      <c r="S192" s="51"/>
      <c r="T192" s="128">
        <v>19</v>
      </c>
      <c r="U192" s="51"/>
      <c r="V192" s="106" t="s">
        <v>177</v>
      </c>
      <c r="W192" s="88">
        <v>958</v>
      </c>
      <c r="X192" s="88">
        <v>4364561.2636243571</v>
      </c>
      <c r="Y192" s="88">
        <v>582875.46777674451</v>
      </c>
      <c r="Z192" s="88">
        <v>-226034</v>
      </c>
      <c r="AB192" s="97">
        <f t="shared" si="23"/>
        <v>4138527.2636243571</v>
      </c>
      <c r="AD192" s="88">
        <v>85934.213399999993</v>
      </c>
      <c r="AF192" s="97">
        <f t="shared" si="24"/>
        <v>4224461.4770243568</v>
      </c>
      <c r="AH192" s="110">
        <v>583</v>
      </c>
      <c r="AI192" s="53"/>
    </row>
    <row r="193" spans="1:35" x14ac:dyDescent="0.25">
      <c r="A193" s="6">
        <v>584</v>
      </c>
      <c r="B193" s="6" t="s">
        <v>178</v>
      </c>
      <c r="C193" s="7">
        <v>2825</v>
      </c>
      <c r="D193" s="7">
        <v>11849417.92327683</v>
      </c>
      <c r="E193" s="7">
        <v>3449897.4073275374</v>
      </c>
      <c r="F193" s="53">
        <v>125971</v>
      </c>
      <c r="H193" s="37">
        <f t="shared" si="17"/>
        <v>11975388.92327683</v>
      </c>
      <c r="J193" s="67">
        <f t="shared" si="18"/>
        <v>677266.58100952394</v>
      </c>
      <c r="K193" s="34">
        <f t="shared" si="19"/>
        <v>5.9945056398956476E-2</v>
      </c>
      <c r="L193" s="61">
        <f t="shared" si="20"/>
        <v>239.74038265823856</v>
      </c>
      <c r="N193" s="50">
        <v>10560.272000000001</v>
      </c>
      <c r="O193" s="51">
        <v>23760.612000000001</v>
      </c>
      <c r="P193" s="52">
        <f t="shared" si="21"/>
        <v>13200.34</v>
      </c>
      <c r="R193" s="70">
        <f t="shared" si="22"/>
        <v>11988589.26327683</v>
      </c>
      <c r="S193" s="51"/>
      <c r="T193" s="128">
        <v>16</v>
      </c>
      <c r="U193" s="51"/>
      <c r="V193" s="106" t="s">
        <v>178</v>
      </c>
      <c r="W193" s="88">
        <v>2860</v>
      </c>
      <c r="X193" s="88">
        <v>11172151.342267307</v>
      </c>
      <c r="Y193" s="88">
        <v>3373189.6735915919</v>
      </c>
      <c r="Z193" s="88">
        <v>125971</v>
      </c>
      <c r="AB193" s="97">
        <f t="shared" si="23"/>
        <v>11298122.342267307</v>
      </c>
      <c r="AD193" s="88">
        <v>13200.34</v>
      </c>
      <c r="AF193" s="97">
        <f t="shared" si="24"/>
        <v>11311322.682267306</v>
      </c>
      <c r="AH193" s="110">
        <v>584</v>
      </c>
      <c r="AI193" s="53"/>
    </row>
    <row r="194" spans="1:35" x14ac:dyDescent="0.25">
      <c r="A194" s="6">
        <v>588</v>
      </c>
      <c r="B194" s="6" t="s">
        <v>179</v>
      </c>
      <c r="C194" s="7">
        <v>1713</v>
      </c>
      <c r="D194" s="7">
        <v>6225415.9713016562</v>
      </c>
      <c r="E194" s="7">
        <v>1632180.5498066938</v>
      </c>
      <c r="F194" s="53">
        <v>-262760</v>
      </c>
      <c r="H194" s="37">
        <f t="shared" si="17"/>
        <v>5962655.9713016562</v>
      </c>
      <c r="J194" s="67">
        <f t="shared" si="18"/>
        <v>81594.890965064988</v>
      </c>
      <c r="K194" s="34">
        <f t="shared" si="19"/>
        <v>1.3874178460393589E-2</v>
      </c>
      <c r="L194" s="61">
        <f t="shared" si="20"/>
        <v>47.63274428783712</v>
      </c>
      <c r="N194" s="50">
        <v>23826.613700000002</v>
      </c>
      <c r="O194" s="51">
        <v>30360.782000000003</v>
      </c>
      <c r="P194" s="52">
        <f t="shared" si="21"/>
        <v>6534.1683000000012</v>
      </c>
      <c r="R194" s="70">
        <f t="shared" si="22"/>
        <v>5969190.1396016562</v>
      </c>
      <c r="S194" s="51"/>
      <c r="T194" s="128">
        <v>10</v>
      </c>
      <c r="U194" s="51"/>
      <c r="V194" s="106" t="s">
        <v>179</v>
      </c>
      <c r="W194" s="88">
        <v>1739</v>
      </c>
      <c r="X194" s="88">
        <v>6143821.0803365912</v>
      </c>
      <c r="Y194" s="88">
        <v>1709311.7643467067</v>
      </c>
      <c r="Z194" s="88">
        <v>-262760</v>
      </c>
      <c r="AB194" s="97">
        <f t="shared" si="23"/>
        <v>5881061.0803365912</v>
      </c>
      <c r="AD194" s="88">
        <v>6534.1683000000012</v>
      </c>
      <c r="AF194" s="97">
        <f t="shared" si="24"/>
        <v>5887595.2486365912</v>
      </c>
      <c r="AH194" s="110">
        <v>588</v>
      </c>
      <c r="AI194" s="53"/>
    </row>
    <row r="195" spans="1:35" x14ac:dyDescent="0.25">
      <c r="A195" s="6">
        <v>592</v>
      </c>
      <c r="B195" s="6" t="s">
        <v>180</v>
      </c>
      <c r="C195" s="7">
        <v>3900</v>
      </c>
      <c r="D195" s="7">
        <v>10811589.881107785</v>
      </c>
      <c r="E195" s="7">
        <v>2815243.7215017285</v>
      </c>
      <c r="F195" s="53">
        <v>-151036</v>
      </c>
      <c r="H195" s="37">
        <f t="shared" si="17"/>
        <v>10660553.881107785</v>
      </c>
      <c r="J195" s="67">
        <f t="shared" si="18"/>
        <v>874273.99288792722</v>
      </c>
      <c r="K195" s="34">
        <f t="shared" si="19"/>
        <v>8.9336704332391548E-2</v>
      </c>
      <c r="L195" s="61">
        <f t="shared" si="20"/>
        <v>224.17281868921211</v>
      </c>
      <c r="N195" s="50">
        <v>27087.097680000003</v>
      </c>
      <c r="O195" s="51">
        <v>142563.67199999999</v>
      </c>
      <c r="P195" s="52">
        <f t="shared" si="21"/>
        <v>115476.57431999999</v>
      </c>
      <c r="R195" s="70">
        <f t="shared" si="22"/>
        <v>10776030.455427784</v>
      </c>
      <c r="S195" s="51"/>
      <c r="T195" s="128">
        <v>13</v>
      </c>
      <c r="U195" s="51"/>
      <c r="V195" s="106" t="s">
        <v>180</v>
      </c>
      <c r="W195" s="88">
        <v>3920</v>
      </c>
      <c r="X195" s="88">
        <v>9937315.8882198576</v>
      </c>
      <c r="Y195" s="88">
        <v>2911360.3863953869</v>
      </c>
      <c r="Z195" s="88">
        <v>-151036</v>
      </c>
      <c r="AB195" s="97">
        <f t="shared" si="23"/>
        <v>9786279.8882198576</v>
      </c>
      <c r="AD195" s="88">
        <v>115476.57431999999</v>
      </c>
      <c r="AF195" s="97">
        <f t="shared" si="24"/>
        <v>9901756.4625398573</v>
      </c>
      <c r="AH195" s="110">
        <v>592</v>
      </c>
      <c r="AI195" s="53"/>
    </row>
    <row r="196" spans="1:35" x14ac:dyDescent="0.25">
      <c r="A196" s="6">
        <v>593</v>
      </c>
      <c r="B196" s="6" t="s">
        <v>181</v>
      </c>
      <c r="C196" s="7">
        <v>17933</v>
      </c>
      <c r="D196" s="7">
        <v>51764688.09845379</v>
      </c>
      <c r="E196" s="7">
        <v>10111698.519940065</v>
      </c>
      <c r="F196" s="53">
        <v>-2066221</v>
      </c>
      <c r="H196" s="37">
        <f t="shared" si="17"/>
        <v>49698467.09845379</v>
      </c>
      <c r="J196" s="67">
        <f t="shared" si="18"/>
        <v>3054575.8732765168</v>
      </c>
      <c r="K196" s="34">
        <f t="shared" si="19"/>
        <v>6.5487157975956528E-2</v>
      </c>
      <c r="L196" s="61">
        <f t="shared" si="20"/>
        <v>170.33267569712356</v>
      </c>
      <c r="N196" s="50">
        <v>241307.49533600002</v>
      </c>
      <c r="O196" s="51">
        <v>194110.99970000001</v>
      </c>
      <c r="P196" s="52">
        <f t="shared" si="21"/>
        <v>-47196.495636000007</v>
      </c>
      <c r="R196" s="70">
        <f t="shared" si="22"/>
        <v>49651270.602817789</v>
      </c>
      <c r="S196" s="51"/>
      <c r="T196" s="128">
        <v>10</v>
      </c>
      <c r="U196" s="51"/>
      <c r="V196" s="106" t="s">
        <v>181</v>
      </c>
      <c r="W196" s="88">
        <v>18220</v>
      </c>
      <c r="X196" s="88">
        <v>48710112.225177273</v>
      </c>
      <c r="Y196" s="88">
        <v>9722147.1965407487</v>
      </c>
      <c r="Z196" s="88">
        <v>-2066221</v>
      </c>
      <c r="AB196" s="97">
        <f t="shared" si="23"/>
        <v>46643891.225177273</v>
      </c>
      <c r="AD196" s="88">
        <v>-47196.495636000007</v>
      </c>
      <c r="AF196" s="97">
        <f t="shared" si="24"/>
        <v>46596694.729541272</v>
      </c>
      <c r="AH196" s="110">
        <v>593</v>
      </c>
      <c r="AI196" s="53"/>
    </row>
    <row r="197" spans="1:35" x14ac:dyDescent="0.25">
      <c r="A197" s="6">
        <v>595</v>
      </c>
      <c r="B197" s="6" t="s">
        <v>182</v>
      </c>
      <c r="C197" s="7">
        <v>4498</v>
      </c>
      <c r="D197" s="7">
        <v>20833611.563015129</v>
      </c>
      <c r="E197" s="7">
        <v>4871159.3132025702</v>
      </c>
      <c r="F197" s="53">
        <v>-116278</v>
      </c>
      <c r="H197" s="37">
        <f t="shared" si="17"/>
        <v>20717333.563015129</v>
      </c>
      <c r="J197" s="67">
        <f t="shared" si="18"/>
        <v>888013.03819072619</v>
      </c>
      <c r="K197" s="34">
        <f t="shared" si="19"/>
        <v>4.4782827383269094E-2</v>
      </c>
      <c r="L197" s="61">
        <f t="shared" si="20"/>
        <v>197.42397469780485</v>
      </c>
      <c r="N197" s="50">
        <v>99688.967679999987</v>
      </c>
      <c r="O197" s="51">
        <v>158404.07999999999</v>
      </c>
      <c r="P197" s="52">
        <f t="shared" si="21"/>
        <v>58715.11232</v>
      </c>
      <c r="R197" s="70">
        <f t="shared" si="22"/>
        <v>20776048.675335128</v>
      </c>
      <c r="S197" s="51"/>
      <c r="T197" s="128">
        <v>11</v>
      </c>
      <c r="U197" s="51"/>
      <c r="V197" s="106" t="s">
        <v>182</v>
      </c>
      <c r="W197" s="88">
        <v>4624</v>
      </c>
      <c r="X197" s="88">
        <v>19945598.524824403</v>
      </c>
      <c r="Y197" s="88">
        <v>4892163.3290571952</v>
      </c>
      <c r="Z197" s="88">
        <v>-116278</v>
      </c>
      <c r="AB197" s="97">
        <f t="shared" si="23"/>
        <v>19829320.524824403</v>
      </c>
      <c r="AD197" s="88">
        <v>58715.11232</v>
      </c>
      <c r="AF197" s="97">
        <f t="shared" si="24"/>
        <v>19888035.637144402</v>
      </c>
      <c r="AH197" s="110">
        <v>595</v>
      </c>
      <c r="AI197" s="53"/>
    </row>
    <row r="198" spans="1:35" x14ac:dyDescent="0.25">
      <c r="A198" s="6">
        <v>598</v>
      </c>
      <c r="B198" s="6" t="s">
        <v>183</v>
      </c>
      <c r="C198" s="7">
        <v>19278</v>
      </c>
      <c r="D198" s="7">
        <v>42119829.994948819</v>
      </c>
      <c r="E198" s="7">
        <v>3391458.3642855333</v>
      </c>
      <c r="F198" s="53">
        <v>879218</v>
      </c>
      <c r="H198" s="37">
        <f t="shared" si="17"/>
        <v>42999047.994948819</v>
      </c>
      <c r="J198" s="67">
        <f t="shared" si="18"/>
        <v>3438196.6982616931</v>
      </c>
      <c r="K198" s="34">
        <f t="shared" si="19"/>
        <v>8.690906756472179E-2</v>
      </c>
      <c r="L198" s="61">
        <f t="shared" si="20"/>
        <v>178.34820511783863</v>
      </c>
      <c r="N198" s="50">
        <v>191035.32047999999</v>
      </c>
      <c r="O198" s="51">
        <v>1194762.7734000001</v>
      </c>
      <c r="P198" s="52">
        <f t="shared" si="21"/>
        <v>1003727.4529200001</v>
      </c>
      <c r="R198" s="70">
        <f t="shared" si="22"/>
        <v>44002775.447868817</v>
      </c>
      <c r="S198" s="51"/>
      <c r="T198" s="128">
        <v>15</v>
      </c>
      <c r="U198" s="51"/>
      <c r="V198" s="106" t="s">
        <v>183</v>
      </c>
      <c r="W198" s="88">
        <v>19379</v>
      </c>
      <c r="X198" s="88">
        <v>38681633.296687126</v>
      </c>
      <c r="Y198" s="88">
        <v>3672006.1784875328</v>
      </c>
      <c r="Z198" s="88">
        <v>879218</v>
      </c>
      <c r="AB198" s="97">
        <f t="shared" si="23"/>
        <v>39560851.296687126</v>
      </c>
      <c r="AD198" s="88">
        <v>1003727.4529200001</v>
      </c>
      <c r="AF198" s="97">
        <f t="shared" si="24"/>
        <v>40564578.749607123</v>
      </c>
      <c r="AH198" s="110">
        <v>598</v>
      </c>
      <c r="AI198" s="53"/>
    </row>
    <row r="199" spans="1:35" x14ac:dyDescent="0.25">
      <c r="A199" s="6">
        <v>599</v>
      </c>
      <c r="B199" s="6" t="s">
        <v>184</v>
      </c>
      <c r="C199" s="7">
        <v>11016</v>
      </c>
      <c r="D199" s="7">
        <v>29440595.190819971</v>
      </c>
      <c r="E199" s="7">
        <v>8223261.9581135893</v>
      </c>
      <c r="F199" s="53">
        <v>-601791</v>
      </c>
      <c r="H199" s="37">
        <f t="shared" si="17"/>
        <v>28838804.190819971</v>
      </c>
      <c r="J199" s="67">
        <f t="shared" si="18"/>
        <v>2729647.088773571</v>
      </c>
      <c r="K199" s="34">
        <f t="shared" si="19"/>
        <v>0.10454749948858459</v>
      </c>
      <c r="L199" s="61">
        <f t="shared" si="20"/>
        <v>247.7893145219291</v>
      </c>
      <c r="N199" s="50">
        <v>538573.87199999997</v>
      </c>
      <c r="O199" s="51">
        <v>112466.89679999999</v>
      </c>
      <c r="P199" s="52">
        <f t="shared" si="21"/>
        <v>-426106.97519999999</v>
      </c>
      <c r="R199" s="70">
        <f t="shared" si="22"/>
        <v>28412697.21561997</v>
      </c>
      <c r="S199" s="51"/>
      <c r="T199" s="128">
        <v>15</v>
      </c>
      <c r="U199" s="51"/>
      <c r="V199" s="106" t="s">
        <v>184</v>
      </c>
      <c r="W199" s="88">
        <v>11084</v>
      </c>
      <c r="X199" s="88">
        <v>26710948.1020464</v>
      </c>
      <c r="Y199" s="88">
        <v>7567950.96276969</v>
      </c>
      <c r="Z199" s="88">
        <v>-601791</v>
      </c>
      <c r="AB199" s="97">
        <f t="shared" si="23"/>
        <v>26109157.1020464</v>
      </c>
      <c r="AD199" s="88">
        <v>-426106.97519999999</v>
      </c>
      <c r="AF199" s="97">
        <f t="shared" si="24"/>
        <v>25683050.126846399</v>
      </c>
      <c r="AH199" s="110">
        <v>599</v>
      </c>
      <c r="AI199" s="53"/>
    </row>
    <row r="200" spans="1:35" x14ac:dyDescent="0.25">
      <c r="A200" s="6">
        <v>601</v>
      </c>
      <c r="B200" s="6" t="s">
        <v>185</v>
      </c>
      <c r="C200" s="7">
        <v>4053</v>
      </c>
      <c r="D200" s="7">
        <v>17406247.637776561</v>
      </c>
      <c r="E200" s="7">
        <v>4105721.6447428209</v>
      </c>
      <c r="F200" s="53">
        <v>320314</v>
      </c>
      <c r="H200" s="37">
        <f t="shared" si="17"/>
        <v>17726561.637776561</v>
      </c>
      <c r="J200" s="67">
        <f t="shared" si="18"/>
        <v>1175789.609185366</v>
      </c>
      <c r="K200" s="34">
        <f t="shared" si="19"/>
        <v>7.1041375420687822E-2</v>
      </c>
      <c r="L200" s="61">
        <f t="shared" si="20"/>
        <v>290.10353051699133</v>
      </c>
      <c r="N200" s="50">
        <v>75241.937999999995</v>
      </c>
      <c r="O200" s="51">
        <v>21186.545700000002</v>
      </c>
      <c r="P200" s="52">
        <f t="shared" si="21"/>
        <v>-54055.392299999992</v>
      </c>
      <c r="R200" s="70">
        <f t="shared" si="22"/>
        <v>17672506.245476563</v>
      </c>
      <c r="S200" s="51"/>
      <c r="T200" s="128">
        <v>13</v>
      </c>
      <c r="U200" s="51"/>
      <c r="V200" s="106" t="s">
        <v>185</v>
      </c>
      <c r="W200" s="88">
        <v>4127</v>
      </c>
      <c r="X200" s="88">
        <v>16230458.028591195</v>
      </c>
      <c r="Y200" s="88">
        <v>4032833.5184605303</v>
      </c>
      <c r="Z200" s="88">
        <v>320314</v>
      </c>
      <c r="AB200" s="97">
        <f t="shared" si="23"/>
        <v>16550772.028591195</v>
      </c>
      <c r="AD200" s="88">
        <v>-54055.392299999992</v>
      </c>
      <c r="AF200" s="97">
        <f t="shared" si="24"/>
        <v>16496716.636291195</v>
      </c>
      <c r="AH200" s="110">
        <v>601</v>
      </c>
      <c r="AI200" s="53"/>
    </row>
    <row r="201" spans="1:35" x14ac:dyDescent="0.25">
      <c r="A201" s="6">
        <v>604</v>
      </c>
      <c r="B201" s="6" t="s">
        <v>186</v>
      </c>
      <c r="C201" s="7">
        <v>19368</v>
      </c>
      <c r="D201" s="7">
        <v>16531247.839590026</v>
      </c>
      <c r="E201" s="7">
        <v>-3162509.6570686568</v>
      </c>
      <c r="F201" s="53">
        <v>-2264375</v>
      </c>
      <c r="H201" s="37">
        <f t="shared" si="17"/>
        <v>14266872.839590026</v>
      </c>
      <c r="J201" s="67">
        <f t="shared" si="18"/>
        <v>2661232.438492531</v>
      </c>
      <c r="K201" s="34">
        <f t="shared" si="19"/>
        <v>0.22930509187936496</v>
      </c>
      <c r="L201" s="61">
        <f t="shared" si="20"/>
        <v>137.4035748911881</v>
      </c>
      <c r="N201" s="50">
        <v>1464241.1143300002</v>
      </c>
      <c r="O201" s="51">
        <v>178402.59510000001</v>
      </c>
      <c r="P201" s="52">
        <f t="shared" si="21"/>
        <v>-1285838.5192300002</v>
      </c>
      <c r="R201" s="70">
        <f t="shared" si="22"/>
        <v>12981034.320360025</v>
      </c>
      <c r="S201" s="51"/>
      <c r="T201" s="128">
        <v>6</v>
      </c>
      <c r="U201" s="51"/>
      <c r="V201" s="106" t="s">
        <v>186</v>
      </c>
      <c r="W201" s="88">
        <v>19237</v>
      </c>
      <c r="X201" s="88">
        <v>13870015.401097495</v>
      </c>
      <c r="Y201" s="88">
        <v>-2910245.7119211098</v>
      </c>
      <c r="Z201" s="88">
        <v>-2264375</v>
      </c>
      <c r="AB201" s="97">
        <f t="shared" si="23"/>
        <v>11605640.401097495</v>
      </c>
      <c r="AD201" s="88">
        <v>-1285838.5192300002</v>
      </c>
      <c r="AF201" s="97">
        <f t="shared" si="24"/>
        <v>10319801.881867494</v>
      </c>
      <c r="AH201" s="110">
        <v>604</v>
      </c>
      <c r="AI201" s="53"/>
    </row>
    <row r="202" spans="1:35" x14ac:dyDescent="0.25">
      <c r="A202" s="6">
        <v>607</v>
      </c>
      <c r="B202" s="6" t="s">
        <v>187</v>
      </c>
      <c r="C202" s="7">
        <v>4307</v>
      </c>
      <c r="D202" s="7">
        <v>15618319.802858951</v>
      </c>
      <c r="E202" s="7">
        <v>4916740.8524520714</v>
      </c>
      <c r="F202" s="53">
        <v>-299187</v>
      </c>
      <c r="H202" s="37">
        <f t="shared" si="17"/>
        <v>15319132.802858951</v>
      </c>
      <c r="J202" s="67">
        <f t="shared" si="18"/>
        <v>698366.86605711468</v>
      </c>
      <c r="K202" s="34">
        <f t="shared" si="19"/>
        <v>4.7765409081562543E-2</v>
      </c>
      <c r="L202" s="61">
        <f t="shared" si="20"/>
        <v>162.1469389498757</v>
      </c>
      <c r="N202" s="50">
        <v>38861.80096</v>
      </c>
      <c r="O202" s="51">
        <v>23760.612000000001</v>
      </c>
      <c r="P202" s="52">
        <f t="shared" si="21"/>
        <v>-15101.188959999999</v>
      </c>
      <c r="R202" s="70">
        <f t="shared" si="22"/>
        <v>15304031.61389895</v>
      </c>
      <c r="S202" s="51"/>
      <c r="T202" s="128">
        <v>12</v>
      </c>
      <c r="U202" s="51"/>
      <c r="V202" s="106" t="s">
        <v>187</v>
      </c>
      <c r="W202" s="88">
        <v>4414</v>
      </c>
      <c r="X202" s="88">
        <v>14919952.936801836</v>
      </c>
      <c r="Y202" s="88">
        <v>4922563.1838516323</v>
      </c>
      <c r="Z202" s="88">
        <v>-299187</v>
      </c>
      <c r="AB202" s="97">
        <f t="shared" si="23"/>
        <v>14620765.936801836</v>
      </c>
      <c r="AD202" s="88">
        <v>-15101.188959999999</v>
      </c>
      <c r="AF202" s="97">
        <f t="shared" si="24"/>
        <v>14605664.747841835</v>
      </c>
      <c r="AH202" s="110">
        <v>607</v>
      </c>
      <c r="AI202" s="53"/>
    </row>
    <row r="203" spans="1:35" x14ac:dyDescent="0.25">
      <c r="A203" s="6">
        <v>608</v>
      </c>
      <c r="B203" s="6" t="s">
        <v>188</v>
      </c>
      <c r="C203" s="7">
        <v>2146</v>
      </c>
      <c r="D203" s="7">
        <v>7066401.4717810843</v>
      </c>
      <c r="E203" s="7">
        <v>1925268.5584675861</v>
      </c>
      <c r="F203" s="53">
        <v>263043</v>
      </c>
      <c r="H203" s="37">
        <f t="shared" si="17"/>
        <v>7329444.4717810843</v>
      </c>
      <c r="J203" s="67">
        <f t="shared" si="18"/>
        <v>256842.00804709271</v>
      </c>
      <c r="K203" s="34">
        <f t="shared" si="19"/>
        <v>3.6315063565935612E-2</v>
      </c>
      <c r="L203" s="61">
        <f t="shared" si="20"/>
        <v>119.68406712352875</v>
      </c>
      <c r="N203" s="50">
        <v>105602.72</v>
      </c>
      <c r="O203" s="51">
        <v>60721.564000000006</v>
      </c>
      <c r="P203" s="52">
        <f t="shared" si="21"/>
        <v>-44881.155999999995</v>
      </c>
      <c r="R203" s="70">
        <f t="shared" si="22"/>
        <v>7284563.3157810839</v>
      </c>
      <c r="S203" s="51"/>
      <c r="T203" s="128">
        <v>4</v>
      </c>
      <c r="U203" s="51"/>
      <c r="V203" s="106" t="s">
        <v>188</v>
      </c>
      <c r="W203" s="88">
        <v>2166</v>
      </c>
      <c r="X203" s="88">
        <v>6809559.4637339916</v>
      </c>
      <c r="Y203" s="88">
        <v>2079474.8781379987</v>
      </c>
      <c r="Z203" s="88">
        <v>263043</v>
      </c>
      <c r="AB203" s="97">
        <f t="shared" si="23"/>
        <v>7072602.4637339916</v>
      </c>
      <c r="AD203" s="88">
        <v>-44881.155999999995</v>
      </c>
      <c r="AF203" s="97">
        <f t="shared" si="24"/>
        <v>7027721.3077339912</v>
      </c>
      <c r="AH203" s="110">
        <v>608</v>
      </c>
      <c r="AI203" s="53"/>
    </row>
    <row r="204" spans="1:35" x14ac:dyDescent="0.25">
      <c r="A204" s="6">
        <v>609</v>
      </c>
      <c r="B204" s="6" t="s">
        <v>189</v>
      </c>
      <c r="C204" s="7">
        <v>84403</v>
      </c>
      <c r="D204" s="7">
        <v>161470335.93242198</v>
      </c>
      <c r="E204" s="7">
        <v>28423628.350087143</v>
      </c>
      <c r="F204" s="53">
        <v>-6256864</v>
      </c>
      <c r="H204" s="37">
        <f t="shared" si="17"/>
        <v>155213471.93242198</v>
      </c>
      <c r="J204" s="67">
        <f t="shared" si="18"/>
        <v>16775961.485985726</v>
      </c>
      <c r="K204" s="34">
        <f t="shared" si="19"/>
        <v>0.12118075102539944</v>
      </c>
      <c r="L204" s="61">
        <f t="shared" si="20"/>
        <v>198.76025124682448</v>
      </c>
      <c r="N204" s="50">
        <v>4146118.5512120002</v>
      </c>
      <c r="O204" s="51">
        <v>1230403.6914000001</v>
      </c>
      <c r="P204" s="52">
        <f t="shared" si="21"/>
        <v>-2915714.8598119998</v>
      </c>
      <c r="R204" s="70">
        <f t="shared" si="22"/>
        <v>152297757.07260999</v>
      </c>
      <c r="S204" s="51"/>
      <c r="T204" s="128">
        <v>4</v>
      </c>
      <c r="U204" s="51"/>
      <c r="V204" s="106" t="s">
        <v>189</v>
      </c>
      <c r="W204" s="88">
        <v>84587</v>
      </c>
      <c r="X204" s="88">
        <v>144694374.44643626</v>
      </c>
      <c r="Y204" s="88">
        <v>26405853.241240758</v>
      </c>
      <c r="Z204" s="88">
        <v>-6256864</v>
      </c>
      <c r="AB204" s="97">
        <f t="shared" si="23"/>
        <v>138437510.44643626</v>
      </c>
      <c r="AD204" s="88">
        <v>-2915714.8598119998</v>
      </c>
      <c r="AF204" s="97">
        <f t="shared" si="24"/>
        <v>135521795.58662426</v>
      </c>
      <c r="AH204" s="110">
        <v>609</v>
      </c>
      <c r="AI204" s="53"/>
    </row>
    <row r="205" spans="1:35" x14ac:dyDescent="0.25">
      <c r="A205" s="6">
        <v>611</v>
      </c>
      <c r="B205" s="6" t="s">
        <v>190</v>
      </c>
      <c r="C205" s="7">
        <v>5068</v>
      </c>
      <c r="D205" s="7">
        <v>6934593.4640542679</v>
      </c>
      <c r="E205" s="7">
        <v>897697.71610092511</v>
      </c>
      <c r="F205" s="53">
        <v>-1167494</v>
      </c>
      <c r="H205" s="37">
        <f t="shared" si="17"/>
        <v>5767099.4640542679</v>
      </c>
      <c r="J205" s="67">
        <f t="shared" si="18"/>
        <v>374682.98222894315</v>
      </c>
      <c r="K205" s="34">
        <f t="shared" si="19"/>
        <v>6.9483316708154844E-2</v>
      </c>
      <c r="L205" s="61">
        <f t="shared" si="20"/>
        <v>73.931133036492341</v>
      </c>
      <c r="N205" s="50">
        <v>204037.65538000001</v>
      </c>
      <c r="O205" s="51">
        <v>92402.380000000019</v>
      </c>
      <c r="P205" s="52">
        <f t="shared" si="21"/>
        <v>-111635.27537999999</v>
      </c>
      <c r="R205" s="70">
        <f t="shared" si="22"/>
        <v>5655464.1886742683</v>
      </c>
      <c r="S205" s="51"/>
      <c r="T205" s="128">
        <v>1</v>
      </c>
      <c r="U205" s="51"/>
      <c r="V205" s="106" t="s">
        <v>190</v>
      </c>
      <c r="W205" s="88">
        <v>5121</v>
      </c>
      <c r="X205" s="88">
        <v>6559910.4818253247</v>
      </c>
      <c r="Y205" s="88">
        <v>951777.13695128693</v>
      </c>
      <c r="Z205" s="88">
        <v>-1167494</v>
      </c>
      <c r="AB205" s="97">
        <f t="shared" si="23"/>
        <v>5392416.4818253247</v>
      </c>
      <c r="AD205" s="88">
        <v>-111635.27537999999</v>
      </c>
      <c r="AF205" s="97">
        <f t="shared" si="24"/>
        <v>5280781.2064453252</v>
      </c>
      <c r="AH205" s="110">
        <v>611</v>
      </c>
      <c r="AI205" s="53"/>
    </row>
    <row r="206" spans="1:35" x14ac:dyDescent="0.25">
      <c r="A206" s="6">
        <v>614</v>
      </c>
      <c r="B206" s="6" t="s">
        <v>191</v>
      </c>
      <c r="C206" s="7">
        <v>3237</v>
      </c>
      <c r="D206" s="7">
        <v>17256191.167898357</v>
      </c>
      <c r="E206" s="7">
        <v>3581375.8064004085</v>
      </c>
      <c r="F206" s="53">
        <v>35617</v>
      </c>
      <c r="H206" s="37">
        <f t="shared" si="17"/>
        <v>17291808.167898357</v>
      </c>
      <c r="J206" s="67">
        <f t="shared" si="18"/>
        <v>652534.59799932875</v>
      </c>
      <c r="K206" s="34">
        <f t="shared" si="19"/>
        <v>3.9216531614684455E-2</v>
      </c>
      <c r="L206" s="61">
        <f t="shared" si="20"/>
        <v>201.58622119225478</v>
      </c>
      <c r="N206" s="50">
        <v>143949.7077</v>
      </c>
      <c r="O206" s="51">
        <v>36960.952000000005</v>
      </c>
      <c r="P206" s="52">
        <f t="shared" si="21"/>
        <v>-106988.75569999999</v>
      </c>
      <c r="R206" s="70">
        <f t="shared" si="22"/>
        <v>17184819.412198357</v>
      </c>
      <c r="S206" s="51"/>
      <c r="T206" s="128">
        <v>19</v>
      </c>
      <c r="U206" s="51"/>
      <c r="V206" s="106" t="s">
        <v>191</v>
      </c>
      <c r="W206" s="88">
        <v>3310</v>
      </c>
      <c r="X206" s="88">
        <v>16603656.569899028</v>
      </c>
      <c r="Y206" s="88">
        <v>3671398.2815566324</v>
      </c>
      <c r="Z206" s="88">
        <v>35617</v>
      </c>
      <c r="AB206" s="97">
        <f t="shared" si="23"/>
        <v>16639273.569899028</v>
      </c>
      <c r="AD206" s="88">
        <v>-106988.75569999999</v>
      </c>
      <c r="AF206" s="97">
        <f t="shared" si="24"/>
        <v>16532284.814199029</v>
      </c>
      <c r="AH206" s="110">
        <v>614</v>
      </c>
      <c r="AI206" s="53"/>
    </row>
    <row r="207" spans="1:35" x14ac:dyDescent="0.25">
      <c r="A207" s="6">
        <v>615</v>
      </c>
      <c r="B207" s="6" t="s">
        <v>192</v>
      </c>
      <c r="C207" s="7">
        <v>7990</v>
      </c>
      <c r="D207" s="7">
        <v>38228015.952094965</v>
      </c>
      <c r="E207" s="7">
        <v>8427851.3097904958</v>
      </c>
      <c r="F207" s="53">
        <v>-145749</v>
      </c>
      <c r="H207" s="37">
        <f t="shared" ref="H207:H270" si="25">D207+F207</f>
        <v>38082266.952094965</v>
      </c>
      <c r="J207" s="67">
        <f t="shared" ref="J207:J270" si="26">H207-AB207</f>
        <v>2150799.0737929866</v>
      </c>
      <c r="K207" s="34">
        <f t="shared" ref="K207:K270" si="27">J207/AB207</f>
        <v>5.9858369301182789E-2</v>
      </c>
      <c r="L207" s="61">
        <f t="shared" ref="L207:L270" si="28">J207/C207</f>
        <v>269.18636718310222</v>
      </c>
      <c r="N207" s="50">
        <v>23760.612000000001</v>
      </c>
      <c r="O207" s="51">
        <v>39601.020000000004</v>
      </c>
      <c r="P207" s="52">
        <f t="shared" ref="P207:P270" si="29">O207-N207</f>
        <v>15840.408000000003</v>
      </c>
      <c r="R207" s="70">
        <f t="shared" ref="R207:R270" si="30">H207+P207</f>
        <v>38098107.360094965</v>
      </c>
      <c r="S207" s="51"/>
      <c r="T207" s="128">
        <v>17</v>
      </c>
      <c r="U207" s="51"/>
      <c r="V207" s="106" t="s">
        <v>192</v>
      </c>
      <c r="W207" s="88">
        <v>8103</v>
      </c>
      <c r="X207" s="88">
        <v>36077216.878301978</v>
      </c>
      <c r="Y207" s="88">
        <v>8320311.0834298236</v>
      </c>
      <c r="Z207" s="88">
        <v>-145749</v>
      </c>
      <c r="AB207" s="97">
        <f t="shared" ref="AB207:AB270" si="31">X207+Z207</f>
        <v>35931467.878301978</v>
      </c>
      <c r="AD207" s="88">
        <v>15840.408000000003</v>
      </c>
      <c r="AF207" s="97">
        <f t="shared" ref="AF207:AF270" si="32">AB207+AD207</f>
        <v>35947308.286301978</v>
      </c>
      <c r="AH207" s="110">
        <v>615</v>
      </c>
      <c r="AI207" s="53"/>
    </row>
    <row r="208" spans="1:35" x14ac:dyDescent="0.25">
      <c r="A208" s="6">
        <v>616</v>
      </c>
      <c r="B208" s="6" t="s">
        <v>193</v>
      </c>
      <c r="C208" s="7">
        <v>1899</v>
      </c>
      <c r="D208" s="7">
        <v>4199160.7835822161</v>
      </c>
      <c r="E208" s="7">
        <v>1278236.0469596107</v>
      </c>
      <c r="F208" s="53">
        <v>-463714</v>
      </c>
      <c r="H208" s="37">
        <f t="shared" si="25"/>
        <v>3735446.7835822161</v>
      </c>
      <c r="J208" s="67">
        <f t="shared" si="26"/>
        <v>397111.85213520192</v>
      </c>
      <c r="K208" s="34">
        <f t="shared" si="27"/>
        <v>0.11895506601042941</v>
      </c>
      <c r="L208" s="61">
        <f t="shared" si="28"/>
        <v>209.11629917598836</v>
      </c>
      <c r="N208" s="50">
        <v>777566.02770000009</v>
      </c>
      <c r="O208" s="51">
        <v>23826.613700000002</v>
      </c>
      <c r="P208" s="52">
        <f t="shared" si="29"/>
        <v>-753739.41400000011</v>
      </c>
      <c r="R208" s="70">
        <f t="shared" si="30"/>
        <v>2981707.3695822163</v>
      </c>
      <c r="S208" s="51"/>
      <c r="T208" s="128">
        <v>1</v>
      </c>
      <c r="U208" s="51"/>
      <c r="V208" s="106" t="s">
        <v>193</v>
      </c>
      <c r="W208" s="88">
        <v>1940</v>
      </c>
      <c r="X208" s="88">
        <v>3802048.9314470142</v>
      </c>
      <c r="Y208" s="88">
        <v>1041326.4902688243</v>
      </c>
      <c r="Z208" s="88">
        <v>-463714</v>
      </c>
      <c r="AB208" s="97">
        <f t="shared" si="31"/>
        <v>3338334.9314470142</v>
      </c>
      <c r="AD208" s="88">
        <v>-753739.41400000011</v>
      </c>
      <c r="AF208" s="97">
        <f t="shared" si="32"/>
        <v>2584595.5174470143</v>
      </c>
      <c r="AH208" s="110">
        <v>616</v>
      </c>
      <c r="AI208" s="53"/>
    </row>
    <row r="209" spans="1:35" x14ac:dyDescent="0.25">
      <c r="A209" s="6">
        <v>619</v>
      </c>
      <c r="B209" s="6" t="s">
        <v>194</v>
      </c>
      <c r="C209" s="7">
        <v>2896</v>
      </c>
      <c r="D209" s="7">
        <v>10815672.644306978</v>
      </c>
      <c r="E209" s="7">
        <v>2972708.134125717</v>
      </c>
      <c r="F209" s="53">
        <v>-138361</v>
      </c>
      <c r="H209" s="37">
        <f t="shared" si="25"/>
        <v>10677311.644306978</v>
      </c>
      <c r="J209" s="67">
        <f t="shared" si="26"/>
        <v>805463.08612923883</v>
      </c>
      <c r="K209" s="34">
        <f t="shared" si="27"/>
        <v>8.1591920842626925E-2</v>
      </c>
      <c r="L209" s="61">
        <f t="shared" si="28"/>
        <v>278.12951869103551</v>
      </c>
      <c r="N209" s="50">
        <v>66001.7</v>
      </c>
      <c r="O209" s="51">
        <v>243018.25940000001</v>
      </c>
      <c r="P209" s="52">
        <f t="shared" si="29"/>
        <v>177016.55940000003</v>
      </c>
      <c r="R209" s="70">
        <f t="shared" si="30"/>
        <v>10854328.203706978</v>
      </c>
      <c r="S209" s="51"/>
      <c r="T209" s="128">
        <v>6</v>
      </c>
      <c r="U209" s="51"/>
      <c r="V209" s="106" t="s">
        <v>194</v>
      </c>
      <c r="W209" s="88">
        <v>2949</v>
      </c>
      <c r="X209" s="88">
        <v>10010209.558177739</v>
      </c>
      <c r="Y209" s="88">
        <v>2816999.333125832</v>
      </c>
      <c r="Z209" s="88">
        <v>-138361</v>
      </c>
      <c r="AB209" s="97">
        <f t="shared" si="31"/>
        <v>9871848.5581777394</v>
      </c>
      <c r="AD209" s="88">
        <v>177016.55940000003</v>
      </c>
      <c r="AF209" s="97">
        <f t="shared" si="32"/>
        <v>10048865.117577739</v>
      </c>
      <c r="AH209" s="110">
        <v>619</v>
      </c>
      <c r="AI209" s="53"/>
    </row>
    <row r="210" spans="1:35" x14ac:dyDescent="0.25">
      <c r="A210" s="6">
        <v>620</v>
      </c>
      <c r="B210" s="6" t="s">
        <v>195</v>
      </c>
      <c r="C210" s="7">
        <v>2597</v>
      </c>
      <c r="D210" s="7">
        <v>14530817.71073173</v>
      </c>
      <c r="E210" s="7">
        <v>2356194.7995688426</v>
      </c>
      <c r="F210" s="53">
        <v>4156</v>
      </c>
      <c r="H210" s="37">
        <f t="shared" si="25"/>
        <v>14534973.71073173</v>
      </c>
      <c r="J210" s="67">
        <f t="shared" si="26"/>
        <v>421266.3865603283</v>
      </c>
      <c r="K210" s="34">
        <f t="shared" si="27"/>
        <v>2.9848031908587161E-2</v>
      </c>
      <c r="L210" s="61">
        <f t="shared" si="28"/>
        <v>162.21270179450454</v>
      </c>
      <c r="N210" s="50">
        <v>19800.510000000002</v>
      </c>
      <c r="O210" s="51">
        <v>30360.782000000003</v>
      </c>
      <c r="P210" s="52">
        <f t="shared" si="29"/>
        <v>10560.272000000001</v>
      </c>
      <c r="R210" s="70">
        <f t="shared" si="30"/>
        <v>14545533.98273173</v>
      </c>
      <c r="S210" s="51"/>
      <c r="T210" s="128">
        <v>18</v>
      </c>
      <c r="U210" s="51"/>
      <c r="V210" s="106" t="s">
        <v>195</v>
      </c>
      <c r="W210" s="88">
        <v>2669</v>
      </c>
      <c r="X210" s="88">
        <v>14109551.324171402</v>
      </c>
      <c r="Y210" s="88">
        <v>2354090.7161937612</v>
      </c>
      <c r="Z210" s="88">
        <v>4156</v>
      </c>
      <c r="AB210" s="97">
        <f t="shared" si="31"/>
        <v>14113707.324171402</v>
      </c>
      <c r="AD210" s="88">
        <v>10560.272000000001</v>
      </c>
      <c r="AF210" s="97">
        <f t="shared" si="32"/>
        <v>14124267.596171401</v>
      </c>
      <c r="AH210" s="110">
        <v>620</v>
      </c>
      <c r="AI210" s="53"/>
    </row>
    <row r="211" spans="1:35" x14ac:dyDescent="0.25">
      <c r="A211" s="6">
        <v>623</v>
      </c>
      <c r="B211" s="6" t="s">
        <v>196</v>
      </c>
      <c r="C211" s="7">
        <v>2197</v>
      </c>
      <c r="D211" s="7">
        <v>8739979.3088721111</v>
      </c>
      <c r="E211" s="7">
        <v>816524.89637374913</v>
      </c>
      <c r="F211" s="53">
        <v>-290728</v>
      </c>
      <c r="H211" s="37">
        <f t="shared" si="25"/>
        <v>8449251.3088721111</v>
      </c>
      <c r="J211" s="67">
        <f t="shared" si="26"/>
        <v>427643.96098484099</v>
      </c>
      <c r="K211" s="34">
        <f t="shared" si="27"/>
        <v>5.3311505093486505E-2</v>
      </c>
      <c r="L211" s="61">
        <f t="shared" si="28"/>
        <v>194.64904915104279</v>
      </c>
      <c r="N211" s="50">
        <v>124083.196</v>
      </c>
      <c r="O211" s="51">
        <v>10560.272000000001</v>
      </c>
      <c r="P211" s="52">
        <f t="shared" si="29"/>
        <v>-113522.924</v>
      </c>
      <c r="R211" s="70">
        <f t="shared" si="30"/>
        <v>8335728.3848721115</v>
      </c>
      <c r="S211" s="51"/>
      <c r="T211" s="128">
        <v>10</v>
      </c>
      <c r="U211" s="51"/>
      <c r="V211" s="106" t="s">
        <v>196</v>
      </c>
      <c r="W211" s="88">
        <v>2208</v>
      </c>
      <c r="X211" s="88">
        <v>8312335.3478872702</v>
      </c>
      <c r="Y211" s="88">
        <v>963421.88169594493</v>
      </c>
      <c r="Z211" s="88">
        <v>-290728</v>
      </c>
      <c r="AB211" s="97">
        <f t="shared" si="31"/>
        <v>8021607.3478872702</v>
      </c>
      <c r="AD211" s="88">
        <v>-113522.924</v>
      </c>
      <c r="AF211" s="97">
        <f t="shared" si="32"/>
        <v>7908084.4238872705</v>
      </c>
      <c r="AH211" s="110">
        <v>623</v>
      </c>
      <c r="AI211" s="53"/>
    </row>
    <row r="212" spans="1:35" x14ac:dyDescent="0.25">
      <c r="A212" s="6">
        <v>624</v>
      </c>
      <c r="B212" s="6" t="s">
        <v>197</v>
      </c>
      <c r="C212" s="7">
        <v>5187</v>
      </c>
      <c r="D212" s="7">
        <v>10216431.494084682</v>
      </c>
      <c r="E212" s="7">
        <v>1106944.4668761729</v>
      </c>
      <c r="F212" s="53">
        <v>-801739</v>
      </c>
      <c r="H212" s="37">
        <f t="shared" si="25"/>
        <v>9414692.4940846823</v>
      </c>
      <c r="J212" s="67">
        <f t="shared" si="26"/>
        <v>832161.63323228993</v>
      </c>
      <c r="K212" s="34">
        <f t="shared" si="27"/>
        <v>9.6959934863507388E-2</v>
      </c>
      <c r="L212" s="61">
        <f t="shared" si="28"/>
        <v>160.43216372320992</v>
      </c>
      <c r="N212" s="50">
        <v>135092.27956</v>
      </c>
      <c r="O212" s="51">
        <v>120255.0974</v>
      </c>
      <c r="P212" s="52">
        <f t="shared" si="29"/>
        <v>-14837.182159999997</v>
      </c>
      <c r="R212" s="70">
        <f t="shared" si="30"/>
        <v>9399855.3119246829</v>
      </c>
      <c r="S212" s="51"/>
      <c r="T212" s="128">
        <v>8</v>
      </c>
      <c r="U212" s="51"/>
      <c r="V212" s="106" t="s">
        <v>197</v>
      </c>
      <c r="W212" s="88">
        <v>5264</v>
      </c>
      <c r="X212" s="88">
        <v>9384269.8608523924</v>
      </c>
      <c r="Y212" s="88">
        <v>1245223.5275272741</v>
      </c>
      <c r="Z212" s="88">
        <v>-801739</v>
      </c>
      <c r="AB212" s="97">
        <f t="shared" si="31"/>
        <v>8582530.8608523924</v>
      </c>
      <c r="AD212" s="88">
        <v>-14837.182159999997</v>
      </c>
      <c r="AF212" s="97">
        <f t="shared" si="32"/>
        <v>8567693.678692393</v>
      </c>
      <c r="AH212" s="110">
        <v>624</v>
      </c>
      <c r="AI212" s="53"/>
    </row>
    <row r="213" spans="1:35" x14ac:dyDescent="0.25">
      <c r="A213" s="6">
        <v>625</v>
      </c>
      <c r="B213" s="6" t="s">
        <v>198</v>
      </c>
      <c r="C213" s="7">
        <v>3146</v>
      </c>
      <c r="D213" s="7">
        <v>10279617.589833992</v>
      </c>
      <c r="E213" s="7">
        <v>2108127.251541038</v>
      </c>
      <c r="F213" s="53">
        <v>195751</v>
      </c>
      <c r="H213" s="37">
        <f t="shared" si="25"/>
        <v>10475368.589833992</v>
      </c>
      <c r="J213" s="67">
        <f t="shared" si="26"/>
        <v>538746.87174149416</v>
      </c>
      <c r="K213" s="34">
        <f t="shared" si="27"/>
        <v>5.4218313530095388E-2</v>
      </c>
      <c r="L213" s="61">
        <f t="shared" si="28"/>
        <v>171.24821097949592</v>
      </c>
      <c r="N213" s="50">
        <v>44947.157700000003</v>
      </c>
      <c r="O213" s="51">
        <v>149229.8437</v>
      </c>
      <c r="P213" s="52">
        <f t="shared" si="29"/>
        <v>104282.68599999999</v>
      </c>
      <c r="R213" s="70">
        <f t="shared" si="30"/>
        <v>10579651.275833992</v>
      </c>
      <c r="S213" s="51"/>
      <c r="T213" s="128">
        <v>17</v>
      </c>
      <c r="U213" s="51"/>
      <c r="V213" s="106" t="s">
        <v>198</v>
      </c>
      <c r="W213" s="88">
        <v>3189</v>
      </c>
      <c r="X213" s="88">
        <v>9740870.7180924974</v>
      </c>
      <c r="Y213" s="88">
        <v>2008319.0633423871</v>
      </c>
      <c r="Z213" s="88">
        <v>195751</v>
      </c>
      <c r="AB213" s="97">
        <f t="shared" si="31"/>
        <v>9936621.7180924974</v>
      </c>
      <c r="AD213" s="88">
        <v>104282.68599999999</v>
      </c>
      <c r="AF213" s="97">
        <f t="shared" si="32"/>
        <v>10040904.404092498</v>
      </c>
      <c r="AH213" s="110">
        <v>625</v>
      </c>
      <c r="AI213" s="53"/>
    </row>
    <row r="214" spans="1:35" x14ac:dyDescent="0.25">
      <c r="A214" s="6">
        <v>626</v>
      </c>
      <c r="B214" s="6" t="s">
        <v>199</v>
      </c>
      <c r="C214" s="7">
        <v>5248</v>
      </c>
      <c r="D214" s="7">
        <v>18889542.071012363</v>
      </c>
      <c r="E214" s="7">
        <v>1268327.1772718783</v>
      </c>
      <c r="F214" s="53">
        <v>-300233</v>
      </c>
      <c r="H214" s="37">
        <f t="shared" si="25"/>
        <v>18589309.071012363</v>
      </c>
      <c r="J214" s="67">
        <f t="shared" si="26"/>
        <v>2176961.068339752</v>
      </c>
      <c r="K214" s="34">
        <f t="shared" si="27"/>
        <v>0.13264165907189224</v>
      </c>
      <c r="L214" s="61">
        <f t="shared" si="28"/>
        <v>414.81727674156861</v>
      </c>
      <c r="N214" s="50">
        <v>110948.85769999999</v>
      </c>
      <c r="O214" s="51">
        <v>33000.85</v>
      </c>
      <c r="P214" s="52">
        <f t="shared" si="29"/>
        <v>-77948.007699999987</v>
      </c>
      <c r="R214" s="70">
        <f t="shared" si="30"/>
        <v>18511361.063312363</v>
      </c>
      <c r="S214" s="51"/>
      <c r="T214" s="128">
        <v>17</v>
      </c>
      <c r="U214" s="51"/>
      <c r="V214" s="106" t="s">
        <v>199</v>
      </c>
      <c r="W214" s="88">
        <v>5337</v>
      </c>
      <c r="X214" s="88">
        <v>16712581.002672611</v>
      </c>
      <c r="Y214" s="88">
        <v>507255.55959016777</v>
      </c>
      <c r="Z214" s="88">
        <v>-300233</v>
      </c>
      <c r="AB214" s="97">
        <f t="shared" si="31"/>
        <v>16412348.002672611</v>
      </c>
      <c r="AD214" s="88">
        <v>-77948.007699999987</v>
      </c>
      <c r="AF214" s="97">
        <f t="shared" si="32"/>
        <v>16334399.994972611</v>
      </c>
      <c r="AH214" s="110">
        <v>626</v>
      </c>
      <c r="AI214" s="53"/>
    </row>
    <row r="215" spans="1:35" x14ac:dyDescent="0.25">
      <c r="A215" s="6">
        <v>630</v>
      </c>
      <c r="B215" s="6" t="s">
        <v>200</v>
      </c>
      <c r="C215" s="7">
        <v>1557</v>
      </c>
      <c r="D215" s="7">
        <v>6193142.641347927</v>
      </c>
      <c r="E215" s="7">
        <v>1329783.9289666836</v>
      </c>
      <c r="F215" s="53">
        <v>-149316</v>
      </c>
      <c r="H215" s="37">
        <f t="shared" si="25"/>
        <v>6043826.641347927</v>
      </c>
      <c r="J215" s="67">
        <f t="shared" si="26"/>
        <v>570633.89316852484</v>
      </c>
      <c r="K215" s="34">
        <f t="shared" si="27"/>
        <v>0.10425978390005358</v>
      </c>
      <c r="L215" s="61">
        <f t="shared" si="28"/>
        <v>366.49575669140967</v>
      </c>
      <c r="N215" s="50">
        <v>10560.272000000001</v>
      </c>
      <c r="O215" s="51">
        <v>149229.84370000003</v>
      </c>
      <c r="P215" s="52">
        <f t="shared" si="29"/>
        <v>138669.57170000003</v>
      </c>
      <c r="R215" s="70">
        <f t="shared" si="30"/>
        <v>6182496.2130479272</v>
      </c>
      <c r="S215" s="51"/>
      <c r="T215" s="128">
        <v>17</v>
      </c>
      <c r="U215" s="51"/>
      <c r="V215" s="106" t="s">
        <v>200</v>
      </c>
      <c r="W215" s="88">
        <v>1579</v>
      </c>
      <c r="X215" s="88">
        <v>5622508.7481794022</v>
      </c>
      <c r="Y215" s="88">
        <v>1307405.8296362292</v>
      </c>
      <c r="Z215" s="88">
        <v>-149316</v>
      </c>
      <c r="AB215" s="97">
        <f t="shared" si="31"/>
        <v>5473192.7481794022</v>
      </c>
      <c r="AD215" s="88">
        <v>138669.57170000003</v>
      </c>
      <c r="AF215" s="97">
        <f t="shared" si="32"/>
        <v>5611862.3198794024</v>
      </c>
      <c r="AH215" s="110">
        <v>630</v>
      </c>
      <c r="AI215" s="53"/>
    </row>
    <row r="216" spans="1:35" x14ac:dyDescent="0.25">
      <c r="A216" s="6">
        <v>631</v>
      </c>
      <c r="B216" s="6" t="s">
        <v>201</v>
      </c>
      <c r="C216" s="7">
        <v>2028</v>
      </c>
      <c r="D216" s="7">
        <v>3938911.9535053689</v>
      </c>
      <c r="E216" s="7">
        <v>762752.9705523235</v>
      </c>
      <c r="F216" s="53">
        <v>-434838</v>
      </c>
      <c r="H216" s="37">
        <f t="shared" si="25"/>
        <v>3504073.9535053689</v>
      </c>
      <c r="J216" s="67">
        <f t="shared" si="26"/>
        <v>152529.69419567799</v>
      </c>
      <c r="K216" s="34">
        <f t="shared" si="27"/>
        <v>4.5510272994901207E-2</v>
      </c>
      <c r="L216" s="61">
        <f t="shared" si="28"/>
        <v>75.211880767099601</v>
      </c>
      <c r="N216" s="50">
        <v>782146.5456800001</v>
      </c>
      <c r="O216" s="51">
        <v>17226.4437</v>
      </c>
      <c r="P216" s="52">
        <f t="shared" si="29"/>
        <v>-764920.10198000015</v>
      </c>
      <c r="R216" s="70">
        <f t="shared" si="30"/>
        <v>2739153.8515253686</v>
      </c>
      <c r="S216" s="51"/>
      <c r="T216" s="128">
        <v>2</v>
      </c>
      <c r="U216" s="51"/>
      <c r="V216" s="106" t="s">
        <v>201</v>
      </c>
      <c r="W216" s="88">
        <v>2077</v>
      </c>
      <c r="X216" s="88">
        <v>3786382.2593096909</v>
      </c>
      <c r="Y216" s="88">
        <v>758062.08602049912</v>
      </c>
      <c r="Z216" s="88">
        <v>-434838</v>
      </c>
      <c r="AB216" s="97">
        <f t="shared" si="31"/>
        <v>3351544.2593096909</v>
      </c>
      <c r="AD216" s="88">
        <v>-764920.10198000015</v>
      </c>
      <c r="AF216" s="97">
        <f t="shared" si="32"/>
        <v>2586624.1573296906</v>
      </c>
      <c r="AH216" s="110">
        <v>631</v>
      </c>
      <c r="AI216" s="53"/>
    </row>
    <row r="217" spans="1:35" x14ac:dyDescent="0.25">
      <c r="A217" s="6">
        <v>635</v>
      </c>
      <c r="B217" s="6" t="s">
        <v>202</v>
      </c>
      <c r="C217" s="7">
        <v>6499</v>
      </c>
      <c r="D217" s="7">
        <v>17972604.500645146</v>
      </c>
      <c r="E217" s="7">
        <v>4413235.3658893052</v>
      </c>
      <c r="F217" s="53">
        <v>-716307</v>
      </c>
      <c r="H217" s="37">
        <f t="shared" si="25"/>
        <v>17256297.500645146</v>
      </c>
      <c r="J217" s="67">
        <f t="shared" si="26"/>
        <v>1266842.1775134504</v>
      </c>
      <c r="K217" s="34">
        <f t="shared" si="27"/>
        <v>7.9229851918766081E-2</v>
      </c>
      <c r="L217" s="61">
        <f t="shared" si="28"/>
        <v>194.92878558446691</v>
      </c>
      <c r="N217" s="50">
        <v>811394.53901799989</v>
      </c>
      <c r="O217" s="51">
        <v>166390.28570000001</v>
      </c>
      <c r="P217" s="52">
        <f t="shared" si="29"/>
        <v>-645004.25331799989</v>
      </c>
      <c r="R217" s="70">
        <f t="shared" si="30"/>
        <v>16611293.247327145</v>
      </c>
      <c r="S217" s="51"/>
      <c r="T217" s="128">
        <v>6</v>
      </c>
      <c r="U217" s="51"/>
      <c r="V217" s="106" t="s">
        <v>202</v>
      </c>
      <c r="W217" s="88">
        <v>6567</v>
      </c>
      <c r="X217" s="88">
        <v>16705762.323131695</v>
      </c>
      <c r="Y217" s="88">
        <v>4243436.1701204628</v>
      </c>
      <c r="Z217" s="88">
        <v>-716307</v>
      </c>
      <c r="AB217" s="97">
        <f t="shared" si="31"/>
        <v>15989455.323131695</v>
      </c>
      <c r="AD217" s="88">
        <v>-645004.25331799989</v>
      </c>
      <c r="AF217" s="97">
        <f t="shared" si="32"/>
        <v>15344451.069813695</v>
      </c>
      <c r="AH217" s="110">
        <v>635</v>
      </c>
      <c r="AI217" s="53"/>
    </row>
    <row r="218" spans="1:35" x14ac:dyDescent="0.25">
      <c r="A218" s="6">
        <v>636</v>
      </c>
      <c r="B218" s="6" t="s">
        <v>203</v>
      </c>
      <c r="C218" s="7">
        <v>8333</v>
      </c>
      <c r="D218" s="7">
        <v>22910647.566730142</v>
      </c>
      <c r="E218" s="7">
        <v>6488451.9203903684</v>
      </c>
      <c r="F218" s="53">
        <v>-374769</v>
      </c>
      <c r="H218" s="37">
        <f t="shared" si="25"/>
        <v>22535878.566730142</v>
      </c>
      <c r="J218" s="67">
        <f t="shared" si="26"/>
        <v>1745794.0707537644</v>
      </c>
      <c r="K218" s="34">
        <f t="shared" si="27"/>
        <v>8.3972437490171706E-2</v>
      </c>
      <c r="L218" s="61">
        <f t="shared" si="28"/>
        <v>209.50366863719722</v>
      </c>
      <c r="N218" s="50">
        <v>205080.48224000001</v>
      </c>
      <c r="O218" s="51">
        <v>155896.0154</v>
      </c>
      <c r="P218" s="52">
        <f t="shared" si="29"/>
        <v>-49184.466840000008</v>
      </c>
      <c r="R218" s="70">
        <f t="shared" si="30"/>
        <v>22486694.099890143</v>
      </c>
      <c r="S218" s="51"/>
      <c r="T218" s="128">
        <v>2</v>
      </c>
      <c r="U218" s="51"/>
      <c r="V218" s="106" t="s">
        <v>203</v>
      </c>
      <c r="W218" s="88">
        <v>8422</v>
      </c>
      <c r="X218" s="88">
        <v>21164853.495976377</v>
      </c>
      <c r="Y218" s="88">
        <v>6049813.3211774779</v>
      </c>
      <c r="Z218" s="88">
        <v>-374769</v>
      </c>
      <c r="AB218" s="97">
        <f t="shared" si="31"/>
        <v>20790084.495976377</v>
      </c>
      <c r="AD218" s="88">
        <v>-49184.466840000008</v>
      </c>
      <c r="AF218" s="97">
        <f t="shared" si="32"/>
        <v>20740900.029136378</v>
      </c>
      <c r="AH218" s="110">
        <v>636</v>
      </c>
      <c r="AI218" s="53"/>
    </row>
    <row r="219" spans="1:35" x14ac:dyDescent="0.25">
      <c r="A219" s="6">
        <v>638</v>
      </c>
      <c r="B219" s="6" t="s">
        <v>204</v>
      </c>
      <c r="C219" s="7">
        <v>50262</v>
      </c>
      <c r="D219" s="7">
        <v>61532580.058244981</v>
      </c>
      <c r="E219" s="7">
        <v>-9188594.4681390617</v>
      </c>
      <c r="F219" s="53">
        <v>-2789752</v>
      </c>
      <c r="H219" s="37">
        <f t="shared" si="25"/>
        <v>58742828.058244981</v>
      </c>
      <c r="J219" s="67">
        <f t="shared" si="26"/>
        <v>6801227.7191788405</v>
      </c>
      <c r="K219" s="34">
        <f t="shared" si="27"/>
        <v>0.13093989547456289</v>
      </c>
      <c r="L219" s="61">
        <f t="shared" si="28"/>
        <v>135.31550115751145</v>
      </c>
      <c r="N219" s="50">
        <v>1148614.3847600003</v>
      </c>
      <c r="O219" s="51">
        <v>701070.05740000017</v>
      </c>
      <c r="P219" s="52">
        <f t="shared" si="29"/>
        <v>-447544.32736000011</v>
      </c>
      <c r="R219" s="70">
        <f t="shared" si="30"/>
        <v>58295283.730884984</v>
      </c>
      <c r="S219" s="51"/>
      <c r="T219" s="128">
        <v>1</v>
      </c>
      <c r="U219" s="51"/>
      <c r="V219" s="106" t="s">
        <v>204</v>
      </c>
      <c r="W219" s="88">
        <v>50159</v>
      </c>
      <c r="X219" s="88">
        <v>54731352.33906614</v>
      </c>
      <c r="Y219" s="88">
        <v>-6294858.3143770816</v>
      </c>
      <c r="Z219" s="88">
        <v>-2789752</v>
      </c>
      <c r="AB219" s="97">
        <f t="shared" si="31"/>
        <v>51941600.33906614</v>
      </c>
      <c r="AD219" s="88">
        <v>-447544.32736000011</v>
      </c>
      <c r="AF219" s="97">
        <f t="shared" si="32"/>
        <v>51494056.011706144</v>
      </c>
      <c r="AH219" s="110">
        <v>638</v>
      </c>
      <c r="AI219" s="53"/>
    </row>
    <row r="220" spans="1:35" x14ac:dyDescent="0.25">
      <c r="A220" s="6">
        <v>678</v>
      </c>
      <c r="B220" s="6" t="s">
        <v>205</v>
      </c>
      <c r="C220" s="7">
        <v>24811</v>
      </c>
      <c r="D220" s="7">
        <v>64827401.266997963</v>
      </c>
      <c r="E220" s="7">
        <v>11127689.657352272</v>
      </c>
      <c r="F220" s="53">
        <v>-1756053</v>
      </c>
      <c r="H220" s="37">
        <f t="shared" si="25"/>
        <v>63071348.266997963</v>
      </c>
      <c r="J220" s="67">
        <f t="shared" si="26"/>
        <v>5820864.6055937633</v>
      </c>
      <c r="K220" s="34">
        <f t="shared" si="27"/>
        <v>0.10167363196475383</v>
      </c>
      <c r="L220" s="61">
        <f t="shared" si="28"/>
        <v>234.60822238498099</v>
      </c>
      <c r="N220" s="50">
        <v>497481.21357999992</v>
      </c>
      <c r="O220" s="51">
        <v>347432.94879999995</v>
      </c>
      <c r="P220" s="52">
        <f t="shared" si="29"/>
        <v>-150048.26477999997</v>
      </c>
      <c r="R220" s="70">
        <f t="shared" si="30"/>
        <v>62921300.002217963</v>
      </c>
      <c r="S220" s="51"/>
      <c r="T220" s="128">
        <v>17</v>
      </c>
      <c r="U220" s="51"/>
      <c r="V220" s="106" t="s">
        <v>205</v>
      </c>
      <c r="W220" s="88">
        <v>25001</v>
      </c>
      <c r="X220" s="88">
        <v>59006536.6614042</v>
      </c>
      <c r="Y220" s="88">
        <v>10125088.63146648</v>
      </c>
      <c r="Z220" s="88">
        <v>-1756053</v>
      </c>
      <c r="AB220" s="97">
        <f t="shared" si="31"/>
        <v>57250483.6614042</v>
      </c>
      <c r="AD220" s="88">
        <v>-150048.26477999997</v>
      </c>
      <c r="AF220" s="97">
        <f t="shared" si="32"/>
        <v>57100435.3966242</v>
      </c>
      <c r="AH220" s="110">
        <v>678</v>
      </c>
      <c r="AI220" s="53"/>
    </row>
    <row r="221" spans="1:35" x14ac:dyDescent="0.25">
      <c r="A221" s="6">
        <v>680</v>
      </c>
      <c r="B221" s="6" t="s">
        <v>206</v>
      </c>
      <c r="C221" s="7">
        <v>24178</v>
      </c>
      <c r="D221" s="7">
        <v>33570870.83592654</v>
      </c>
      <c r="E221" s="7">
        <v>-109698.9702706994</v>
      </c>
      <c r="F221" s="53">
        <v>-2183391</v>
      </c>
      <c r="H221" s="37">
        <f t="shared" si="25"/>
        <v>31387479.83592654</v>
      </c>
      <c r="J221" s="67">
        <f t="shared" si="26"/>
        <v>4083465.1938813627</v>
      </c>
      <c r="K221" s="34">
        <f t="shared" si="27"/>
        <v>0.14955548652516745</v>
      </c>
      <c r="L221" s="61">
        <f t="shared" si="28"/>
        <v>168.89176912405338</v>
      </c>
      <c r="N221" s="50">
        <v>1618238.920838</v>
      </c>
      <c r="O221" s="51">
        <v>372315.58970000001</v>
      </c>
      <c r="P221" s="52">
        <f t="shared" si="29"/>
        <v>-1245923.3311379999</v>
      </c>
      <c r="R221" s="70">
        <f t="shared" si="30"/>
        <v>30141556.50478854</v>
      </c>
      <c r="S221" s="51"/>
      <c r="T221" s="128">
        <v>2</v>
      </c>
      <c r="U221" s="51"/>
      <c r="V221" s="106" t="s">
        <v>206</v>
      </c>
      <c r="W221" s="88">
        <v>24234</v>
      </c>
      <c r="X221" s="88">
        <v>29487405.642045178</v>
      </c>
      <c r="Y221" s="88">
        <v>-332500.59751855192</v>
      </c>
      <c r="Z221" s="88">
        <v>-2183391</v>
      </c>
      <c r="AB221" s="97">
        <f t="shared" si="31"/>
        <v>27304014.642045178</v>
      </c>
      <c r="AD221" s="88">
        <v>-1245923.3311379999</v>
      </c>
      <c r="AF221" s="97">
        <f t="shared" si="32"/>
        <v>26058091.310907178</v>
      </c>
      <c r="AH221" s="110">
        <v>680</v>
      </c>
      <c r="AI221" s="53"/>
    </row>
    <row r="222" spans="1:35" x14ac:dyDescent="0.25">
      <c r="A222" s="6">
        <v>681</v>
      </c>
      <c r="B222" s="6" t="s">
        <v>207</v>
      </c>
      <c r="C222" s="7">
        <v>3514</v>
      </c>
      <c r="D222" s="7">
        <v>12035100.812127911</v>
      </c>
      <c r="E222" s="7">
        <v>3288690.8940521567</v>
      </c>
      <c r="F222" s="53">
        <v>-172113</v>
      </c>
      <c r="H222" s="37">
        <f t="shared" si="25"/>
        <v>11862987.812127911</v>
      </c>
      <c r="J222" s="67">
        <f t="shared" si="26"/>
        <v>489785.7911992874</v>
      </c>
      <c r="K222" s="34">
        <f t="shared" si="27"/>
        <v>4.3064898548183558E-2</v>
      </c>
      <c r="L222" s="61">
        <f t="shared" si="28"/>
        <v>139.38127239592697</v>
      </c>
      <c r="N222" s="50">
        <v>99820.971080000003</v>
      </c>
      <c r="O222" s="51">
        <v>6600.17</v>
      </c>
      <c r="P222" s="52">
        <f t="shared" si="29"/>
        <v>-93220.801080000005</v>
      </c>
      <c r="R222" s="70">
        <f t="shared" si="30"/>
        <v>11769767.011047911</v>
      </c>
      <c r="S222" s="51"/>
      <c r="T222" s="128">
        <v>10</v>
      </c>
      <c r="U222" s="51"/>
      <c r="V222" s="106" t="s">
        <v>207</v>
      </c>
      <c r="W222" s="88">
        <v>3553</v>
      </c>
      <c r="X222" s="88">
        <v>11545315.020928623</v>
      </c>
      <c r="Y222" s="88">
        <v>3293178.4628432789</v>
      </c>
      <c r="Z222" s="88">
        <v>-172113</v>
      </c>
      <c r="AB222" s="97">
        <f t="shared" si="31"/>
        <v>11373202.020928623</v>
      </c>
      <c r="AD222" s="88">
        <v>-93220.801080000005</v>
      </c>
      <c r="AF222" s="97">
        <f t="shared" si="32"/>
        <v>11279981.219848623</v>
      </c>
      <c r="AH222" s="110">
        <v>681</v>
      </c>
      <c r="AI222" s="53"/>
    </row>
    <row r="223" spans="1:35" x14ac:dyDescent="0.25">
      <c r="A223" s="6">
        <v>683</v>
      </c>
      <c r="B223" s="6" t="s">
        <v>208</v>
      </c>
      <c r="C223" s="7">
        <v>3896</v>
      </c>
      <c r="D223" s="7">
        <v>21163249.317242563</v>
      </c>
      <c r="E223" s="7">
        <v>4985727.7702571377</v>
      </c>
      <c r="F223" s="53">
        <v>216358</v>
      </c>
      <c r="H223" s="37">
        <f t="shared" si="25"/>
        <v>21379607.317242563</v>
      </c>
      <c r="J223" s="67">
        <f t="shared" si="26"/>
        <v>895269.08010596782</v>
      </c>
      <c r="K223" s="34">
        <f t="shared" si="27"/>
        <v>4.3705052598814784E-2</v>
      </c>
      <c r="L223" s="61">
        <f t="shared" si="28"/>
        <v>229.7918583434209</v>
      </c>
      <c r="N223" s="50">
        <v>98368.933680000002</v>
      </c>
      <c r="O223" s="51">
        <v>81908.109700000001</v>
      </c>
      <c r="P223" s="52">
        <f t="shared" si="29"/>
        <v>-16460.823980000001</v>
      </c>
      <c r="R223" s="70">
        <f t="shared" si="30"/>
        <v>21363146.493262563</v>
      </c>
      <c r="S223" s="51"/>
      <c r="T223" s="128">
        <v>19</v>
      </c>
      <c r="U223" s="51"/>
      <c r="V223" s="106" t="s">
        <v>208</v>
      </c>
      <c r="W223" s="88">
        <v>3972</v>
      </c>
      <c r="X223" s="88">
        <v>20267980.237136595</v>
      </c>
      <c r="Y223" s="88">
        <v>4862116.7892584382</v>
      </c>
      <c r="Z223" s="88">
        <v>216358</v>
      </c>
      <c r="AB223" s="97">
        <f t="shared" si="31"/>
        <v>20484338.237136595</v>
      </c>
      <c r="AD223" s="88">
        <v>-16460.823980000001</v>
      </c>
      <c r="AF223" s="97">
        <f t="shared" si="32"/>
        <v>20467877.413156595</v>
      </c>
      <c r="AH223" s="110">
        <v>683</v>
      </c>
      <c r="AI223" s="53"/>
    </row>
    <row r="224" spans="1:35" x14ac:dyDescent="0.25">
      <c r="A224" s="6">
        <v>684</v>
      </c>
      <c r="B224" s="6" t="s">
        <v>209</v>
      </c>
      <c r="C224" s="7">
        <v>39360</v>
      </c>
      <c r="D224" s="7">
        <v>54575739.651384123</v>
      </c>
      <c r="E224" s="7">
        <v>-4663189.2213234976</v>
      </c>
      <c r="F224" s="53">
        <v>-1870318</v>
      </c>
      <c r="H224" s="37">
        <f t="shared" si="25"/>
        <v>52705421.651384123</v>
      </c>
      <c r="J224" s="67">
        <f t="shared" si="26"/>
        <v>9944088.8850681558</v>
      </c>
      <c r="K224" s="34">
        <f t="shared" si="27"/>
        <v>0.23254861908563643</v>
      </c>
      <c r="L224" s="61">
        <f t="shared" si="28"/>
        <v>252.64453468160966</v>
      </c>
      <c r="N224" s="50">
        <v>3709859.1945179999</v>
      </c>
      <c r="O224" s="51">
        <v>694337.88400000019</v>
      </c>
      <c r="P224" s="52">
        <f t="shared" si="29"/>
        <v>-3015521.3105179998</v>
      </c>
      <c r="R224" s="70">
        <f t="shared" si="30"/>
        <v>49689900.340866126</v>
      </c>
      <c r="S224" s="51"/>
      <c r="T224" s="128">
        <v>4</v>
      </c>
      <c r="U224" s="51"/>
      <c r="V224" s="106" t="s">
        <v>209</v>
      </c>
      <c r="W224" s="88">
        <v>39620</v>
      </c>
      <c r="X224" s="88">
        <v>44631650.766315967</v>
      </c>
      <c r="Y224" s="88">
        <v>-7160925.3134594271</v>
      </c>
      <c r="Z224" s="88">
        <v>-1870318</v>
      </c>
      <c r="AB224" s="97">
        <f t="shared" si="31"/>
        <v>42761332.766315967</v>
      </c>
      <c r="AD224" s="88">
        <v>-3015521.3105179998</v>
      </c>
      <c r="AF224" s="97">
        <f t="shared" si="32"/>
        <v>39745811.45579797</v>
      </c>
      <c r="AH224" s="110">
        <v>684</v>
      </c>
      <c r="AI224" s="53"/>
    </row>
    <row r="225" spans="1:35" x14ac:dyDescent="0.25">
      <c r="A225" s="6">
        <v>686</v>
      </c>
      <c r="B225" s="6" t="s">
        <v>210</v>
      </c>
      <c r="C225" s="7">
        <v>3196</v>
      </c>
      <c r="D225" s="7">
        <v>12244940.24674686</v>
      </c>
      <c r="E225" s="7">
        <v>3055751.8657785794</v>
      </c>
      <c r="F225" s="53">
        <v>224992</v>
      </c>
      <c r="H225" s="37">
        <f t="shared" si="25"/>
        <v>12469932.24674686</v>
      </c>
      <c r="J225" s="67">
        <f t="shared" si="26"/>
        <v>931022.34558423609</v>
      </c>
      <c r="K225" s="34">
        <f t="shared" si="27"/>
        <v>8.0685467999921656E-2</v>
      </c>
      <c r="L225" s="61">
        <f t="shared" si="28"/>
        <v>291.30861876853447</v>
      </c>
      <c r="N225" s="50">
        <v>46491.597480000004</v>
      </c>
      <c r="O225" s="51">
        <v>76561.972000000009</v>
      </c>
      <c r="P225" s="52">
        <f t="shared" si="29"/>
        <v>30070.374520000005</v>
      </c>
      <c r="R225" s="70">
        <f t="shared" si="30"/>
        <v>12500002.621266861</v>
      </c>
      <c r="S225" s="51"/>
      <c r="T225" s="128">
        <v>11</v>
      </c>
      <c r="U225" s="51"/>
      <c r="V225" s="106" t="s">
        <v>210</v>
      </c>
      <c r="W225" s="88">
        <v>3255</v>
      </c>
      <c r="X225" s="88">
        <v>11313917.901162624</v>
      </c>
      <c r="Y225" s="88">
        <v>2949466.2553992546</v>
      </c>
      <c r="Z225" s="88">
        <v>224992</v>
      </c>
      <c r="AB225" s="97">
        <f t="shared" si="31"/>
        <v>11538909.901162624</v>
      </c>
      <c r="AD225" s="88">
        <v>30070.374520000005</v>
      </c>
      <c r="AF225" s="97">
        <f t="shared" si="32"/>
        <v>11568980.275682624</v>
      </c>
      <c r="AH225" s="110">
        <v>686</v>
      </c>
      <c r="AI225" s="53"/>
    </row>
    <row r="226" spans="1:35" x14ac:dyDescent="0.25">
      <c r="A226" s="6">
        <v>687</v>
      </c>
      <c r="B226" s="6" t="s">
        <v>211</v>
      </c>
      <c r="C226" s="7">
        <v>1651</v>
      </c>
      <c r="D226" s="7">
        <v>8244234.230137323</v>
      </c>
      <c r="E226" s="7">
        <v>1238733.0916729374</v>
      </c>
      <c r="F226" s="53">
        <v>-80470</v>
      </c>
      <c r="H226" s="37">
        <f t="shared" si="25"/>
        <v>8163764.230137323</v>
      </c>
      <c r="J226" s="67">
        <f t="shared" si="26"/>
        <v>276702.81631132867</v>
      </c>
      <c r="K226" s="34">
        <f t="shared" si="27"/>
        <v>3.5083131954097568E-2</v>
      </c>
      <c r="L226" s="61">
        <f t="shared" si="28"/>
        <v>167.59710255077448</v>
      </c>
      <c r="N226" s="50">
        <v>44247.539680000002</v>
      </c>
      <c r="O226" s="51">
        <v>117549.02770000001</v>
      </c>
      <c r="P226" s="52">
        <f t="shared" si="29"/>
        <v>73301.488020000004</v>
      </c>
      <c r="R226" s="70">
        <f t="shared" si="30"/>
        <v>8237065.7181573231</v>
      </c>
      <c r="S226" s="51"/>
      <c r="T226" s="128">
        <v>11</v>
      </c>
      <c r="U226" s="51"/>
      <c r="V226" s="106" t="s">
        <v>211</v>
      </c>
      <c r="W226" s="88">
        <v>1698</v>
      </c>
      <c r="X226" s="88">
        <v>7967531.4138259944</v>
      </c>
      <c r="Y226" s="88">
        <v>1299101.8691163664</v>
      </c>
      <c r="Z226" s="88">
        <v>-80470</v>
      </c>
      <c r="AB226" s="97">
        <f t="shared" si="31"/>
        <v>7887061.4138259944</v>
      </c>
      <c r="AD226" s="88">
        <v>73301.488020000004</v>
      </c>
      <c r="AF226" s="97">
        <f t="shared" si="32"/>
        <v>7960362.9018459944</v>
      </c>
      <c r="AH226" s="110">
        <v>687</v>
      </c>
      <c r="AI226" s="53"/>
    </row>
    <row r="227" spans="1:35" x14ac:dyDescent="0.25">
      <c r="A227" s="6">
        <v>689</v>
      </c>
      <c r="B227" s="6" t="s">
        <v>212</v>
      </c>
      <c r="C227" s="7">
        <v>3335</v>
      </c>
      <c r="D227" s="7">
        <v>10749263.494293362</v>
      </c>
      <c r="E227" s="7">
        <v>1362245.4941570831</v>
      </c>
      <c r="F227" s="53">
        <v>-299473</v>
      </c>
      <c r="H227" s="37">
        <f t="shared" si="25"/>
        <v>10449790.494293362</v>
      </c>
      <c r="J227" s="67">
        <f t="shared" si="26"/>
        <v>329575.7662541382</v>
      </c>
      <c r="K227" s="34">
        <f t="shared" si="27"/>
        <v>3.2566084328330552E-2</v>
      </c>
      <c r="L227" s="61">
        <f t="shared" si="28"/>
        <v>98.823318217132893</v>
      </c>
      <c r="N227" s="50">
        <v>68641.768000000011</v>
      </c>
      <c r="O227" s="51">
        <v>143949.70770000003</v>
      </c>
      <c r="P227" s="52">
        <f t="shared" si="29"/>
        <v>75307.939700000017</v>
      </c>
      <c r="R227" s="70">
        <f t="shared" si="30"/>
        <v>10525098.433993362</v>
      </c>
      <c r="S227" s="51"/>
      <c r="T227" s="128">
        <v>9</v>
      </c>
      <c r="U227" s="51"/>
      <c r="V227" s="106" t="s">
        <v>212</v>
      </c>
      <c r="W227" s="88">
        <v>3436</v>
      </c>
      <c r="X227" s="88">
        <v>10419687.728039224</v>
      </c>
      <c r="Y227" s="88">
        <v>1281207.2651496725</v>
      </c>
      <c r="Z227" s="88">
        <v>-299473</v>
      </c>
      <c r="AB227" s="97">
        <f t="shared" si="31"/>
        <v>10120214.728039224</v>
      </c>
      <c r="AD227" s="88">
        <v>75307.939700000017</v>
      </c>
      <c r="AF227" s="97">
        <f t="shared" si="32"/>
        <v>10195522.667739224</v>
      </c>
      <c r="AH227" s="110">
        <v>689</v>
      </c>
      <c r="AI227" s="53"/>
    </row>
    <row r="228" spans="1:35" x14ac:dyDescent="0.25">
      <c r="A228" s="6">
        <v>691</v>
      </c>
      <c r="B228" s="6" t="s">
        <v>213</v>
      </c>
      <c r="C228" s="7">
        <v>2743</v>
      </c>
      <c r="D228" s="7">
        <v>11345357.769173624</v>
      </c>
      <c r="E228" s="7">
        <v>3296052.8094050684</v>
      </c>
      <c r="F228" s="53">
        <v>-201097</v>
      </c>
      <c r="H228" s="37">
        <f t="shared" si="25"/>
        <v>11144260.769173624</v>
      </c>
      <c r="J228" s="67">
        <f t="shared" si="26"/>
        <v>557443.3626638744</v>
      </c>
      <c r="K228" s="34">
        <f t="shared" si="27"/>
        <v>5.2654479742052313E-2</v>
      </c>
      <c r="L228" s="61">
        <f t="shared" si="28"/>
        <v>203.22397472252075</v>
      </c>
      <c r="N228" s="50">
        <v>136029.5037</v>
      </c>
      <c r="O228" s="51">
        <v>34320.884000000005</v>
      </c>
      <c r="P228" s="52">
        <f t="shared" si="29"/>
        <v>-101708.6197</v>
      </c>
      <c r="R228" s="70">
        <f t="shared" si="30"/>
        <v>11042552.149473624</v>
      </c>
      <c r="S228" s="51"/>
      <c r="T228" s="128">
        <v>17</v>
      </c>
      <c r="U228" s="51"/>
      <c r="V228" s="106" t="s">
        <v>213</v>
      </c>
      <c r="W228" s="88">
        <v>2813</v>
      </c>
      <c r="X228" s="88">
        <v>10787914.40650975</v>
      </c>
      <c r="Y228" s="88">
        <v>3112616.3198511093</v>
      </c>
      <c r="Z228" s="88">
        <v>-201097</v>
      </c>
      <c r="AB228" s="97">
        <f t="shared" si="31"/>
        <v>10586817.40650975</v>
      </c>
      <c r="AD228" s="88">
        <v>-101708.6197</v>
      </c>
      <c r="AF228" s="97">
        <f t="shared" si="32"/>
        <v>10485108.78680975</v>
      </c>
      <c r="AH228" s="110">
        <v>691</v>
      </c>
      <c r="AI228" s="53"/>
    </row>
    <row r="229" spans="1:35" x14ac:dyDescent="0.25">
      <c r="A229" s="6">
        <v>694</v>
      </c>
      <c r="B229" s="6" t="s">
        <v>214</v>
      </c>
      <c r="C229" s="7">
        <v>28736</v>
      </c>
      <c r="D229" s="7">
        <v>40826964.205593362</v>
      </c>
      <c r="E229" s="7">
        <v>1142560.7143288772</v>
      </c>
      <c r="F229" s="53">
        <v>-1177382</v>
      </c>
      <c r="H229" s="37">
        <f t="shared" si="25"/>
        <v>39649582.205593362</v>
      </c>
      <c r="J229" s="67">
        <f t="shared" si="26"/>
        <v>4881598.9979624897</v>
      </c>
      <c r="K229" s="34">
        <f t="shared" si="27"/>
        <v>0.14040500908005146</v>
      </c>
      <c r="L229" s="61">
        <f t="shared" si="28"/>
        <v>169.8774706974697</v>
      </c>
      <c r="N229" s="50">
        <v>507869.88115999999</v>
      </c>
      <c r="O229" s="51">
        <v>806672.77740000002</v>
      </c>
      <c r="P229" s="52">
        <f t="shared" si="29"/>
        <v>298802.89624000003</v>
      </c>
      <c r="R229" s="70">
        <f t="shared" si="30"/>
        <v>39948385.101833366</v>
      </c>
      <c r="S229" s="51"/>
      <c r="T229" s="128">
        <v>5</v>
      </c>
      <c r="U229" s="51"/>
      <c r="V229" s="106" t="s">
        <v>214</v>
      </c>
      <c r="W229" s="88">
        <v>29021</v>
      </c>
      <c r="X229" s="88">
        <v>35945365.207630873</v>
      </c>
      <c r="Y229" s="88">
        <v>637983.10091528634</v>
      </c>
      <c r="Z229" s="88">
        <v>-1177382</v>
      </c>
      <c r="AB229" s="97">
        <f t="shared" si="31"/>
        <v>34767983.207630873</v>
      </c>
      <c r="AD229" s="88">
        <v>298802.89624000003</v>
      </c>
      <c r="AF229" s="97">
        <f t="shared" si="32"/>
        <v>35066786.103870876</v>
      </c>
      <c r="AH229" s="110">
        <v>694</v>
      </c>
      <c r="AI229" s="53"/>
    </row>
    <row r="230" spans="1:35" x14ac:dyDescent="0.25">
      <c r="A230" s="6">
        <v>697</v>
      </c>
      <c r="B230" s="6" t="s">
        <v>215</v>
      </c>
      <c r="C230" s="7">
        <v>1288</v>
      </c>
      <c r="D230" s="7">
        <v>6444651.255779814</v>
      </c>
      <c r="E230" s="7">
        <v>967762.40391098196</v>
      </c>
      <c r="F230" s="53">
        <v>-265018</v>
      </c>
      <c r="H230" s="37">
        <f t="shared" si="25"/>
        <v>6179633.255779814</v>
      </c>
      <c r="J230" s="67">
        <f t="shared" si="26"/>
        <v>374861.97225112654</v>
      </c>
      <c r="K230" s="34">
        <f t="shared" si="27"/>
        <v>6.4578250191323655E-2</v>
      </c>
      <c r="L230" s="61">
        <f t="shared" si="28"/>
        <v>291.04190392168209</v>
      </c>
      <c r="N230" s="50">
        <v>17160.442000000003</v>
      </c>
      <c r="O230" s="51">
        <v>10626.2737</v>
      </c>
      <c r="P230" s="52">
        <f t="shared" si="29"/>
        <v>-6534.168300000003</v>
      </c>
      <c r="R230" s="70">
        <f t="shared" si="30"/>
        <v>6173099.087479814</v>
      </c>
      <c r="S230" s="51"/>
      <c r="T230" s="128">
        <v>18</v>
      </c>
      <c r="U230" s="51"/>
      <c r="V230" s="106" t="s">
        <v>215</v>
      </c>
      <c r="W230" s="88">
        <v>1317</v>
      </c>
      <c r="X230" s="88">
        <v>6069789.2835286874</v>
      </c>
      <c r="Y230" s="88">
        <v>949983.45639004698</v>
      </c>
      <c r="Z230" s="88">
        <v>-265018</v>
      </c>
      <c r="AB230" s="97">
        <f t="shared" si="31"/>
        <v>5804771.2835286874</v>
      </c>
      <c r="AD230" s="88">
        <v>-6534.168300000003</v>
      </c>
      <c r="AF230" s="97">
        <f t="shared" si="32"/>
        <v>5798237.1152286874</v>
      </c>
      <c r="AH230" s="110">
        <v>697</v>
      </c>
      <c r="AI230" s="53"/>
    </row>
    <row r="231" spans="1:35" x14ac:dyDescent="0.25">
      <c r="A231" s="6">
        <v>698</v>
      </c>
      <c r="B231" s="6" t="s">
        <v>216</v>
      </c>
      <c r="C231" s="7">
        <v>62922</v>
      </c>
      <c r="D231" s="7">
        <v>110869078.59114876</v>
      </c>
      <c r="E231" s="7">
        <v>22952240.17101457</v>
      </c>
      <c r="F231" s="53">
        <v>-3743706</v>
      </c>
      <c r="H231" s="37">
        <f t="shared" si="25"/>
        <v>107125372.59114876</v>
      </c>
      <c r="J231" s="67">
        <f t="shared" si="26"/>
        <v>12148854.847635403</v>
      </c>
      <c r="K231" s="34">
        <f t="shared" si="27"/>
        <v>0.12791430067423309</v>
      </c>
      <c r="L231" s="61">
        <f t="shared" si="28"/>
        <v>193.07801480619503</v>
      </c>
      <c r="N231" s="50">
        <v>4152731.9215519987</v>
      </c>
      <c r="O231" s="51">
        <v>472572.17199999996</v>
      </c>
      <c r="P231" s="52">
        <f t="shared" si="29"/>
        <v>-3680159.7495519989</v>
      </c>
      <c r="R231" s="70">
        <f t="shared" si="30"/>
        <v>103445212.84159677</v>
      </c>
      <c r="S231" s="51"/>
      <c r="T231" s="128">
        <v>19</v>
      </c>
      <c r="U231" s="51"/>
      <c r="V231" s="106" t="s">
        <v>216</v>
      </c>
      <c r="W231" s="88">
        <v>62420</v>
      </c>
      <c r="X231" s="88">
        <v>98720223.743513361</v>
      </c>
      <c r="Y231" s="88">
        <v>20928143.661011349</v>
      </c>
      <c r="Z231" s="88">
        <v>-3743706</v>
      </c>
      <c r="AB231" s="97">
        <f t="shared" si="31"/>
        <v>94976517.743513361</v>
      </c>
      <c r="AD231" s="88">
        <v>-3680159.7495519989</v>
      </c>
      <c r="AF231" s="97">
        <f t="shared" si="32"/>
        <v>91296357.993961364</v>
      </c>
      <c r="AH231" s="110">
        <v>698</v>
      </c>
      <c r="AI231" s="53"/>
    </row>
    <row r="232" spans="1:35" x14ac:dyDescent="0.25">
      <c r="A232" s="6">
        <v>700</v>
      </c>
      <c r="B232" s="6" t="s">
        <v>217</v>
      </c>
      <c r="C232" s="7">
        <v>5099</v>
      </c>
      <c r="D232" s="7">
        <v>12911385.607409224</v>
      </c>
      <c r="E232" s="7">
        <v>861371.75278984266</v>
      </c>
      <c r="F232" s="53">
        <v>-1077427</v>
      </c>
      <c r="H232" s="37">
        <f t="shared" si="25"/>
        <v>11833958.607409224</v>
      </c>
      <c r="J232" s="67">
        <f t="shared" si="26"/>
        <v>650562.80234716646</v>
      </c>
      <c r="K232" s="34">
        <f t="shared" si="27"/>
        <v>5.8172205802882827E-2</v>
      </c>
      <c r="L232" s="61">
        <f t="shared" si="28"/>
        <v>127.58635072507677</v>
      </c>
      <c r="N232" s="50">
        <v>288150.22185999999</v>
      </c>
      <c r="O232" s="51">
        <v>106922.75400000002</v>
      </c>
      <c r="P232" s="52">
        <f t="shared" si="29"/>
        <v>-181227.46785999998</v>
      </c>
      <c r="R232" s="70">
        <f t="shared" si="30"/>
        <v>11652731.139549224</v>
      </c>
      <c r="S232" s="51"/>
      <c r="T232" s="128">
        <v>9</v>
      </c>
      <c r="U232" s="51"/>
      <c r="V232" s="106" t="s">
        <v>217</v>
      </c>
      <c r="W232" s="88">
        <v>5218</v>
      </c>
      <c r="X232" s="88">
        <v>12260822.805062057</v>
      </c>
      <c r="Y232" s="88">
        <v>890734.78354870132</v>
      </c>
      <c r="Z232" s="88">
        <v>-1077427</v>
      </c>
      <c r="AB232" s="97">
        <f t="shared" si="31"/>
        <v>11183395.805062057</v>
      </c>
      <c r="AD232" s="88">
        <v>-181227.46785999998</v>
      </c>
      <c r="AF232" s="97">
        <f t="shared" si="32"/>
        <v>11002168.337202057</v>
      </c>
      <c r="AH232" s="110">
        <v>700</v>
      </c>
      <c r="AI232" s="53"/>
    </row>
    <row r="233" spans="1:35" x14ac:dyDescent="0.25">
      <c r="A233" s="6">
        <v>702</v>
      </c>
      <c r="B233" s="6" t="s">
        <v>218</v>
      </c>
      <c r="C233" s="7">
        <v>4398</v>
      </c>
      <c r="D233" s="7">
        <v>14543812.297257274</v>
      </c>
      <c r="E233" s="7">
        <v>2746436.1646314068</v>
      </c>
      <c r="F233" s="53">
        <v>-697890</v>
      </c>
      <c r="H233" s="37">
        <f t="shared" si="25"/>
        <v>13845922.297257274</v>
      </c>
      <c r="J233" s="67">
        <f t="shared" si="26"/>
        <v>786708.58960359544</v>
      </c>
      <c r="K233" s="34">
        <f t="shared" si="27"/>
        <v>6.024165062422749E-2</v>
      </c>
      <c r="L233" s="61">
        <f t="shared" si="28"/>
        <v>178.87871523501488</v>
      </c>
      <c r="N233" s="50">
        <v>94118.424200000009</v>
      </c>
      <c r="O233" s="51">
        <v>44881.156000000003</v>
      </c>
      <c r="P233" s="52">
        <f t="shared" si="29"/>
        <v>-49237.268200000006</v>
      </c>
      <c r="R233" s="70">
        <f t="shared" si="30"/>
        <v>13796685.029057274</v>
      </c>
      <c r="S233" s="51"/>
      <c r="T233" s="128">
        <v>6</v>
      </c>
      <c r="U233" s="51"/>
      <c r="V233" s="106" t="s">
        <v>218</v>
      </c>
      <c r="W233" s="88">
        <v>4459</v>
      </c>
      <c r="X233" s="88">
        <v>13757103.707653679</v>
      </c>
      <c r="Y233" s="88">
        <v>2772836.1126221614</v>
      </c>
      <c r="Z233" s="88">
        <v>-697890</v>
      </c>
      <c r="AB233" s="97">
        <f t="shared" si="31"/>
        <v>13059213.707653679</v>
      </c>
      <c r="AD233" s="88">
        <v>-49237.268200000006</v>
      </c>
      <c r="AF233" s="97">
        <f t="shared" si="32"/>
        <v>13009976.439453678</v>
      </c>
      <c r="AH233" s="110">
        <v>702</v>
      </c>
      <c r="AI233" s="53"/>
    </row>
    <row r="234" spans="1:35" x14ac:dyDescent="0.25">
      <c r="A234" s="6">
        <v>704</v>
      </c>
      <c r="B234" s="6" t="s">
        <v>219</v>
      </c>
      <c r="C234" s="7">
        <v>6251</v>
      </c>
      <c r="D234" s="7">
        <v>6831662.5637439461</v>
      </c>
      <c r="E234" s="7">
        <v>50898.467440524255</v>
      </c>
      <c r="F234" s="53">
        <v>-1198301</v>
      </c>
      <c r="H234" s="37">
        <f t="shared" si="25"/>
        <v>5633361.5637439461</v>
      </c>
      <c r="J234" s="67">
        <f t="shared" si="26"/>
        <v>1108254.8202899573</v>
      </c>
      <c r="K234" s="34">
        <f t="shared" si="27"/>
        <v>0.24491241491555016</v>
      </c>
      <c r="L234" s="61">
        <f t="shared" si="28"/>
        <v>177.2924044616793</v>
      </c>
      <c r="N234" s="50">
        <v>312966.86106000002</v>
      </c>
      <c r="O234" s="51">
        <v>301297.76049999997</v>
      </c>
      <c r="P234" s="52">
        <f t="shared" si="29"/>
        <v>-11669.10056000005</v>
      </c>
      <c r="R234" s="70">
        <f t="shared" si="30"/>
        <v>5621692.463183946</v>
      </c>
      <c r="S234" s="51"/>
      <c r="T234" s="128">
        <v>2</v>
      </c>
      <c r="U234" s="51"/>
      <c r="V234" s="106" t="s">
        <v>219</v>
      </c>
      <c r="W234" s="88">
        <v>6263</v>
      </c>
      <c r="X234" s="88">
        <v>5723407.7434539888</v>
      </c>
      <c r="Y234" s="88">
        <v>-57030.378942580624</v>
      </c>
      <c r="Z234" s="88">
        <v>-1198301</v>
      </c>
      <c r="AB234" s="97">
        <f t="shared" si="31"/>
        <v>4525106.7434539888</v>
      </c>
      <c r="AD234" s="88">
        <v>-11669.10056000005</v>
      </c>
      <c r="AF234" s="97">
        <f t="shared" si="32"/>
        <v>4513437.6428939886</v>
      </c>
      <c r="AH234" s="110">
        <v>704</v>
      </c>
      <c r="AI234" s="53"/>
    </row>
    <row r="235" spans="1:35" x14ac:dyDescent="0.25">
      <c r="A235" s="6">
        <v>707</v>
      </c>
      <c r="B235" s="6" t="s">
        <v>220</v>
      </c>
      <c r="C235" s="7">
        <v>2181</v>
      </c>
      <c r="D235" s="7">
        <v>9983801.5547879506</v>
      </c>
      <c r="E235" s="7">
        <v>2815063.3095646482</v>
      </c>
      <c r="F235" s="53">
        <v>-526691</v>
      </c>
      <c r="H235" s="37">
        <f t="shared" si="25"/>
        <v>9457110.5547879506</v>
      </c>
      <c r="J235" s="67">
        <f t="shared" si="26"/>
        <v>479802.57661399804</v>
      </c>
      <c r="K235" s="34">
        <f t="shared" si="27"/>
        <v>5.34461530985142E-2</v>
      </c>
      <c r="L235" s="61">
        <f t="shared" si="28"/>
        <v>219.99201128564789</v>
      </c>
      <c r="N235" s="50">
        <v>50689.305600000007</v>
      </c>
      <c r="O235" s="51">
        <v>0</v>
      </c>
      <c r="P235" s="52">
        <f t="shared" si="29"/>
        <v>-50689.305600000007</v>
      </c>
      <c r="R235" s="70">
        <f t="shared" si="30"/>
        <v>9406421.24918795</v>
      </c>
      <c r="S235" s="51"/>
      <c r="T235" s="128">
        <v>12</v>
      </c>
      <c r="U235" s="51"/>
      <c r="V235" s="106" t="s">
        <v>220</v>
      </c>
      <c r="W235" s="88">
        <v>2240</v>
      </c>
      <c r="X235" s="88">
        <v>9503998.9781739525</v>
      </c>
      <c r="Y235" s="88">
        <v>2713632.6811073082</v>
      </c>
      <c r="Z235" s="88">
        <v>-526691</v>
      </c>
      <c r="AB235" s="97">
        <f t="shared" si="31"/>
        <v>8977307.9781739525</v>
      </c>
      <c r="AD235" s="88">
        <v>-50689.305600000007</v>
      </c>
      <c r="AF235" s="97">
        <f t="shared" si="32"/>
        <v>8926618.672573952</v>
      </c>
      <c r="AH235" s="110">
        <v>707</v>
      </c>
      <c r="AI235" s="53"/>
    </row>
    <row r="236" spans="1:35" x14ac:dyDescent="0.25">
      <c r="A236" s="6">
        <v>710</v>
      </c>
      <c r="B236" s="6" t="s">
        <v>221</v>
      </c>
      <c r="C236" s="7">
        <v>27592</v>
      </c>
      <c r="D236" s="7">
        <v>60799008.36890462</v>
      </c>
      <c r="E236" s="7">
        <v>9668488.6750687845</v>
      </c>
      <c r="F236" s="53">
        <v>-1324681</v>
      </c>
      <c r="H236" s="37">
        <f t="shared" si="25"/>
        <v>59474327.36890462</v>
      </c>
      <c r="J236" s="67">
        <f t="shared" si="26"/>
        <v>6158356.2678800821</v>
      </c>
      <c r="K236" s="34">
        <f t="shared" si="27"/>
        <v>0.11550678231502269</v>
      </c>
      <c r="L236" s="61">
        <f t="shared" si="28"/>
        <v>223.19354406639903</v>
      </c>
      <c r="N236" s="50">
        <v>1228316.7176460004</v>
      </c>
      <c r="O236" s="51">
        <v>274633.07370000001</v>
      </c>
      <c r="P236" s="52">
        <f t="shared" si="29"/>
        <v>-953683.64394600037</v>
      </c>
      <c r="R236" s="70">
        <f t="shared" si="30"/>
        <v>58520643.724958621</v>
      </c>
      <c r="S236" s="51"/>
      <c r="T236" s="128">
        <v>1</v>
      </c>
      <c r="U236" s="51"/>
      <c r="V236" s="106" t="s">
        <v>221</v>
      </c>
      <c r="W236" s="88">
        <v>27851</v>
      </c>
      <c r="X236" s="88">
        <v>54640652.101024538</v>
      </c>
      <c r="Y236" s="88">
        <v>9306687.5136763025</v>
      </c>
      <c r="Z236" s="88">
        <v>-1324681</v>
      </c>
      <c r="AB236" s="97">
        <f t="shared" si="31"/>
        <v>53315971.101024538</v>
      </c>
      <c r="AD236" s="88">
        <v>-953683.64394600037</v>
      </c>
      <c r="AF236" s="97">
        <f t="shared" si="32"/>
        <v>52362287.457078539</v>
      </c>
      <c r="AH236" s="110">
        <v>710</v>
      </c>
      <c r="AI236" s="53"/>
    </row>
    <row r="237" spans="1:35" x14ac:dyDescent="0.25">
      <c r="A237" s="6">
        <v>729</v>
      </c>
      <c r="B237" s="6" t="s">
        <v>222</v>
      </c>
      <c r="C237" s="7">
        <v>9415</v>
      </c>
      <c r="D237" s="7">
        <v>32087874.796889618</v>
      </c>
      <c r="E237" s="7">
        <v>8616587.151290914</v>
      </c>
      <c r="F237" s="53">
        <v>-155607</v>
      </c>
      <c r="H237" s="37">
        <f t="shared" si="25"/>
        <v>31932267.796889618</v>
      </c>
      <c r="J237" s="67">
        <f t="shared" si="26"/>
        <v>1932875.3848446421</v>
      </c>
      <c r="K237" s="34">
        <f t="shared" si="27"/>
        <v>6.4430484401030025E-2</v>
      </c>
      <c r="L237" s="61">
        <f t="shared" si="28"/>
        <v>205.29743864520893</v>
      </c>
      <c r="N237" s="50">
        <v>238292.53768000001</v>
      </c>
      <c r="O237" s="51">
        <v>126723.264</v>
      </c>
      <c r="P237" s="52">
        <f t="shared" si="29"/>
        <v>-111569.27368000001</v>
      </c>
      <c r="R237" s="70">
        <f t="shared" si="30"/>
        <v>31820698.523209617</v>
      </c>
      <c r="S237" s="51"/>
      <c r="T237" s="128">
        <v>13</v>
      </c>
      <c r="U237" s="51"/>
      <c r="V237" s="106" t="s">
        <v>222</v>
      </c>
      <c r="W237" s="88">
        <v>9589</v>
      </c>
      <c r="X237" s="88">
        <v>30154999.412044976</v>
      </c>
      <c r="Y237" s="88">
        <v>8532970.032050889</v>
      </c>
      <c r="Z237" s="88">
        <v>-155607</v>
      </c>
      <c r="AB237" s="97">
        <f t="shared" si="31"/>
        <v>29999392.412044976</v>
      </c>
      <c r="AD237" s="88">
        <v>-111569.27368000001</v>
      </c>
      <c r="AF237" s="97">
        <f t="shared" si="32"/>
        <v>29887823.138364974</v>
      </c>
      <c r="AH237" s="110">
        <v>729</v>
      </c>
      <c r="AI237" s="53"/>
    </row>
    <row r="238" spans="1:35" x14ac:dyDescent="0.25">
      <c r="A238" s="6">
        <v>732</v>
      </c>
      <c r="B238" s="6" t="s">
        <v>223</v>
      </c>
      <c r="C238" s="7">
        <v>3491</v>
      </c>
      <c r="D238" s="7">
        <v>20605696.299764525</v>
      </c>
      <c r="E238" s="7">
        <v>3098638.8775183582</v>
      </c>
      <c r="F238" s="53">
        <v>303832</v>
      </c>
      <c r="H238" s="37">
        <f t="shared" si="25"/>
        <v>20909528.299764525</v>
      </c>
      <c r="J238" s="67">
        <f t="shared" si="26"/>
        <v>882407.578073062</v>
      </c>
      <c r="K238" s="34">
        <f t="shared" si="27"/>
        <v>4.4060631097975179E-2</v>
      </c>
      <c r="L238" s="61">
        <f t="shared" si="28"/>
        <v>252.76642167661473</v>
      </c>
      <c r="N238" s="50">
        <v>116360.99709999999</v>
      </c>
      <c r="O238" s="51">
        <v>10560.272000000001</v>
      </c>
      <c r="P238" s="52">
        <f t="shared" si="29"/>
        <v>-105800.7251</v>
      </c>
      <c r="R238" s="70">
        <f t="shared" si="30"/>
        <v>20803727.574664526</v>
      </c>
      <c r="S238" s="51"/>
      <c r="T238" s="128">
        <v>19</v>
      </c>
      <c r="U238" s="51"/>
      <c r="V238" s="106" t="s">
        <v>223</v>
      </c>
      <c r="W238" s="88">
        <v>3575</v>
      </c>
      <c r="X238" s="88">
        <v>19723288.721691463</v>
      </c>
      <c r="Y238" s="88">
        <v>3002163.3602035861</v>
      </c>
      <c r="Z238" s="88">
        <v>303832</v>
      </c>
      <c r="AB238" s="97">
        <f t="shared" si="31"/>
        <v>20027120.721691463</v>
      </c>
      <c r="AD238" s="88">
        <v>-105800.7251</v>
      </c>
      <c r="AF238" s="97">
        <f t="shared" si="32"/>
        <v>19921319.996591464</v>
      </c>
      <c r="AH238" s="110">
        <v>732</v>
      </c>
      <c r="AI238" s="53"/>
    </row>
    <row r="239" spans="1:35" x14ac:dyDescent="0.25">
      <c r="A239" s="6">
        <v>734</v>
      </c>
      <c r="B239" s="6" t="s">
        <v>224</v>
      </c>
      <c r="C239" s="7">
        <v>52321</v>
      </c>
      <c r="D239" s="7">
        <v>119151190.30059448</v>
      </c>
      <c r="E239" s="7">
        <v>26897474.10147668</v>
      </c>
      <c r="F239" s="53">
        <v>-2960952</v>
      </c>
      <c r="H239" s="37">
        <f t="shared" si="25"/>
        <v>116190238.30059448</v>
      </c>
      <c r="J239" s="67">
        <f t="shared" si="26"/>
        <v>8441730.0603491068</v>
      </c>
      <c r="K239" s="34">
        <f t="shared" si="27"/>
        <v>7.834660728227158E-2</v>
      </c>
      <c r="L239" s="61">
        <f t="shared" si="28"/>
        <v>161.34496780163045</v>
      </c>
      <c r="N239" s="50">
        <v>968812.5536199999</v>
      </c>
      <c r="O239" s="51">
        <v>377793.7307999999</v>
      </c>
      <c r="P239" s="52">
        <f t="shared" si="29"/>
        <v>-591018.82282</v>
      </c>
      <c r="R239" s="70">
        <f t="shared" si="30"/>
        <v>115599219.47777449</v>
      </c>
      <c r="S239" s="51"/>
      <c r="T239" s="128">
        <v>2</v>
      </c>
      <c r="U239" s="51"/>
      <c r="V239" s="106" t="s">
        <v>224</v>
      </c>
      <c r="W239" s="88">
        <v>52984</v>
      </c>
      <c r="X239" s="88">
        <v>110709460.24024537</v>
      </c>
      <c r="Y239" s="88">
        <v>25614527.518649679</v>
      </c>
      <c r="Z239" s="88">
        <v>-2960952</v>
      </c>
      <c r="AB239" s="97">
        <f t="shared" si="31"/>
        <v>107748508.24024537</v>
      </c>
      <c r="AD239" s="88">
        <v>-591018.82282</v>
      </c>
      <c r="AF239" s="97">
        <f t="shared" si="32"/>
        <v>107157489.41742538</v>
      </c>
      <c r="AH239" s="110">
        <v>734</v>
      </c>
      <c r="AI239" s="53"/>
    </row>
    <row r="240" spans="1:35" x14ac:dyDescent="0.25">
      <c r="A240" s="6">
        <v>738</v>
      </c>
      <c r="B240" s="6" t="s">
        <v>225</v>
      </c>
      <c r="C240" s="7">
        <v>2994</v>
      </c>
      <c r="D240" s="7">
        <v>5629535.786189043</v>
      </c>
      <c r="E240" s="7">
        <v>1426627.1130323771</v>
      </c>
      <c r="F240" s="53">
        <v>-578795</v>
      </c>
      <c r="H240" s="37">
        <f t="shared" si="25"/>
        <v>5050740.786189043</v>
      </c>
      <c r="J240" s="67">
        <f t="shared" si="26"/>
        <v>507330.5537177017</v>
      </c>
      <c r="K240" s="34">
        <f t="shared" si="27"/>
        <v>0.11166294209839477</v>
      </c>
      <c r="L240" s="61">
        <f t="shared" si="28"/>
        <v>169.44908273804333</v>
      </c>
      <c r="N240" s="50">
        <v>226900.64426</v>
      </c>
      <c r="O240" s="51">
        <v>159790.11569999999</v>
      </c>
      <c r="P240" s="52">
        <f t="shared" si="29"/>
        <v>-67110.528560000006</v>
      </c>
      <c r="R240" s="70">
        <f t="shared" si="30"/>
        <v>4983630.2576290425</v>
      </c>
      <c r="S240" s="51"/>
      <c r="T240" s="128">
        <v>2</v>
      </c>
      <c r="U240" s="51"/>
      <c r="V240" s="106" t="s">
        <v>225</v>
      </c>
      <c r="W240" s="88">
        <v>3007</v>
      </c>
      <c r="X240" s="88">
        <v>5122205.2324713413</v>
      </c>
      <c r="Y240" s="88">
        <v>1370384.8100672993</v>
      </c>
      <c r="Z240" s="88">
        <v>-578795</v>
      </c>
      <c r="AB240" s="97">
        <f t="shared" si="31"/>
        <v>4543410.2324713413</v>
      </c>
      <c r="AD240" s="88">
        <v>-67110.528560000006</v>
      </c>
      <c r="AF240" s="97">
        <f t="shared" si="32"/>
        <v>4476299.7039113417</v>
      </c>
      <c r="AH240" s="110">
        <v>738</v>
      </c>
      <c r="AI240" s="53"/>
    </row>
    <row r="241" spans="1:35" x14ac:dyDescent="0.25">
      <c r="A241" s="6">
        <v>739</v>
      </c>
      <c r="B241" s="6" t="s">
        <v>226</v>
      </c>
      <c r="C241" s="7">
        <v>3429</v>
      </c>
      <c r="D241" s="7">
        <v>12259314.410400731</v>
      </c>
      <c r="E241" s="7">
        <v>2380767.4233972742</v>
      </c>
      <c r="F241" s="53">
        <v>125550</v>
      </c>
      <c r="H241" s="37">
        <f t="shared" si="25"/>
        <v>12384864.410400731</v>
      </c>
      <c r="J241" s="67">
        <f t="shared" si="26"/>
        <v>764933.50147270039</v>
      </c>
      <c r="K241" s="34">
        <f t="shared" si="27"/>
        <v>6.5829436290793533E-2</v>
      </c>
      <c r="L241" s="61">
        <f t="shared" si="28"/>
        <v>223.07771988121914</v>
      </c>
      <c r="N241" s="50">
        <v>16526.825680000002</v>
      </c>
      <c r="O241" s="51">
        <v>120189.09570000001</v>
      </c>
      <c r="P241" s="52">
        <f t="shared" si="29"/>
        <v>103662.27002</v>
      </c>
      <c r="R241" s="70">
        <f t="shared" si="30"/>
        <v>12488526.680420732</v>
      </c>
      <c r="S241" s="51"/>
      <c r="T241" s="128">
        <v>9</v>
      </c>
      <c r="U241" s="51"/>
      <c r="V241" s="106" t="s">
        <v>226</v>
      </c>
      <c r="W241" s="88">
        <v>3480</v>
      </c>
      <c r="X241" s="88">
        <v>11494380.908928031</v>
      </c>
      <c r="Y241" s="88">
        <v>2279674.1344702612</v>
      </c>
      <c r="Z241" s="88">
        <v>125550</v>
      </c>
      <c r="AB241" s="97">
        <f t="shared" si="31"/>
        <v>11619930.908928031</v>
      </c>
      <c r="AD241" s="88">
        <v>103662.27002</v>
      </c>
      <c r="AF241" s="97">
        <f t="shared" si="32"/>
        <v>11723593.178948032</v>
      </c>
      <c r="AH241" s="110">
        <v>739</v>
      </c>
      <c r="AI241" s="53"/>
    </row>
    <row r="242" spans="1:35" x14ac:dyDescent="0.25">
      <c r="A242" s="6">
        <v>740</v>
      </c>
      <c r="B242" s="6" t="s">
        <v>227</v>
      </c>
      <c r="C242" s="7">
        <v>33611</v>
      </c>
      <c r="D242" s="7">
        <v>90903935.548738569</v>
      </c>
      <c r="E242" s="7">
        <v>18144540.697168704</v>
      </c>
      <c r="F242" s="53">
        <v>-2347842</v>
      </c>
      <c r="H242" s="37">
        <f t="shared" si="25"/>
        <v>88556093.548738569</v>
      </c>
      <c r="J242" s="67">
        <f t="shared" si="26"/>
        <v>5850740.3431109041</v>
      </c>
      <c r="K242" s="34">
        <f t="shared" si="27"/>
        <v>7.0741978799901822E-2</v>
      </c>
      <c r="L242" s="61">
        <f t="shared" si="28"/>
        <v>174.0721889592962</v>
      </c>
      <c r="N242" s="50">
        <v>552764.23750000005</v>
      </c>
      <c r="O242" s="51">
        <v>515143.26850000001</v>
      </c>
      <c r="P242" s="52">
        <f t="shared" si="29"/>
        <v>-37620.969000000041</v>
      </c>
      <c r="R242" s="70">
        <f t="shared" si="30"/>
        <v>88518472.579738572</v>
      </c>
      <c r="S242" s="51"/>
      <c r="T242" s="128">
        <v>10</v>
      </c>
      <c r="U242" s="51"/>
      <c r="V242" s="106" t="s">
        <v>227</v>
      </c>
      <c r="W242" s="88">
        <v>34664</v>
      </c>
      <c r="X242" s="88">
        <v>85053195.205627665</v>
      </c>
      <c r="Y242" s="88">
        <v>18490689.101827834</v>
      </c>
      <c r="Z242" s="88">
        <v>-2347842</v>
      </c>
      <c r="AB242" s="97">
        <f t="shared" si="31"/>
        <v>82705353.205627665</v>
      </c>
      <c r="AD242" s="88">
        <v>-37620.969000000041</v>
      </c>
      <c r="AF242" s="97">
        <f t="shared" si="32"/>
        <v>82667732.236627668</v>
      </c>
      <c r="AH242" s="110">
        <v>740</v>
      </c>
      <c r="AI242" s="53"/>
    </row>
    <row r="243" spans="1:35" x14ac:dyDescent="0.25">
      <c r="A243" s="6">
        <v>742</v>
      </c>
      <c r="B243" s="6" t="s">
        <v>228</v>
      </c>
      <c r="C243" s="7">
        <v>1015</v>
      </c>
      <c r="D243" s="7">
        <v>4500864.5859188186</v>
      </c>
      <c r="E243" s="7">
        <v>263599.24885190336</v>
      </c>
      <c r="F243" s="53">
        <v>50469</v>
      </c>
      <c r="H243" s="37">
        <f t="shared" si="25"/>
        <v>4551333.5859188186</v>
      </c>
      <c r="J243" s="67">
        <f t="shared" si="26"/>
        <v>133481.99520075601</v>
      </c>
      <c r="K243" s="34">
        <f t="shared" si="27"/>
        <v>3.0214232519988362E-2</v>
      </c>
      <c r="L243" s="61">
        <f t="shared" si="28"/>
        <v>131.50935487759213</v>
      </c>
      <c r="N243" s="50">
        <v>17160.442000000003</v>
      </c>
      <c r="O243" s="51">
        <v>4026.1037000000001</v>
      </c>
      <c r="P243" s="52">
        <f t="shared" si="29"/>
        <v>-13134.338300000003</v>
      </c>
      <c r="R243" s="70">
        <f t="shared" si="30"/>
        <v>4538199.2476188187</v>
      </c>
      <c r="S243" s="51"/>
      <c r="T243" s="128">
        <v>19</v>
      </c>
      <c r="U243" s="51"/>
      <c r="V243" s="106" t="s">
        <v>228</v>
      </c>
      <c r="W243" s="88">
        <v>1012</v>
      </c>
      <c r="X243" s="88">
        <v>4367382.5907180626</v>
      </c>
      <c r="Y243" s="88">
        <v>381922.33570743806</v>
      </c>
      <c r="Z243" s="88">
        <v>50469</v>
      </c>
      <c r="AB243" s="97">
        <f t="shared" si="31"/>
        <v>4417851.5907180626</v>
      </c>
      <c r="AD243" s="88">
        <v>-13134.338300000003</v>
      </c>
      <c r="AF243" s="97">
        <f t="shared" si="32"/>
        <v>4404717.2524180626</v>
      </c>
      <c r="AH243" s="110">
        <v>742</v>
      </c>
      <c r="AI243" s="53"/>
    </row>
    <row r="244" spans="1:35" x14ac:dyDescent="0.25">
      <c r="A244" s="6">
        <v>743</v>
      </c>
      <c r="B244" s="6" t="s">
        <v>229</v>
      </c>
      <c r="C244" s="7">
        <v>63288</v>
      </c>
      <c r="D244" s="7">
        <v>111027053.52977234</v>
      </c>
      <c r="E244" s="7">
        <v>18511433.107176457</v>
      </c>
      <c r="F244" s="53">
        <v>-2925636</v>
      </c>
      <c r="H244" s="37">
        <f t="shared" si="25"/>
        <v>108101417.52977234</v>
      </c>
      <c r="J244" s="67">
        <f t="shared" si="26"/>
        <v>13030336.270743757</v>
      </c>
      <c r="K244" s="34">
        <f t="shared" si="27"/>
        <v>0.13705888371293043</v>
      </c>
      <c r="L244" s="61">
        <f t="shared" si="28"/>
        <v>205.8895251982012</v>
      </c>
      <c r="N244" s="50">
        <v>977973.58957999991</v>
      </c>
      <c r="O244" s="51">
        <v>702456.09310000006</v>
      </c>
      <c r="P244" s="52">
        <f t="shared" si="29"/>
        <v>-275517.49647999986</v>
      </c>
      <c r="R244" s="70">
        <f t="shared" si="30"/>
        <v>107825900.03329234</v>
      </c>
      <c r="S244" s="51"/>
      <c r="T244" s="128">
        <v>14</v>
      </c>
      <c r="U244" s="51"/>
      <c r="V244" s="106" t="s">
        <v>229</v>
      </c>
      <c r="W244" s="88">
        <v>62676</v>
      </c>
      <c r="X244" s="88">
        <v>97996717.259028584</v>
      </c>
      <c r="Y244" s="88">
        <v>16256695.449722921</v>
      </c>
      <c r="Z244" s="88">
        <v>-2925636</v>
      </c>
      <c r="AB244" s="97">
        <f t="shared" si="31"/>
        <v>95071081.259028584</v>
      </c>
      <c r="AD244" s="88">
        <v>-275517.49647999986</v>
      </c>
      <c r="AF244" s="97">
        <f t="shared" si="32"/>
        <v>94795563.762548581</v>
      </c>
      <c r="AH244" s="110">
        <v>743</v>
      </c>
      <c r="AI244" s="53"/>
    </row>
    <row r="245" spans="1:35" x14ac:dyDescent="0.25">
      <c r="A245" s="6">
        <v>746</v>
      </c>
      <c r="B245" s="6" t="s">
        <v>230</v>
      </c>
      <c r="C245" s="7">
        <v>4980</v>
      </c>
      <c r="D245" s="7">
        <v>19233448.297923703</v>
      </c>
      <c r="E245" s="7">
        <v>4759399.4873983907</v>
      </c>
      <c r="F245" s="53">
        <v>77881</v>
      </c>
      <c r="H245" s="37">
        <f t="shared" si="25"/>
        <v>19311329.297923703</v>
      </c>
      <c r="J245" s="67">
        <f t="shared" si="26"/>
        <v>1558967.4368362986</v>
      </c>
      <c r="K245" s="34">
        <f t="shared" si="27"/>
        <v>8.7817466150997295E-2</v>
      </c>
      <c r="L245" s="61">
        <f t="shared" si="28"/>
        <v>313.04567004744951</v>
      </c>
      <c r="N245" s="50">
        <v>46887.607680000001</v>
      </c>
      <c r="O245" s="51">
        <v>38280.986000000004</v>
      </c>
      <c r="P245" s="52">
        <f t="shared" si="29"/>
        <v>-8606.6216799999966</v>
      </c>
      <c r="R245" s="70">
        <f t="shared" si="30"/>
        <v>19302722.676243704</v>
      </c>
      <c r="S245" s="51"/>
      <c r="T245" s="128">
        <v>17</v>
      </c>
      <c r="U245" s="51"/>
      <c r="V245" s="106" t="s">
        <v>230</v>
      </c>
      <c r="W245" s="88">
        <v>5035</v>
      </c>
      <c r="X245" s="88">
        <v>17674480.861087404</v>
      </c>
      <c r="Y245" s="88">
        <v>4463104.9242475322</v>
      </c>
      <c r="Z245" s="88">
        <v>77881</v>
      </c>
      <c r="AB245" s="97">
        <f t="shared" si="31"/>
        <v>17752361.861087404</v>
      </c>
      <c r="AD245" s="88">
        <v>-8606.6216799999966</v>
      </c>
      <c r="AF245" s="97">
        <f t="shared" si="32"/>
        <v>17743755.239407405</v>
      </c>
      <c r="AH245" s="110">
        <v>746</v>
      </c>
      <c r="AI245" s="53"/>
    </row>
    <row r="246" spans="1:35" x14ac:dyDescent="0.25">
      <c r="A246" s="6">
        <v>747</v>
      </c>
      <c r="B246" s="6" t="s">
        <v>231</v>
      </c>
      <c r="C246" s="7">
        <v>1458</v>
      </c>
      <c r="D246" s="7">
        <v>5358061.3215175848</v>
      </c>
      <c r="E246" s="7">
        <v>1544871.554457986</v>
      </c>
      <c r="F246" s="53">
        <v>-219915</v>
      </c>
      <c r="H246" s="37">
        <f t="shared" si="25"/>
        <v>5138146.3215175848</v>
      </c>
      <c r="J246" s="67">
        <f t="shared" si="26"/>
        <v>172435.48930098303</v>
      </c>
      <c r="K246" s="34">
        <f t="shared" si="27"/>
        <v>3.4725237760977516E-2</v>
      </c>
      <c r="L246" s="61">
        <f t="shared" si="28"/>
        <v>118.26851118037244</v>
      </c>
      <c r="N246" s="50">
        <v>220577.68139999997</v>
      </c>
      <c r="O246" s="51">
        <v>155764.01200000002</v>
      </c>
      <c r="P246" s="52">
        <f t="shared" si="29"/>
        <v>-64813.669399999955</v>
      </c>
      <c r="R246" s="70">
        <f t="shared" si="30"/>
        <v>5073332.6521175848</v>
      </c>
      <c r="S246" s="51"/>
      <c r="T246" s="128">
        <v>4</v>
      </c>
      <c r="U246" s="51"/>
      <c r="V246" s="106" t="s">
        <v>231</v>
      </c>
      <c r="W246" s="88">
        <v>1476</v>
      </c>
      <c r="X246" s="88">
        <v>5185625.8322166018</v>
      </c>
      <c r="Y246" s="88">
        <v>1547701.4799550681</v>
      </c>
      <c r="Z246" s="88">
        <v>-219915</v>
      </c>
      <c r="AB246" s="97">
        <f t="shared" si="31"/>
        <v>4965710.8322166018</v>
      </c>
      <c r="AD246" s="88">
        <v>-64813.669399999955</v>
      </c>
      <c r="AF246" s="97">
        <f t="shared" si="32"/>
        <v>4900897.1628166018</v>
      </c>
      <c r="AH246" s="110">
        <v>747</v>
      </c>
      <c r="AI246" s="53"/>
    </row>
    <row r="247" spans="1:35" x14ac:dyDescent="0.25">
      <c r="A247" s="6">
        <v>748</v>
      </c>
      <c r="B247" s="6" t="s">
        <v>232</v>
      </c>
      <c r="C247" s="7">
        <v>5249</v>
      </c>
      <c r="D247" s="7">
        <v>18281987.998335969</v>
      </c>
      <c r="E247" s="7">
        <v>4965494.2248976985</v>
      </c>
      <c r="F247" s="53">
        <v>187694</v>
      </c>
      <c r="H247" s="37">
        <f t="shared" si="25"/>
        <v>18469681.998335969</v>
      </c>
      <c r="J247" s="67">
        <f t="shared" si="26"/>
        <v>907388.50819133595</v>
      </c>
      <c r="K247" s="34">
        <f t="shared" si="27"/>
        <v>5.1666857104997806E-2</v>
      </c>
      <c r="L247" s="61">
        <f t="shared" si="28"/>
        <v>172.8688337190581</v>
      </c>
      <c r="N247" s="50">
        <v>106988.75570000001</v>
      </c>
      <c r="O247" s="51">
        <v>264072.80170000001</v>
      </c>
      <c r="P247" s="52">
        <f t="shared" si="29"/>
        <v>157084.046</v>
      </c>
      <c r="R247" s="70">
        <f t="shared" si="30"/>
        <v>18626766.044335969</v>
      </c>
      <c r="S247" s="51"/>
      <c r="T247" s="128">
        <v>17</v>
      </c>
      <c r="U247" s="51"/>
      <c r="V247" s="106" t="s">
        <v>232</v>
      </c>
      <c r="W247" s="88">
        <v>5343</v>
      </c>
      <c r="X247" s="88">
        <v>17374599.490144633</v>
      </c>
      <c r="Y247" s="88">
        <v>4836880.9622601727</v>
      </c>
      <c r="Z247" s="88">
        <v>187694</v>
      </c>
      <c r="AB247" s="97">
        <f t="shared" si="31"/>
        <v>17562293.490144633</v>
      </c>
      <c r="AD247" s="88">
        <v>157084.046</v>
      </c>
      <c r="AF247" s="97">
        <f t="shared" si="32"/>
        <v>17719377.536144633</v>
      </c>
      <c r="AH247" s="110">
        <v>748</v>
      </c>
      <c r="AI247" s="53"/>
    </row>
    <row r="248" spans="1:35" x14ac:dyDescent="0.25">
      <c r="A248" s="6">
        <v>749</v>
      </c>
      <c r="B248" s="6" t="s">
        <v>233</v>
      </c>
      <c r="C248" s="7">
        <v>21674</v>
      </c>
      <c r="D248" s="7">
        <v>39203418.455767989</v>
      </c>
      <c r="E248" s="7">
        <v>5626304.0055539114</v>
      </c>
      <c r="F248" s="53">
        <v>-1887082</v>
      </c>
      <c r="H248" s="37">
        <f t="shared" si="25"/>
        <v>37316336.455767989</v>
      </c>
      <c r="J248" s="67">
        <f t="shared" si="26"/>
        <v>4974575.9921054542</v>
      </c>
      <c r="K248" s="34">
        <f t="shared" si="27"/>
        <v>0.15381277706557195</v>
      </c>
      <c r="L248" s="61">
        <f t="shared" si="28"/>
        <v>229.51813196020368</v>
      </c>
      <c r="N248" s="50">
        <v>462434.31088</v>
      </c>
      <c r="O248" s="51">
        <v>771427.86960000021</v>
      </c>
      <c r="P248" s="52">
        <f t="shared" si="29"/>
        <v>308993.5587200002</v>
      </c>
      <c r="R248" s="70">
        <f t="shared" si="30"/>
        <v>37625330.014487989</v>
      </c>
      <c r="S248" s="51"/>
      <c r="T248" s="128">
        <v>11</v>
      </c>
      <c r="U248" s="51"/>
      <c r="V248" s="106" t="s">
        <v>233</v>
      </c>
      <c r="W248" s="88">
        <v>21657</v>
      </c>
      <c r="X248" s="88">
        <v>34228842.463662535</v>
      </c>
      <c r="Y248" s="88">
        <v>4542839.8211872112</v>
      </c>
      <c r="Z248" s="88">
        <v>-1887082</v>
      </c>
      <c r="AB248" s="97">
        <f t="shared" si="31"/>
        <v>32341760.463662535</v>
      </c>
      <c r="AD248" s="88">
        <v>308993.5587200002</v>
      </c>
      <c r="AF248" s="97">
        <f t="shared" si="32"/>
        <v>32650754.022382535</v>
      </c>
      <c r="AH248" s="110">
        <v>749</v>
      </c>
      <c r="AI248" s="53"/>
    </row>
    <row r="249" spans="1:35" x14ac:dyDescent="0.25">
      <c r="A249" s="6">
        <v>751</v>
      </c>
      <c r="B249" s="6" t="s">
        <v>234</v>
      </c>
      <c r="C249" s="7">
        <v>3045</v>
      </c>
      <c r="D249" s="7">
        <v>8323896.9935049536</v>
      </c>
      <c r="E249" s="7">
        <v>1665355.2936483261</v>
      </c>
      <c r="F249" s="53">
        <v>22557</v>
      </c>
      <c r="H249" s="37">
        <f t="shared" si="25"/>
        <v>8346453.9935049536</v>
      </c>
      <c r="J249" s="67">
        <f t="shared" si="26"/>
        <v>367669.51880497858</v>
      </c>
      <c r="K249" s="34">
        <f t="shared" si="27"/>
        <v>4.608089364624729E-2</v>
      </c>
      <c r="L249" s="61">
        <f t="shared" si="28"/>
        <v>120.74532637273516</v>
      </c>
      <c r="N249" s="50">
        <v>69961.801999999996</v>
      </c>
      <c r="O249" s="51">
        <v>55441.428000000007</v>
      </c>
      <c r="P249" s="52">
        <f t="shared" si="29"/>
        <v>-14520.373999999989</v>
      </c>
      <c r="R249" s="70">
        <f t="shared" si="30"/>
        <v>8331933.6195049537</v>
      </c>
      <c r="S249" s="51"/>
      <c r="T249" s="128">
        <v>19</v>
      </c>
      <c r="U249" s="51"/>
      <c r="V249" s="106" t="s">
        <v>234</v>
      </c>
      <c r="W249" s="88">
        <v>3110</v>
      </c>
      <c r="X249" s="88">
        <v>7956227.474699975</v>
      </c>
      <c r="Y249" s="88">
        <v>1725638.0101216624</v>
      </c>
      <c r="Z249" s="88">
        <v>22557</v>
      </c>
      <c r="AB249" s="97">
        <f t="shared" si="31"/>
        <v>7978784.474699975</v>
      </c>
      <c r="AD249" s="88">
        <v>-14520.373999999989</v>
      </c>
      <c r="AF249" s="97">
        <f t="shared" si="32"/>
        <v>7964264.1006999752</v>
      </c>
      <c r="AH249" s="110">
        <v>751</v>
      </c>
      <c r="AI249" s="53"/>
    </row>
    <row r="250" spans="1:35" x14ac:dyDescent="0.25">
      <c r="A250" s="6">
        <v>753</v>
      </c>
      <c r="B250" s="6" t="s">
        <v>235</v>
      </c>
      <c r="C250" s="7">
        <v>20666</v>
      </c>
      <c r="D250" s="7">
        <v>17790998.565524772</v>
      </c>
      <c r="E250" s="7">
        <v>-5793983.534082571</v>
      </c>
      <c r="F250" s="53">
        <v>-1305204</v>
      </c>
      <c r="H250" s="37">
        <f t="shared" si="25"/>
        <v>16485794.565524772</v>
      </c>
      <c r="J250" s="67">
        <f t="shared" si="26"/>
        <v>2058067.0756339971</v>
      </c>
      <c r="K250" s="34">
        <f t="shared" si="27"/>
        <v>0.14264665568961185</v>
      </c>
      <c r="L250" s="61">
        <f t="shared" si="28"/>
        <v>99.587103243685135</v>
      </c>
      <c r="N250" s="50">
        <v>1070969.9848800004</v>
      </c>
      <c r="O250" s="51">
        <v>1093186.1570999997</v>
      </c>
      <c r="P250" s="52">
        <f t="shared" si="29"/>
        <v>22216.172219999367</v>
      </c>
      <c r="R250" s="70">
        <f t="shared" si="30"/>
        <v>16508010.737744771</v>
      </c>
      <c r="S250" s="51"/>
      <c r="T250" s="128">
        <v>1</v>
      </c>
      <c r="U250" s="51"/>
      <c r="V250" s="106" t="s">
        <v>235</v>
      </c>
      <c r="W250" s="88">
        <v>20310</v>
      </c>
      <c r="X250" s="88">
        <v>15732931.489890775</v>
      </c>
      <c r="Y250" s="88">
        <v>-5573708.0593343806</v>
      </c>
      <c r="Z250" s="88">
        <v>-1305204</v>
      </c>
      <c r="AB250" s="97">
        <f t="shared" si="31"/>
        <v>14427727.489890775</v>
      </c>
      <c r="AD250" s="88">
        <v>22216.172219999367</v>
      </c>
      <c r="AF250" s="97">
        <f t="shared" si="32"/>
        <v>14449943.662110774</v>
      </c>
      <c r="AH250" s="110">
        <v>753</v>
      </c>
      <c r="AI250" s="53"/>
    </row>
    <row r="251" spans="1:35" x14ac:dyDescent="0.25">
      <c r="A251" s="6">
        <v>755</v>
      </c>
      <c r="B251" s="6" t="s">
        <v>236</v>
      </c>
      <c r="C251" s="7">
        <v>6134</v>
      </c>
      <c r="D251" s="7">
        <v>6370965.4411063027</v>
      </c>
      <c r="E251" s="7">
        <v>-589276.85401851893</v>
      </c>
      <c r="F251" s="53">
        <v>-1381042</v>
      </c>
      <c r="H251" s="37">
        <f t="shared" si="25"/>
        <v>4989923.4411063027</v>
      </c>
      <c r="J251" s="67">
        <f t="shared" si="26"/>
        <v>494816.41917273682</v>
      </c>
      <c r="K251" s="34">
        <f t="shared" si="27"/>
        <v>0.11007889617717978</v>
      </c>
      <c r="L251" s="61">
        <f t="shared" si="28"/>
        <v>80.667821841006983</v>
      </c>
      <c r="N251" s="50">
        <v>1153498.5105600005</v>
      </c>
      <c r="O251" s="51">
        <v>234966.05200000003</v>
      </c>
      <c r="P251" s="52">
        <f t="shared" si="29"/>
        <v>-918532.45856000052</v>
      </c>
      <c r="R251" s="70">
        <f t="shared" si="30"/>
        <v>4071390.982546302</v>
      </c>
      <c r="S251" s="51"/>
      <c r="T251" s="128">
        <v>1</v>
      </c>
      <c r="U251" s="51"/>
      <c r="V251" s="106" t="s">
        <v>236</v>
      </c>
      <c r="W251" s="88">
        <v>6146</v>
      </c>
      <c r="X251" s="88">
        <v>5876149.0219335658</v>
      </c>
      <c r="Y251" s="88">
        <v>-596351.36575304554</v>
      </c>
      <c r="Z251" s="88">
        <v>-1381042</v>
      </c>
      <c r="AB251" s="97">
        <f t="shared" si="31"/>
        <v>4495107.0219335658</v>
      </c>
      <c r="AD251" s="88">
        <v>-918532.45856000052</v>
      </c>
      <c r="AF251" s="97">
        <f t="shared" si="32"/>
        <v>3576574.5633735652</v>
      </c>
      <c r="AH251" s="110">
        <v>755</v>
      </c>
      <c r="AI251" s="53"/>
    </row>
    <row r="252" spans="1:35" x14ac:dyDescent="0.25">
      <c r="A252" s="6">
        <v>758</v>
      </c>
      <c r="B252" s="6" t="s">
        <v>237</v>
      </c>
      <c r="C252" s="7">
        <v>8444</v>
      </c>
      <c r="D252" s="7">
        <v>27686779.562600754</v>
      </c>
      <c r="E252" s="7">
        <v>2777569.4478432229</v>
      </c>
      <c r="F252" s="53">
        <v>-718928</v>
      </c>
      <c r="H252" s="37">
        <f t="shared" si="25"/>
        <v>26967851.562600754</v>
      </c>
      <c r="J252" s="67">
        <f t="shared" si="26"/>
        <v>1838991.6744291186</v>
      </c>
      <c r="K252" s="34">
        <f t="shared" si="27"/>
        <v>7.3182455655091114E-2</v>
      </c>
      <c r="L252" s="61">
        <f t="shared" si="28"/>
        <v>217.78679232936034</v>
      </c>
      <c r="N252" s="50">
        <v>80588.075700000001</v>
      </c>
      <c r="O252" s="51">
        <v>30360.782000000003</v>
      </c>
      <c r="P252" s="52">
        <f t="shared" si="29"/>
        <v>-50227.293699999995</v>
      </c>
      <c r="R252" s="70">
        <f t="shared" si="30"/>
        <v>26917624.268900756</v>
      </c>
      <c r="S252" s="51"/>
      <c r="T252" s="128">
        <v>19</v>
      </c>
      <c r="U252" s="51"/>
      <c r="V252" s="106" t="s">
        <v>237</v>
      </c>
      <c r="W252" s="88">
        <v>8545</v>
      </c>
      <c r="X252" s="88">
        <v>25847787.888171636</v>
      </c>
      <c r="Y252" s="88">
        <v>2716495.8271398465</v>
      </c>
      <c r="Z252" s="88">
        <v>-718928</v>
      </c>
      <c r="AB252" s="97">
        <f t="shared" si="31"/>
        <v>25128859.888171636</v>
      </c>
      <c r="AD252" s="88">
        <v>-50227.293699999995</v>
      </c>
      <c r="AF252" s="97">
        <f t="shared" si="32"/>
        <v>25078632.594471637</v>
      </c>
      <c r="AH252" s="110">
        <v>758</v>
      </c>
      <c r="AI252" s="53"/>
    </row>
    <row r="253" spans="1:35" x14ac:dyDescent="0.25">
      <c r="A253" s="6">
        <v>759</v>
      </c>
      <c r="B253" s="6" t="s">
        <v>238</v>
      </c>
      <c r="C253" s="7">
        <v>2085</v>
      </c>
      <c r="D253" s="7">
        <v>8409055.864744857</v>
      </c>
      <c r="E253" s="7">
        <v>2387088.8975397265</v>
      </c>
      <c r="F253" s="53">
        <v>-514240</v>
      </c>
      <c r="H253" s="37">
        <f t="shared" si="25"/>
        <v>7894815.864744857</v>
      </c>
      <c r="J253" s="67">
        <f t="shared" si="26"/>
        <v>303639.60476891696</v>
      </c>
      <c r="K253" s="34">
        <f t="shared" si="27"/>
        <v>3.9999019173068091E-2</v>
      </c>
      <c r="L253" s="61">
        <f t="shared" si="28"/>
        <v>145.63050588437264</v>
      </c>
      <c r="N253" s="50">
        <v>48841.258000000002</v>
      </c>
      <c r="O253" s="51">
        <v>359049.24800000002</v>
      </c>
      <c r="P253" s="52">
        <f t="shared" si="29"/>
        <v>310207.99</v>
      </c>
      <c r="R253" s="70">
        <f t="shared" si="30"/>
        <v>8205023.8547448572</v>
      </c>
      <c r="S253" s="51"/>
      <c r="T253" s="128">
        <v>14</v>
      </c>
      <c r="U253" s="51"/>
      <c r="V253" s="106" t="s">
        <v>238</v>
      </c>
      <c r="W253" s="88">
        <v>2114</v>
      </c>
      <c r="X253" s="88">
        <v>8105416.25997594</v>
      </c>
      <c r="Y253" s="88">
        <v>2453032.1886543832</v>
      </c>
      <c r="Z253" s="88">
        <v>-514240</v>
      </c>
      <c r="AB253" s="97">
        <f t="shared" si="31"/>
        <v>7591176.25997594</v>
      </c>
      <c r="AD253" s="88">
        <v>310207.99</v>
      </c>
      <c r="AF253" s="97">
        <f t="shared" si="32"/>
        <v>7901384.2499759402</v>
      </c>
      <c r="AH253" s="110">
        <v>759</v>
      </c>
      <c r="AI253" s="53"/>
    </row>
    <row r="254" spans="1:35" x14ac:dyDescent="0.25">
      <c r="A254" s="6">
        <v>761</v>
      </c>
      <c r="B254" s="6" t="s">
        <v>239</v>
      </c>
      <c r="C254" s="7">
        <v>8828</v>
      </c>
      <c r="D254" s="7">
        <v>26967803.561317157</v>
      </c>
      <c r="E254" s="7">
        <v>6995578.4595657485</v>
      </c>
      <c r="F254" s="53">
        <v>-203894</v>
      </c>
      <c r="H254" s="37">
        <f t="shared" si="25"/>
        <v>26763909.561317157</v>
      </c>
      <c r="J254" s="67">
        <f t="shared" si="26"/>
        <v>1533154.1636431031</v>
      </c>
      <c r="K254" s="34">
        <f t="shared" si="27"/>
        <v>6.0765289801209835E-2</v>
      </c>
      <c r="L254" s="61">
        <f t="shared" si="28"/>
        <v>173.66947934335104</v>
      </c>
      <c r="N254" s="50">
        <v>110434.04444</v>
      </c>
      <c r="O254" s="51">
        <v>272059.0074</v>
      </c>
      <c r="P254" s="52">
        <f t="shared" si="29"/>
        <v>161624.96296</v>
      </c>
      <c r="R254" s="70">
        <f t="shared" si="30"/>
        <v>26925534.524277158</v>
      </c>
      <c r="S254" s="51"/>
      <c r="T254" s="128">
        <v>2</v>
      </c>
      <c r="U254" s="51"/>
      <c r="V254" s="106" t="s">
        <v>239</v>
      </c>
      <c r="W254" s="88">
        <v>8919</v>
      </c>
      <c r="X254" s="88">
        <v>25434649.397674054</v>
      </c>
      <c r="Y254" s="88">
        <v>6688067.1800786126</v>
      </c>
      <c r="Z254" s="88">
        <v>-203894</v>
      </c>
      <c r="AB254" s="97">
        <f t="shared" si="31"/>
        <v>25230755.397674054</v>
      </c>
      <c r="AD254" s="88">
        <v>161624.96296</v>
      </c>
      <c r="AF254" s="97">
        <f t="shared" si="32"/>
        <v>25392380.360634055</v>
      </c>
      <c r="AH254" s="110">
        <v>761</v>
      </c>
      <c r="AI254" s="53"/>
    </row>
    <row r="255" spans="1:35" x14ac:dyDescent="0.25">
      <c r="A255" s="6">
        <v>762</v>
      </c>
      <c r="B255" s="6" t="s">
        <v>240</v>
      </c>
      <c r="C255" s="7">
        <v>3967</v>
      </c>
      <c r="D255" s="7">
        <v>15813429.250273487</v>
      </c>
      <c r="E255" s="7">
        <v>3350928.7168312706</v>
      </c>
      <c r="F255" s="53">
        <v>-279330</v>
      </c>
      <c r="H255" s="37">
        <f t="shared" si="25"/>
        <v>15534099.250273487</v>
      </c>
      <c r="J255" s="67">
        <f t="shared" si="26"/>
        <v>510670.66163830459</v>
      </c>
      <c r="K255" s="34">
        <f t="shared" si="27"/>
        <v>3.3991619065212128E-2</v>
      </c>
      <c r="L255" s="61">
        <f t="shared" si="28"/>
        <v>128.72968531341181</v>
      </c>
      <c r="N255" s="50">
        <v>72034.255380000002</v>
      </c>
      <c r="O255" s="51">
        <v>97748.517699999997</v>
      </c>
      <c r="P255" s="52">
        <f t="shared" si="29"/>
        <v>25714.262319999994</v>
      </c>
      <c r="R255" s="70">
        <f t="shared" si="30"/>
        <v>15559813.512593487</v>
      </c>
      <c r="S255" s="51"/>
      <c r="T255" s="128">
        <v>11</v>
      </c>
      <c r="U255" s="51"/>
      <c r="V255" s="106" t="s">
        <v>240</v>
      </c>
      <c r="W255" s="88">
        <v>4075</v>
      </c>
      <c r="X255" s="88">
        <v>15302758.588635182</v>
      </c>
      <c r="Y255" s="88">
        <v>3337223.963938301</v>
      </c>
      <c r="Z255" s="88">
        <v>-279330</v>
      </c>
      <c r="AB255" s="97">
        <f t="shared" si="31"/>
        <v>15023428.588635182</v>
      </c>
      <c r="AD255" s="88">
        <v>25714.262319999994</v>
      </c>
      <c r="AF255" s="97">
        <f t="shared" si="32"/>
        <v>15049142.850955183</v>
      </c>
      <c r="AH255" s="110">
        <v>762</v>
      </c>
      <c r="AI255" s="53"/>
    </row>
    <row r="256" spans="1:35" x14ac:dyDescent="0.25">
      <c r="A256" s="6">
        <v>765</v>
      </c>
      <c r="B256" s="6" t="s">
        <v>241</v>
      </c>
      <c r="C256" s="7">
        <v>10389</v>
      </c>
      <c r="D256" s="7">
        <v>27866008.512323871</v>
      </c>
      <c r="E256" s="7">
        <v>4982039.9148275135</v>
      </c>
      <c r="F256" s="53">
        <v>500451</v>
      </c>
      <c r="H256" s="37">
        <f t="shared" si="25"/>
        <v>28366459.512323871</v>
      </c>
      <c r="J256" s="67">
        <f t="shared" si="26"/>
        <v>2058436.1675758027</v>
      </c>
      <c r="K256" s="34">
        <f t="shared" si="27"/>
        <v>7.824366508275632E-2</v>
      </c>
      <c r="L256" s="61">
        <f t="shared" si="28"/>
        <v>198.13612162631654</v>
      </c>
      <c r="N256" s="50">
        <v>247598.77737999998</v>
      </c>
      <c r="O256" s="51">
        <v>184804.76</v>
      </c>
      <c r="P256" s="52">
        <f t="shared" si="29"/>
        <v>-62794.017379999976</v>
      </c>
      <c r="R256" s="70">
        <f t="shared" si="30"/>
        <v>28303665.494943872</v>
      </c>
      <c r="S256" s="51"/>
      <c r="T256" s="128">
        <v>18</v>
      </c>
      <c r="U256" s="51"/>
      <c r="V256" s="106" t="s">
        <v>241</v>
      </c>
      <c r="W256" s="88">
        <v>10423</v>
      </c>
      <c r="X256" s="88">
        <v>25807572.344748069</v>
      </c>
      <c r="Y256" s="88">
        <v>4991952.2940999391</v>
      </c>
      <c r="Z256" s="88">
        <v>500451</v>
      </c>
      <c r="AB256" s="97">
        <f t="shared" si="31"/>
        <v>26308023.344748069</v>
      </c>
      <c r="AD256" s="88">
        <v>-62794.017379999976</v>
      </c>
      <c r="AF256" s="97">
        <f t="shared" si="32"/>
        <v>26245229.327368069</v>
      </c>
      <c r="AH256" s="110">
        <v>765</v>
      </c>
      <c r="AI256" s="53"/>
    </row>
    <row r="257" spans="1:35" x14ac:dyDescent="0.25">
      <c r="A257" s="6">
        <v>768</v>
      </c>
      <c r="B257" s="6" t="s">
        <v>242</v>
      </c>
      <c r="C257" s="7">
        <v>2530</v>
      </c>
      <c r="D257" s="7">
        <v>11061145.504233491</v>
      </c>
      <c r="E257" s="7">
        <v>2260105.2237022803</v>
      </c>
      <c r="F257" s="53">
        <v>296949</v>
      </c>
      <c r="H257" s="37">
        <f t="shared" si="25"/>
        <v>11358094.504233491</v>
      </c>
      <c r="J257" s="67">
        <f t="shared" si="26"/>
        <v>464299.38063728437</v>
      </c>
      <c r="K257" s="34">
        <f t="shared" si="27"/>
        <v>4.2620535393730827E-2</v>
      </c>
      <c r="L257" s="61">
        <f t="shared" si="28"/>
        <v>183.51754175386733</v>
      </c>
      <c r="N257" s="50">
        <v>34386.885699999999</v>
      </c>
      <c r="O257" s="51">
        <v>180910.65970000005</v>
      </c>
      <c r="P257" s="52">
        <f t="shared" si="29"/>
        <v>146523.77400000003</v>
      </c>
      <c r="R257" s="70">
        <f t="shared" si="30"/>
        <v>11504618.278233491</v>
      </c>
      <c r="S257" s="51"/>
      <c r="T257" s="128">
        <v>10</v>
      </c>
      <c r="U257" s="51"/>
      <c r="V257" s="106" t="s">
        <v>242</v>
      </c>
      <c r="W257" s="88">
        <v>2588</v>
      </c>
      <c r="X257" s="88">
        <v>10596846.123596206</v>
      </c>
      <c r="Y257" s="88">
        <v>2316831.7891683676</v>
      </c>
      <c r="Z257" s="88">
        <v>296949</v>
      </c>
      <c r="AB257" s="97">
        <f t="shared" si="31"/>
        <v>10893795.123596206</v>
      </c>
      <c r="AD257" s="88">
        <v>146523.77400000003</v>
      </c>
      <c r="AF257" s="97">
        <f t="shared" si="32"/>
        <v>11040318.897596207</v>
      </c>
      <c r="AH257" s="110">
        <v>768</v>
      </c>
      <c r="AI257" s="53"/>
    </row>
    <row r="258" spans="1:35" x14ac:dyDescent="0.25">
      <c r="A258" s="6">
        <v>777</v>
      </c>
      <c r="B258" s="6" t="s">
        <v>243</v>
      </c>
      <c r="C258" s="7">
        <v>7862</v>
      </c>
      <c r="D258" s="7">
        <v>32431210.658767816</v>
      </c>
      <c r="E258" s="7">
        <v>6272008.3949075853</v>
      </c>
      <c r="F258" s="53">
        <v>-445407</v>
      </c>
      <c r="H258" s="37">
        <f t="shared" si="25"/>
        <v>31985803.658767816</v>
      </c>
      <c r="J258" s="67">
        <f t="shared" si="26"/>
        <v>1663551.6345516033</v>
      </c>
      <c r="K258" s="34">
        <f t="shared" si="27"/>
        <v>5.4862403795834284E-2</v>
      </c>
      <c r="L258" s="61">
        <f t="shared" si="28"/>
        <v>211.59394995568601</v>
      </c>
      <c r="N258" s="50">
        <v>81960.911059999999</v>
      </c>
      <c r="O258" s="51">
        <v>198203.10509999999</v>
      </c>
      <c r="P258" s="52">
        <f t="shared" si="29"/>
        <v>116242.19403999999</v>
      </c>
      <c r="R258" s="70">
        <f t="shared" si="30"/>
        <v>32102045.852807816</v>
      </c>
      <c r="S258" s="51"/>
      <c r="T258" s="128">
        <v>18</v>
      </c>
      <c r="U258" s="51"/>
      <c r="V258" s="106" t="s">
        <v>243</v>
      </c>
      <c r="W258" s="88">
        <v>8051</v>
      </c>
      <c r="X258" s="88">
        <v>30767659.024216212</v>
      </c>
      <c r="Y258" s="88">
        <v>6219584.885417603</v>
      </c>
      <c r="Z258" s="88">
        <v>-445407</v>
      </c>
      <c r="AB258" s="97">
        <f t="shared" si="31"/>
        <v>30322252.024216212</v>
      </c>
      <c r="AD258" s="88">
        <v>116242.19403999999</v>
      </c>
      <c r="AF258" s="97">
        <f t="shared" si="32"/>
        <v>30438494.218256213</v>
      </c>
      <c r="AH258" s="110">
        <v>777</v>
      </c>
      <c r="AI258" s="53"/>
    </row>
    <row r="259" spans="1:35" x14ac:dyDescent="0.25">
      <c r="A259" s="6">
        <v>778</v>
      </c>
      <c r="B259" s="6" t="s">
        <v>244</v>
      </c>
      <c r="C259" s="7">
        <v>7145</v>
      </c>
      <c r="D259" s="7">
        <v>26083804.253832165</v>
      </c>
      <c r="E259" s="7">
        <v>5730884.4218883216</v>
      </c>
      <c r="F259" s="53">
        <v>-147419</v>
      </c>
      <c r="H259" s="37">
        <f t="shared" si="25"/>
        <v>25936385.253832165</v>
      </c>
      <c r="J259" s="67">
        <f t="shared" si="26"/>
        <v>1061891.4535842724</v>
      </c>
      <c r="K259" s="34">
        <f t="shared" si="27"/>
        <v>4.2689972391465908E-2</v>
      </c>
      <c r="L259" s="61">
        <f t="shared" si="28"/>
        <v>148.62021743656717</v>
      </c>
      <c r="N259" s="50">
        <v>159222.50108000002</v>
      </c>
      <c r="O259" s="51">
        <v>215165.54199999999</v>
      </c>
      <c r="P259" s="52">
        <f t="shared" si="29"/>
        <v>55943.04091999997</v>
      </c>
      <c r="R259" s="70">
        <f t="shared" si="30"/>
        <v>25992328.294752166</v>
      </c>
      <c r="S259" s="51"/>
      <c r="T259" s="128">
        <v>11</v>
      </c>
      <c r="U259" s="51"/>
      <c r="V259" s="106" t="s">
        <v>244</v>
      </c>
      <c r="W259" s="88">
        <v>7266</v>
      </c>
      <c r="X259" s="88">
        <v>25021912.800247893</v>
      </c>
      <c r="Y259" s="88">
        <v>5626702.7265544469</v>
      </c>
      <c r="Z259" s="88">
        <v>-147419</v>
      </c>
      <c r="AB259" s="97">
        <f t="shared" si="31"/>
        <v>24874493.800247893</v>
      </c>
      <c r="AD259" s="88">
        <v>55943.04091999997</v>
      </c>
      <c r="AF259" s="97">
        <f t="shared" si="32"/>
        <v>24930436.841167893</v>
      </c>
      <c r="AH259" s="110">
        <v>778</v>
      </c>
      <c r="AI259" s="53"/>
    </row>
    <row r="260" spans="1:35" x14ac:dyDescent="0.25">
      <c r="A260" s="6">
        <v>781</v>
      </c>
      <c r="B260" s="6" t="s">
        <v>245</v>
      </c>
      <c r="C260" s="7">
        <v>3753</v>
      </c>
      <c r="D260" s="7">
        <v>14220312.988632984</v>
      </c>
      <c r="E260" s="7">
        <v>3475373.3331997273</v>
      </c>
      <c r="F260" s="53">
        <v>-413565</v>
      </c>
      <c r="H260" s="37">
        <f t="shared" si="25"/>
        <v>13806747.988632984</v>
      </c>
      <c r="J260" s="67">
        <f t="shared" si="26"/>
        <v>646195.35036023334</v>
      </c>
      <c r="K260" s="34">
        <f t="shared" si="27"/>
        <v>4.9100928214899253E-2</v>
      </c>
      <c r="L260" s="61">
        <f t="shared" si="28"/>
        <v>172.18101528383517</v>
      </c>
      <c r="N260" s="50">
        <v>220841.68820000003</v>
      </c>
      <c r="O260" s="51">
        <v>129429.33369999999</v>
      </c>
      <c r="P260" s="52">
        <f t="shared" si="29"/>
        <v>-91412.354500000045</v>
      </c>
      <c r="R260" s="70">
        <f t="shared" si="30"/>
        <v>13715335.634132985</v>
      </c>
      <c r="S260" s="51"/>
      <c r="T260" s="128">
        <v>7</v>
      </c>
      <c r="U260" s="51"/>
      <c r="V260" s="106" t="s">
        <v>245</v>
      </c>
      <c r="W260" s="88">
        <v>3859</v>
      </c>
      <c r="X260" s="88">
        <v>13574117.638272751</v>
      </c>
      <c r="Y260" s="88">
        <v>3359978.8059892566</v>
      </c>
      <c r="Z260" s="88">
        <v>-413565</v>
      </c>
      <c r="AB260" s="97">
        <f t="shared" si="31"/>
        <v>13160552.638272751</v>
      </c>
      <c r="AD260" s="88">
        <v>-91412.354500000045</v>
      </c>
      <c r="AF260" s="97">
        <f t="shared" si="32"/>
        <v>13069140.283772752</v>
      </c>
      <c r="AH260" s="110">
        <v>781</v>
      </c>
      <c r="AI260" s="53"/>
    </row>
    <row r="261" spans="1:35" x14ac:dyDescent="0.25">
      <c r="A261" s="6">
        <v>783</v>
      </c>
      <c r="B261" s="6" t="s">
        <v>246</v>
      </c>
      <c r="C261" s="7">
        <v>6811</v>
      </c>
      <c r="D261" s="7">
        <v>13596919.701107094</v>
      </c>
      <c r="E261" s="7">
        <v>2038175.772330825</v>
      </c>
      <c r="F261" s="53">
        <v>-461931</v>
      </c>
      <c r="H261" s="37">
        <f t="shared" si="25"/>
        <v>13134988.701107094</v>
      </c>
      <c r="J261" s="67">
        <f t="shared" si="26"/>
        <v>1634268.3901302777</v>
      </c>
      <c r="K261" s="34">
        <f t="shared" si="27"/>
        <v>0.14210139416836848</v>
      </c>
      <c r="L261" s="61">
        <f t="shared" si="28"/>
        <v>239.94543974897633</v>
      </c>
      <c r="N261" s="50">
        <v>237038.50538000002</v>
      </c>
      <c r="O261" s="51">
        <v>52867.361700000001</v>
      </c>
      <c r="P261" s="52">
        <f t="shared" si="29"/>
        <v>-184171.14368000001</v>
      </c>
      <c r="R261" s="70">
        <f t="shared" si="30"/>
        <v>12950817.557427093</v>
      </c>
      <c r="S261" s="51"/>
      <c r="T261" s="128">
        <v>4</v>
      </c>
      <c r="U261" s="51"/>
      <c r="V261" s="106" t="s">
        <v>246</v>
      </c>
      <c r="W261" s="88">
        <v>6903</v>
      </c>
      <c r="X261" s="88">
        <v>11962651.310976816</v>
      </c>
      <c r="Y261" s="88">
        <v>1450410.9988834423</v>
      </c>
      <c r="Z261" s="88">
        <v>-461931</v>
      </c>
      <c r="AB261" s="97">
        <f t="shared" si="31"/>
        <v>11500720.310976816</v>
      </c>
      <c r="AD261" s="88">
        <v>-184171.14368000001</v>
      </c>
      <c r="AF261" s="97">
        <f t="shared" si="32"/>
        <v>11316549.167296816</v>
      </c>
      <c r="AH261" s="110">
        <v>783</v>
      </c>
      <c r="AI261" s="53"/>
    </row>
    <row r="262" spans="1:35" x14ac:dyDescent="0.25">
      <c r="A262" s="6">
        <v>785</v>
      </c>
      <c r="B262" s="6" t="s">
        <v>247</v>
      </c>
      <c r="C262" s="7">
        <v>2869</v>
      </c>
      <c r="D262" s="7">
        <v>13140282.314686576</v>
      </c>
      <c r="E262" s="7">
        <v>2730132.3738585603</v>
      </c>
      <c r="F262" s="53">
        <v>101155</v>
      </c>
      <c r="H262" s="37">
        <f t="shared" si="25"/>
        <v>13241437.314686576</v>
      </c>
      <c r="J262" s="67">
        <f t="shared" si="26"/>
        <v>613647.82509598695</v>
      </c>
      <c r="K262" s="34">
        <f t="shared" si="27"/>
        <v>4.8595031268285918E-2</v>
      </c>
      <c r="L262" s="61">
        <f t="shared" si="28"/>
        <v>213.88909902265144</v>
      </c>
      <c r="N262" s="50">
        <v>55441.428</v>
      </c>
      <c r="O262" s="51">
        <v>63361.632000000005</v>
      </c>
      <c r="P262" s="52">
        <f t="shared" si="29"/>
        <v>7920.2040000000052</v>
      </c>
      <c r="R262" s="70">
        <f t="shared" si="30"/>
        <v>13249357.518686576</v>
      </c>
      <c r="S262" s="51"/>
      <c r="T262" s="128">
        <v>17</v>
      </c>
      <c r="U262" s="51"/>
      <c r="V262" s="106" t="s">
        <v>247</v>
      </c>
      <c r="W262" s="88">
        <v>2941</v>
      </c>
      <c r="X262" s="88">
        <v>12526634.489590589</v>
      </c>
      <c r="Y262" s="88">
        <v>2741247.0920230197</v>
      </c>
      <c r="Z262" s="88">
        <v>101155</v>
      </c>
      <c r="AB262" s="97">
        <f t="shared" si="31"/>
        <v>12627789.489590589</v>
      </c>
      <c r="AD262" s="88">
        <v>7920.2040000000052</v>
      </c>
      <c r="AF262" s="97">
        <f t="shared" si="32"/>
        <v>12635709.693590589</v>
      </c>
      <c r="AH262" s="110">
        <v>785</v>
      </c>
      <c r="AI262" s="53"/>
    </row>
    <row r="263" spans="1:35" x14ac:dyDescent="0.25">
      <c r="A263" s="6">
        <v>790</v>
      </c>
      <c r="B263" s="6" t="s">
        <v>248</v>
      </c>
      <c r="C263" s="7">
        <v>24651</v>
      </c>
      <c r="D263" s="7">
        <v>68264535.606403589</v>
      </c>
      <c r="E263" s="7">
        <v>17029934.666689198</v>
      </c>
      <c r="F263" s="53">
        <v>-1885641</v>
      </c>
      <c r="H263" s="37">
        <f t="shared" si="25"/>
        <v>66378894.606403589</v>
      </c>
      <c r="J263" s="67">
        <f t="shared" si="26"/>
        <v>4581514.1703869104</v>
      </c>
      <c r="K263" s="34">
        <f t="shared" si="27"/>
        <v>7.4137676031923158E-2</v>
      </c>
      <c r="L263" s="61">
        <f t="shared" si="28"/>
        <v>185.85510406826947</v>
      </c>
      <c r="N263" s="50">
        <v>217766.00897999998</v>
      </c>
      <c r="O263" s="51">
        <v>311792.03079999995</v>
      </c>
      <c r="P263" s="52">
        <f t="shared" si="29"/>
        <v>94026.021819999965</v>
      </c>
      <c r="R263" s="70">
        <f t="shared" si="30"/>
        <v>66472920.628223591</v>
      </c>
      <c r="S263" s="51"/>
      <c r="T263" s="128">
        <v>6</v>
      </c>
      <c r="U263" s="51"/>
      <c r="V263" s="106" t="s">
        <v>248</v>
      </c>
      <c r="W263" s="88">
        <v>24820</v>
      </c>
      <c r="X263" s="88">
        <v>63683021.436016679</v>
      </c>
      <c r="Y263" s="88">
        <v>16467740.619504172</v>
      </c>
      <c r="Z263" s="88">
        <v>-1885641</v>
      </c>
      <c r="AB263" s="97">
        <f t="shared" si="31"/>
        <v>61797380.436016679</v>
      </c>
      <c r="AD263" s="88">
        <v>94026.021819999965</v>
      </c>
      <c r="AF263" s="97">
        <f t="shared" si="32"/>
        <v>61891406.45783668</v>
      </c>
      <c r="AH263" s="110">
        <v>790</v>
      </c>
      <c r="AI263" s="53"/>
    </row>
    <row r="264" spans="1:35" x14ac:dyDescent="0.25">
      <c r="A264" s="6">
        <v>791</v>
      </c>
      <c r="B264" s="6" t="s">
        <v>249</v>
      </c>
      <c r="C264" s="7">
        <v>5301</v>
      </c>
      <c r="D264" s="7">
        <v>23993464.180912837</v>
      </c>
      <c r="E264" s="7">
        <v>5768849.887764601</v>
      </c>
      <c r="F264" s="53">
        <v>-619524</v>
      </c>
      <c r="H264" s="37">
        <f t="shared" si="25"/>
        <v>23373940.180912837</v>
      </c>
      <c r="J264" s="67">
        <f t="shared" si="26"/>
        <v>1223944.8838991448</v>
      </c>
      <c r="K264" s="34">
        <f t="shared" si="27"/>
        <v>5.5257117100343561E-2</v>
      </c>
      <c r="L264" s="61">
        <f t="shared" si="28"/>
        <v>230.88943291815599</v>
      </c>
      <c r="N264" s="50">
        <v>207997.75738</v>
      </c>
      <c r="O264" s="51">
        <v>118869.06169999999</v>
      </c>
      <c r="P264" s="52">
        <f t="shared" si="29"/>
        <v>-89128.695680000004</v>
      </c>
      <c r="R264" s="70">
        <f t="shared" si="30"/>
        <v>23284811.485232837</v>
      </c>
      <c r="S264" s="51"/>
      <c r="T264" s="128">
        <v>17</v>
      </c>
      <c r="U264" s="51"/>
      <c r="V264" s="106" t="s">
        <v>249</v>
      </c>
      <c r="W264" s="88">
        <v>5447</v>
      </c>
      <c r="X264" s="88">
        <v>22769519.297013693</v>
      </c>
      <c r="Y264" s="88">
        <v>5611096.6718986025</v>
      </c>
      <c r="Z264" s="88">
        <v>-619524</v>
      </c>
      <c r="AB264" s="97">
        <f t="shared" si="31"/>
        <v>22149995.297013693</v>
      </c>
      <c r="AD264" s="88">
        <v>-89128.695680000004</v>
      </c>
      <c r="AF264" s="97">
        <f t="shared" si="32"/>
        <v>22060866.601333693</v>
      </c>
      <c r="AH264" s="110">
        <v>791</v>
      </c>
      <c r="AI264" s="53"/>
    </row>
    <row r="265" spans="1:35" x14ac:dyDescent="0.25">
      <c r="A265" s="6">
        <v>831</v>
      </c>
      <c r="B265" s="6" t="s">
        <v>250</v>
      </c>
      <c r="C265" s="7">
        <v>4715</v>
      </c>
      <c r="D265" s="7">
        <v>7459021.3830409804</v>
      </c>
      <c r="E265" s="7">
        <v>740135.54049135244</v>
      </c>
      <c r="F265" s="53">
        <v>-888738</v>
      </c>
      <c r="H265" s="37">
        <f t="shared" si="25"/>
        <v>6570283.3830409804</v>
      </c>
      <c r="J265" s="67">
        <f t="shared" si="26"/>
        <v>733657.02364267409</v>
      </c>
      <c r="K265" s="34">
        <f t="shared" si="27"/>
        <v>0.12569881614253381</v>
      </c>
      <c r="L265" s="61">
        <f t="shared" si="28"/>
        <v>155.60064128158518</v>
      </c>
      <c r="N265" s="50">
        <v>362969.74898000003</v>
      </c>
      <c r="O265" s="51">
        <v>36960.952000000005</v>
      </c>
      <c r="P265" s="52">
        <f t="shared" si="29"/>
        <v>-326008.79698000004</v>
      </c>
      <c r="R265" s="70">
        <f t="shared" si="30"/>
        <v>6244274.5860609803</v>
      </c>
      <c r="S265" s="51"/>
      <c r="T265" s="128">
        <v>9</v>
      </c>
      <c r="U265" s="51"/>
      <c r="V265" s="106" t="s">
        <v>250</v>
      </c>
      <c r="W265" s="88">
        <v>4774</v>
      </c>
      <c r="X265" s="88">
        <v>6725364.3593983063</v>
      </c>
      <c r="Y265" s="88">
        <v>850015.00384233228</v>
      </c>
      <c r="Z265" s="88">
        <v>-888738</v>
      </c>
      <c r="AB265" s="97">
        <f t="shared" si="31"/>
        <v>5836626.3593983063</v>
      </c>
      <c r="AD265" s="88">
        <v>-326008.79698000004</v>
      </c>
      <c r="AF265" s="97">
        <f t="shared" si="32"/>
        <v>5510617.5624183062</v>
      </c>
      <c r="AH265" s="110">
        <v>831</v>
      </c>
      <c r="AI265" s="53"/>
    </row>
    <row r="266" spans="1:35" x14ac:dyDescent="0.25">
      <c r="A266" s="6">
        <v>832</v>
      </c>
      <c r="B266" s="6" t="s">
        <v>251</v>
      </c>
      <c r="C266" s="7">
        <v>4024</v>
      </c>
      <c r="D266" s="7">
        <v>19309589.951917492</v>
      </c>
      <c r="E266" s="7">
        <v>3670254.3301620288</v>
      </c>
      <c r="F266" s="53">
        <v>-158085</v>
      </c>
      <c r="H266" s="37">
        <f t="shared" si="25"/>
        <v>19151504.951917492</v>
      </c>
      <c r="J266" s="67">
        <f t="shared" si="26"/>
        <v>1226579.005741097</v>
      </c>
      <c r="K266" s="34">
        <f t="shared" si="27"/>
        <v>6.8428679115560942E-2</v>
      </c>
      <c r="L266" s="61">
        <f t="shared" si="28"/>
        <v>304.81585629748935</v>
      </c>
      <c r="N266" s="50">
        <v>41053.057400000005</v>
      </c>
      <c r="O266" s="51">
        <v>38412.989400000006</v>
      </c>
      <c r="P266" s="52">
        <f t="shared" si="29"/>
        <v>-2640.0679999999993</v>
      </c>
      <c r="R266" s="70">
        <f t="shared" si="30"/>
        <v>19148864.883917492</v>
      </c>
      <c r="S266" s="51"/>
      <c r="T266" s="128">
        <v>17</v>
      </c>
      <c r="U266" s="51"/>
      <c r="V266" s="106" t="s">
        <v>251</v>
      </c>
      <c r="W266" s="88">
        <v>4058</v>
      </c>
      <c r="X266" s="88">
        <v>18083010.946176395</v>
      </c>
      <c r="Y266" s="88">
        <v>3736730.7839677422</v>
      </c>
      <c r="Z266" s="88">
        <v>-158085</v>
      </c>
      <c r="AB266" s="97">
        <f t="shared" si="31"/>
        <v>17924925.946176395</v>
      </c>
      <c r="AD266" s="88">
        <v>-2640.0679999999993</v>
      </c>
      <c r="AF266" s="97">
        <f t="shared" si="32"/>
        <v>17922285.878176395</v>
      </c>
      <c r="AH266" s="110">
        <v>832</v>
      </c>
      <c r="AI266" s="53"/>
    </row>
    <row r="267" spans="1:35" x14ac:dyDescent="0.25">
      <c r="A267" s="6">
        <v>833</v>
      </c>
      <c r="B267" s="6" t="s">
        <v>252</v>
      </c>
      <c r="C267" s="7">
        <v>1662</v>
      </c>
      <c r="D267" s="7">
        <v>4708605.1283653649</v>
      </c>
      <c r="E267" s="7">
        <v>918011.71957776346</v>
      </c>
      <c r="F267" s="53">
        <v>-334701</v>
      </c>
      <c r="H267" s="37">
        <f t="shared" si="25"/>
        <v>4373904.1283653649</v>
      </c>
      <c r="J267" s="67">
        <f t="shared" si="26"/>
        <v>372201.20847667567</v>
      </c>
      <c r="K267" s="34">
        <f t="shared" si="27"/>
        <v>9.3010704674456143E-2</v>
      </c>
      <c r="L267" s="61">
        <f t="shared" si="28"/>
        <v>223.94777886683252</v>
      </c>
      <c r="N267" s="50">
        <v>31680.816000000003</v>
      </c>
      <c r="O267" s="51">
        <v>116162.992</v>
      </c>
      <c r="P267" s="52">
        <f t="shared" si="29"/>
        <v>84482.175999999992</v>
      </c>
      <c r="R267" s="70">
        <f t="shared" si="30"/>
        <v>4458386.3043653648</v>
      </c>
      <c r="S267" s="51"/>
      <c r="T267" s="128">
        <v>2</v>
      </c>
      <c r="U267" s="51"/>
      <c r="V267" s="106" t="s">
        <v>252</v>
      </c>
      <c r="W267" s="88">
        <v>1654</v>
      </c>
      <c r="X267" s="88">
        <v>4336403.9198886892</v>
      </c>
      <c r="Y267" s="88">
        <v>823575.22193202784</v>
      </c>
      <c r="Z267" s="88">
        <v>-334701</v>
      </c>
      <c r="AB267" s="97">
        <f t="shared" si="31"/>
        <v>4001702.9198886892</v>
      </c>
      <c r="AD267" s="88">
        <v>84482.175999999992</v>
      </c>
      <c r="AF267" s="97">
        <f t="shared" si="32"/>
        <v>4086185.0958886892</v>
      </c>
      <c r="AH267" s="110">
        <v>833</v>
      </c>
      <c r="AI267" s="53"/>
    </row>
    <row r="268" spans="1:35" x14ac:dyDescent="0.25">
      <c r="A268" s="6">
        <v>834</v>
      </c>
      <c r="B268" s="6" t="s">
        <v>253</v>
      </c>
      <c r="C268" s="7">
        <v>6081</v>
      </c>
      <c r="D268" s="7">
        <v>13616083.180852551</v>
      </c>
      <c r="E268" s="7">
        <v>3086743.4009152572</v>
      </c>
      <c r="F268" s="53">
        <v>-1310047</v>
      </c>
      <c r="H268" s="37">
        <f t="shared" si="25"/>
        <v>12306036.180852551</v>
      </c>
      <c r="J268" s="67">
        <f t="shared" si="26"/>
        <v>776388.83393505588</v>
      </c>
      <c r="K268" s="34">
        <f t="shared" si="27"/>
        <v>6.7338471904140856E-2</v>
      </c>
      <c r="L268" s="61">
        <f t="shared" si="28"/>
        <v>127.67453279642426</v>
      </c>
      <c r="N268" s="50">
        <v>264693.21768</v>
      </c>
      <c r="O268" s="51">
        <v>174310.48970000001</v>
      </c>
      <c r="P268" s="52">
        <f t="shared" si="29"/>
        <v>-90382.727979999996</v>
      </c>
      <c r="R268" s="70">
        <f t="shared" si="30"/>
        <v>12215653.45287255</v>
      </c>
      <c r="S268" s="51"/>
      <c r="T268" s="128">
        <v>5</v>
      </c>
      <c r="U268" s="51"/>
      <c r="V268" s="106" t="s">
        <v>253</v>
      </c>
      <c r="W268" s="88">
        <v>6155</v>
      </c>
      <c r="X268" s="88">
        <v>12839694.346917495</v>
      </c>
      <c r="Y268" s="88">
        <v>2959008.225207305</v>
      </c>
      <c r="Z268" s="88">
        <v>-1310047</v>
      </c>
      <c r="AB268" s="97">
        <f t="shared" si="31"/>
        <v>11529647.346917495</v>
      </c>
      <c r="AD268" s="88">
        <v>-90382.727979999996</v>
      </c>
      <c r="AF268" s="97">
        <f t="shared" si="32"/>
        <v>11439264.618937494</v>
      </c>
      <c r="AH268" s="110">
        <v>834</v>
      </c>
      <c r="AI268" s="53"/>
    </row>
    <row r="269" spans="1:35" x14ac:dyDescent="0.25">
      <c r="A269" s="6">
        <v>837</v>
      </c>
      <c r="B269" s="6" t="s">
        <v>254</v>
      </c>
      <c r="C269" s="7">
        <v>235239</v>
      </c>
      <c r="D269" s="7">
        <v>266846781.48761338</v>
      </c>
      <c r="E269" s="7">
        <v>11361618.840777816</v>
      </c>
      <c r="F269" s="53">
        <v>58274343</v>
      </c>
      <c r="H269" s="37">
        <f t="shared" si="25"/>
        <v>325121124.48761338</v>
      </c>
      <c r="J269" s="67">
        <f t="shared" si="26"/>
        <v>34383360.376303434</v>
      </c>
      <c r="K269" s="34">
        <f t="shared" si="27"/>
        <v>0.11826245029228348</v>
      </c>
      <c r="L269" s="61">
        <f t="shared" si="28"/>
        <v>146.16352040394423</v>
      </c>
      <c r="N269" s="50">
        <v>13071618.204523996</v>
      </c>
      <c r="O269" s="51">
        <v>3850077.1660999996</v>
      </c>
      <c r="P269" s="52">
        <f t="shared" si="29"/>
        <v>-9221541.0384239964</v>
      </c>
      <c r="R269" s="70">
        <f t="shared" si="30"/>
        <v>315899583.44918936</v>
      </c>
      <c r="S269" s="51"/>
      <c r="T269" s="128">
        <v>6</v>
      </c>
      <c r="U269" s="51"/>
      <c r="V269" s="106" t="s">
        <v>254</v>
      </c>
      <c r="W269" s="88">
        <v>231853</v>
      </c>
      <c r="X269" s="88">
        <v>232463421.11130995</v>
      </c>
      <c r="Y269" s="88">
        <v>14062626.755377863</v>
      </c>
      <c r="Z269" s="88">
        <v>58274343</v>
      </c>
      <c r="AB269" s="97">
        <f t="shared" si="31"/>
        <v>290737764.11130995</v>
      </c>
      <c r="AD269" s="88">
        <v>-9221541.0384239964</v>
      </c>
      <c r="AF269" s="97">
        <f t="shared" si="32"/>
        <v>281516223.07288593</v>
      </c>
      <c r="AH269" s="110">
        <v>837</v>
      </c>
      <c r="AI269" s="53"/>
    </row>
    <row r="270" spans="1:35" x14ac:dyDescent="0.25">
      <c r="A270" s="6">
        <v>844</v>
      </c>
      <c r="B270" s="6" t="s">
        <v>255</v>
      </c>
      <c r="C270" s="7">
        <v>1567</v>
      </c>
      <c r="D270" s="7">
        <v>7239737.1067101965</v>
      </c>
      <c r="E270" s="7">
        <v>1743119.7780214984</v>
      </c>
      <c r="F270" s="53">
        <v>714262</v>
      </c>
      <c r="H270" s="37">
        <f t="shared" si="25"/>
        <v>7953999.1067101965</v>
      </c>
      <c r="J270" s="67">
        <f t="shared" si="26"/>
        <v>399167.24292206578</v>
      </c>
      <c r="K270" s="34">
        <f t="shared" si="27"/>
        <v>5.2836019400425947E-2</v>
      </c>
      <c r="L270" s="61">
        <f t="shared" si="28"/>
        <v>254.73340326870823</v>
      </c>
      <c r="N270" s="50">
        <v>51547.327700000002</v>
      </c>
      <c r="O270" s="51">
        <v>38280.986000000004</v>
      </c>
      <c r="P270" s="52">
        <f t="shared" si="29"/>
        <v>-13266.341699999997</v>
      </c>
      <c r="R270" s="70">
        <f t="shared" si="30"/>
        <v>7940732.7650101967</v>
      </c>
      <c r="S270" s="51"/>
      <c r="T270" s="128">
        <v>11</v>
      </c>
      <c r="U270" s="51"/>
      <c r="V270" s="106" t="s">
        <v>255</v>
      </c>
      <c r="W270" s="88">
        <v>1585</v>
      </c>
      <c r="X270" s="88">
        <v>6840569.8637881307</v>
      </c>
      <c r="Y270" s="88">
        <v>1732058.4115624561</v>
      </c>
      <c r="Z270" s="88">
        <v>714262</v>
      </c>
      <c r="AB270" s="97">
        <f t="shared" si="31"/>
        <v>7554831.8637881307</v>
      </c>
      <c r="AD270" s="88">
        <v>-13266.341699999997</v>
      </c>
      <c r="AF270" s="97">
        <f t="shared" si="32"/>
        <v>7541565.5220881309</v>
      </c>
      <c r="AH270" s="110">
        <v>844</v>
      </c>
      <c r="AI270" s="53"/>
    </row>
    <row r="271" spans="1:35" x14ac:dyDescent="0.25">
      <c r="A271" s="6">
        <v>845</v>
      </c>
      <c r="B271" s="6" t="s">
        <v>256</v>
      </c>
      <c r="C271" s="7">
        <v>3062</v>
      </c>
      <c r="D271" s="7">
        <v>10844526.6481867</v>
      </c>
      <c r="E271" s="7">
        <v>2339820.9666560828</v>
      </c>
      <c r="F271" s="53">
        <v>-80560</v>
      </c>
      <c r="H271" s="37">
        <f t="shared" ref="H271:H309" si="33">D271+F271</f>
        <v>10763966.6481867</v>
      </c>
      <c r="J271" s="67">
        <f t="shared" ref="J271:J309" si="34">H271-AB271</f>
        <v>791588.56439187191</v>
      </c>
      <c r="K271" s="34">
        <f t="shared" ref="K271:K334" si="35">J271/AB271</f>
        <v>7.9378114000531921E-2</v>
      </c>
      <c r="L271" s="61">
        <f t="shared" ref="L271:L309" si="36">J271/C271</f>
        <v>258.52010594117309</v>
      </c>
      <c r="N271" s="50">
        <v>34320.883999999998</v>
      </c>
      <c r="O271" s="51">
        <v>39601.019999999997</v>
      </c>
      <c r="P271" s="52">
        <f t="shared" ref="P271:P334" si="37">O271-N271</f>
        <v>5280.1359999999986</v>
      </c>
      <c r="R271" s="70">
        <f t="shared" ref="R271:R309" si="38">H271+P271</f>
        <v>10769246.7841867</v>
      </c>
      <c r="S271" s="51"/>
      <c r="T271" s="128">
        <v>19</v>
      </c>
      <c r="U271" s="51"/>
      <c r="V271" s="106" t="s">
        <v>256</v>
      </c>
      <c r="W271" s="88">
        <v>3068</v>
      </c>
      <c r="X271" s="88">
        <v>10052938.083794829</v>
      </c>
      <c r="Y271" s="88">
        <v>2229760.8542641317</v>
      </c>
      <c r="Z271" s="88">
        <v>-80560</v>
      </c>
      <c r="AB271" s="97">
        <f t="shared" ref="AB271:AB309" si="39">X271+Z271</f>
        <v>9972378.0837948285</v>
      </c>
      <c r="AD271" s="88">
        <v>5280.1359999999986</v>
      </c>
      <c r="AF271" s="97">
        <f t="shared" ref="AF271:AF309" si="40">AB271+AD271</f>
        <v>9977658.2197948284</v>
      </c>
      <c r="AH271" s="110">
        <v>845</v>
      </c>
      <c r="AI271" s="53"/>
    </row>
    <row r="272" spans="1:35" x14ac:dyDescent="0.25">
      <c r="A272" s="6">
        <v>846</v>
      </c>
      <c r="B272" s="6" t="s">
        <v>257</v>
      </c>
      <c r="C272" s="7">
        <v>5158</v>
      </c>
      <c r="D272" s="7">
        <v>18922541.282243196</v>
      </c>
      <c r="E272" s="7">
        <v>5148154.4658074453</v>
      </c>
      <c r="F272" s="53">
        <v>-468764</v>
      </c>
      <c r="H272" s="37">
        <f t="shared" si="33"/>
        <v>18453777.282243196</v>
      </c>
      <c r="J272" s="67">
        <f t="shared" si="34"/>
        <v>924936.58098163083</v>
      </c>
      <c r="K272" s="34">
        <f t="shared" si="35"/>
        <v>5.2766557511990074E-2</v>
      </c>
      <c r="L272" s="61">
        <f t="shared" si="36"/>
        <v>179.32077956216185</v>
      </c>
      <c r="N272" s="50">
        <v>133389.43570000003</v>
      </c>
      <c r="O272" s="51">
        <v>212525.47400000002</v>
      </c>
      <c r="P272" s="52">
        <f t="shared" si="37"/>
        <v>79136.038299999986</v>
      </c>
      <c r="R272" s="70">
        <f t="shared" si="38"/>
        <v>18532913.320543196</v>
      </c>
      <c r="S272" s="51"/>
      <c r="T272" s="128">
        <v>14</v>
      </c>
      <c r="U272" s="51"/>
      <c r="V272" s="106" t="s">
        <v>257</v>
      </c>
      <c r="W272" s="88">
        <v>5269</v>
      </c>
      <c r="X272" s="88">
        <v>17997604.701261565</v>
      </c>
      <c r="Y272" s="88">
        <v>5070960.1445538588</v>
      </c>
      <c r="Z272" s="88">
        <v>-468764</v>
      </c>
      <c r="AB272" s="97">
        <f t="shared" si="39"/>
        <v>17528840.701261565</v>
      </c>
      <c r="AD272" s="88">
        <v>79136.038299999986</v>
      </c>
      <c r="AF272" s="97">
        <f t="shared" si="40"/>
        <v>17607976.739561565</v>
      </c>
      <c r="AH272" s="110">
        <v>846</v>
      </c>
      <c r="AI272" s="53"/>
    </row>
    <row r="273" spans="1:35" x14ac:dyDescent="0.25">
      <c r="A273" s="6">
        <v>848</v>
      </c>
      <c r="B273" s="6" t="s">
        <v>258</v>
      </c>
      <c r="C273" s="7">
        <v>4482</v>
      </c>
      <c r="D273" s="7">
        <v>17317424.348784782</v>
      </c>
      <c r="E273" s="7">
        <v>4677609.3032566318</v>
      </c>
      <c r="F273" s="53">
        <v>426764</v>
      </c>
      <c r="H273" s="37">
        <f t="shared" si="33"/>
        <v>17744188.348784782</v>
      </c>
      <c r="J273" s="67">
        <f t="shared" si="34"/>
        <v>879740.02398999408</v>
      </c>
      <c r="K273" s="34">
        <f t="shared" si="35"/>
        <v>5.216536035137094E-2</v>
      </c>
      <c r="L273" s="61">
        <f t="shared" si="36"/>
        <v>196.2829147679594</v>
      </c>
      <c r="N273" s="50">
        <v>118803.06000000001</v>
      </c>
      <c r="O273" s="51">
        <v>93722.41399999999</v>
      </c>
      <c r="P273" s="52">
        <f t="shared" si="37"/>
        <v>-25080.646000000022</v>
      </c>
      <c r="R273" s="70">
        <f t="shared" si="38"/>
        <v>17719107.70278478</v>
      </c>
      <c r="S273" s="51"/>
      <c r="T273" s="128">
        <v>12</v>
      </c>
      <c r="U273" s="51"/>
      <c r="V273" s="106" t="s">
        <v>258</v>
      </c>
      <c r="W273" s="88">
        <v>4571</v>
      </c>
      <c r="X273" s="88">
        <v>16437684.324794788</v>
      </c>
      <c r="Y273" s="88">
        <v>4591289.1433840934</v>
      </c>
      <c r="Z273" s="88">
        <v>426764</v>
      </c>
      <c r="AB273" s="97">
        <f t="shared" si="39"/>
        <v>16864448.324794788</v>
      </c>
      <c r="AD273" s="88">
        <v>-25080.646000000022</v>
      </c>
      <c r="AF273" s="97">
        <f t="shared" si="40"/>
        <v>16839367.678794786</v>
      </c>
      <c r="AH273" s="110">
        <v>848</v>
      </c>
      <c r="AI273" s="53"/>
    </row>
    <row r="274" spans="1:35" x14ac:dyDescent="0.25">
      <c r="A274" s="6">
        <v>849</v>
      </c>
      <c r="B274" s="6" t="s">
        <v>259</v>
      </c>
      <c r="C274" s="7">
        <v>3112</v>
      </c>
      <c r="D274" s="7">
        <v>10965626.317619823</v>
      </c>
      <c r="E274" s="7">
        <v>3432001.3296174766</v>
      </c>
      <c r="F274" s="53">
        <v>106035</v>
      </c>
      <c r="H274" s="37">
        <f t="shared" si="33"/>
        <v>11071661.317619823</v>
      </c>
      <c r="J274" s="67">
        <f t="shared" si="34"/>
        <v>868535.80597722903</v>
      </c>
      <c r="K274" s="34">
        <f t="shared" si="35"/>
        <v>8.5124485138025521E-2</v>
      </c>
      <c r="L274" s="61">
        <f t="shared" si="36"/>
        <v>279.09248264049774</v>
      </c>
      <c r="N274" s="50">
        <v>14586.375700000001</v>
      </c>
      <c r="O274" s="51">
        <v>207311.33970000001</v>
      </c>
      <c r="P274" s="52">
        <f t="shared" si="37"/>
        <v>192724.96400000001</v>
      </c>
      <c r="R274" s="70">
        <f t="shared" si="38"/>
        <v>11264386.281619823</v>
      </c>
      <c r="S274" s="51"/>
      <c r="T274" s="128">
        <v>16</v>
      </c>
      <c r="U274" s="51"/>
      <c r="V274" s="106" t="s">
        <v>259</v>
      </c>
      <c r="W274" s="88">
        <v>3192</v>
      </c>
      <c r="X274" s="88">
        <v>10097090.511642594</v>
      </c>
      <c r="Y274" s="88">
        <v>3216197.593566258</v>
      </c>
      <c r="Z274" s="88">
        <v>106035</v>
      </c>
      <c r="AB274" s="97">
        <f t="shared" si="39"/>
        <v>10203125.511642594</v>
      </c>
      <c r="AD274" s="88">
        <v>192724.96400000001</v>
      </c>
      <c r="AF274" s="97">
        <f t="shared" si="40"/>
        <v>10395850.475642594</v>
      </c>
      <c r="AH274" s="110">
        <v>849</v>
      </c>
      <c r="AI274" s="53"/>
    </row>
    <row r="275" spans="1:35" x14ac:dyDescent="0.25">
      <c r="A275" s="6">
        <v>850</v>
      </c>
      <c r="B275" s="6" t="s">
        <v>260</v>
      </c>
      <c r="C275" s="7">
        <v>2406</v>
      </c>
      <c r="D275" s="7">
        <v>6615104.3023602366</v>
      </c>
      <c r="E275" s="7">
        <v>1665095.9888935951</v>
      </c>
      <c r="F275" s="53">
        <v>-524237</v>
      </c>
      <c r="H275" s="37">
        <f t="shared" si="33"/>
        <v>6090867.3023602366</v>
      </c>
      <c r="J275" s="67">
        <f t="shared" si="34"/>
        <v>240799.88941509556</v>
      </c>
      <c r="K275" s="34">
        <f t="shared" si="35"/>
        <v>4.1161899926528876E-2</v>
      </c>
      <c r="L275" s="61">
        <f t="shared" si="36"/>
        <v>100.08307955739633</v>
      </c>
      <c r="N275" s="50">
        <v>117839.43517999999</v>
      </c>
      <c r="O275" s="51">
        <v>344858.88250000001</v>
      </c>
      <c r="P275" s="52">
        <f t="shared" si="37"/>
        <v>227019.44732000004</v>
      </c>
      <c r="R275" s="70">
        <f t="shared" si="38"/>
        <v>6317886.7496802369</v>
      </c>
      <c r="S275" s="51"/>
      <c r="T275" s="128">
        <v>13</v>
      </c>
      <c r="U275" s="51"/>
      <c r="V275" s="106" t="s">
        <v>260</v>
      </c>
      <c r="W275" s="88">
        <v>2384</v>
      </c>
      <c r="X275" s="88">
        <v>6374304.4129451411</v>
      </c>
      <c r="Y275" s="88">
        <v>1679880.8120693651</v>
      </c>
      <c r="Z275" s="88">
        <v>-524237</v>
      </c>
      <c r="AB275" s="97">
        <f t="shared" si="39"/>
        <v>5850067.4129451411</v>
      </c>
      <c r="AD275" s="88">
        <v>227019.44732000004</v>
      </c>
      <c r="AF275" s="97">
        <f t="shared" si="40"/>
        <v>6077086.8602651414</v>
      </c>
      <c r="AH275" s="110">
        <v>850</v>
      </c>
      <c r="AI275" s="53"/>
    </row>
    <row r="276" spans="1:35" x14ac:dyDescent="0.25">
      <c r="A276" s="6">
        <v>851</v>
      </c>
      <c r="B276" s="6" t="s">
        <v>261</v>
      </c>
      <c r="C276" s="7">
        <v>21875</v>
      </c>
      <c r="D276" s="7">
        <v>41783311.957838945</v>
      </c>
      <c r="E276" s="7">
        <v>8027675.617798564</v>
      </c>
      <c r="F276" s="53">
        <v>-496885</v>
      </c>
      <c r="H276" s="37">
        <f t="shared" si="33"/>
        <v>41286426.957838945</v>
      </c>
      <c r="J276" s="67">
        <f t="shared" si="34"/>
        <v>3810649.9640122205</v>
      </c>
      <c r="K276" s="34">
        <f t="shared" si="35"/>
        <v>0.10168301419447388</v>
      </c>
      <c r="L276" s="61">
        <f t="shared" si="36"/>
        <v>174.20114121198722</v>
      </c>
      <c r="N276" s="50">
        <v>212485.87297999999</v>
      </c>
      <c r="O276" s="51">
        <v>304993.85570000007</v>
      </c>
      <c r="P276" s="52">
        <f t="shared" si="37"/>
        <v>92507.982720000087</v>
      </c>
      <c r="R276" s="70">
        <f t="shared" si="38"/>
        <v>41378934.940558948</v>
      </c>
      <c r="S276" s="51"/>
      <c r="T276" s="128">
        <v>19</v>
      </c>
      <c r="U276" s="51"/>
      <c r="V276" s="106" t="s">
        <v>261</v>
      </c>
      <c r="W276" s="88">
        <v>21928</v>
      </c>
      <c r="X276" s="88">
        <v>37972661.993826725</v>
      </c>
      <c r="Y276" s="88">
        <v>7753351.620838088</v>
      </c>
      <c r="Z276" s="88">
        <v>-496885</v>
      </c>
      <c r="AB276" s="97">
        <f t="shared" si="39"/>
        <v>37475776.993826725</v>
      </c>
      <c r="AD276" s="88">
        <v>92507.982720000087</v>
      </c>
      <c r="AF276" s="97">
        <f t="shared" si="40"/>
        <v>37568284.976546727</v>
      </c>
      <c r="AH276" s="110">
        <v>851</v>
      </c>
      <c r="AI276" s="53"/>
    </row>
    <row r="277" spans="1:35" x14ac:dyDescent="0.25">
      <c r="A277" s="6">
        <v>853</v>
      </c>
      <c r="B277" s="6" t="s">
        <v>262</v>
      </c>
      <c r="C277" s="7">
        <v>191331</v>
      </c>
      <c r="D277" s="7">
        <v>244055236.09954467</v>
      </c>
      <c r="E277" s="7">
        <v>-903239.1216842368</v>
      </c>
      <c r="F277" s="53">
        <v>36845588</v>
      </c>
      <c r="H277" s="37">
        <f t="shared" si="33"/>
        <v>280900824.09954464</v>
      </c>
      <c r="J277" s="67">
        <f t="shared" si="34"/>
        <v>27717791.487706572</v>
      </c>
      <c r="K277" s="34">
        <f t="shared" si="35"/>
        <v>0.10947728685358425</v>
      </c>
      <c r="L277" s="61">
        <f t="shared" si="36"/>
        <v>144.8682727195623</v>
      </c>
      <c r="N277" s="50">
        <v>8438673.7541799936</v>
      </c>
      <c r="O277" s="51">
        <v>5632717.0813999996</v>
      </c>
      <c r="P277" s="52">
        <f t="shared" si="37"/>
        <v>-2805956.6727799941</v>
      </c>
      <c r="R277" s="70">
        <f t="shared" si="38"/>
        <v>278094867.42676467</v>
      </c>
      <c r="S277" s="51"/>
      <c r="T277" s="128">
        <v>2</v>
      </c>
      <c r="U277" s="51"/>
      <c r="V277" s="106" t="s">
        <v>262</v>
      </c>
      <c r="W277" s="88">
        <v>189669</v>
      </c>
      <c r="X277" s="88">
        <v>216337444.61183807</v>
      </c>
      <c r="Y277" s="88">
        <v>541192.43817454972</v>
      </c>
      <c r="Z277" s="88">
        <v>36845588</v>
      </c>
      <c r="AB277" s="97">
        <f t="shared" si="39"/>
        <v>253183032.61183807</v>
      </c>
      <c r="AD277" s="88">
        <v>-2805956.6727799941</v>
      </c>
      <c r="AF277" s="97">
        <f t="shared" si="40"/>
        <v>250377075.93905807</v>
      </c>
      <c r="AH277" s="110">
        <v>853</v>
      </c>
      <c r="AI277" s="53"/>
    </row>
    <row r="278" spans="1:35" x14ac:dyDescent="0.25">
      <c r="A278" s="6">
        <v>854</v>
      </c>
      <c r="B278" s="6" t="s">
        <v>263</v>
      </c>
      <c r="C278" s="7">
        <v>3438</v>
      </c>
      <c r="D278" s="7">
        <v>16085033.355661616</v>
      </c>
      <c r="E278" s="7">
        <v>2581852.4311245536</v>
      </c>
      <c r="F278" s="53">
        <v>-259709</v>
      </c>
      <c r="H278" s="37">
        <f t="shared" si="33"/>
        <v>15825324.355661616</v>
      </c>
      <c r="J278" s="67">
        <f t="shared" si="34"/>
        <v>936477.07455325499</v>
      </c>
      <c r="K278" s="34">
        <f t="shared" si="35"/>
        <v>6.2897889733982248E-2</v>
      </c>
      <c r="L278" s="61">
        <f t="shared" si="36"/>
        <v>272.39007404108639</v>
      </c>
      <c r="N278" s="50">
        <v>64972.073479999992</v>
      </c>
      <c r="O278" s="51">
        <v>6600.17</v>
      </c>
      <c r="P278" s="52">
        <f t="shared" si="37"/>
        <v>-58371.903479999994</v>
      </c>
      <c r="R278" s="70">
        <f t="shared" si="38"/>
        <v>15766952.452181615</v>
      </c>
      <c r="S278" s="51"/>
      <c r="T278" s="128">
        <v>19</v>
      </c>
      <c r="U278" s="51"/>
      <c r="V278" s="106" t="s">
        <v>263</v>
      </c>
      <c r="W278" s="88">
        <v>3510</v>
      </c>
      <c r="X278" s="88">
        <v>15148556.281108361</v>
      </c>
      <c r="Y278" s="88">
        <v>2579675.1607134165</v>
      </c>
      <c r="Z278" s="88">
        <v>-259709</v>
      </c>
      <c r="AB278" s="97">
        <f t="shared" si="39"/>
        <v>14888847.281108361</v>
      </c>
      <c r="AD278" s="88">
        <v>-58371.903479999994</v>
      </c>
      <c r="AF278" s="97">
        <f t="shared" si="40"/>
        <v>14830475.37762836</v>
      </c>
      <c r="AH278" s="110">
        <v>854</v>
      </c>
      <c r="AI278" s="53"/>
    </row>
    <row r="279" spans="1:35" x14ac:dyDescent="0.25">
      <c r="A279" s="6">
        <v>857</v>
      </c>
      <c r="B279" s="6" t="s">
        <v>264</v>
      </c>
      <c r="C279" s="7">
        <v>2551</v>
      </c>
      <c r="D279" s="7">
        <v>10163156.307774909</v>
      </c>
      <c r="E279" s="7">
        <v>2633597.3685907978</v>
      </c>
      <c r="F279" s="53">
        <v>-55846</v>
      </c>
      <c r="H279" s="37">
        <f t="shared" si="33"/>
        <v>10107310.307774909</v>
      </c>
      <c r="J279" s="67">
        <f t="shared" si="34"/>
        <v>551999.74810350314</v>
      </c>
      <c r="K279" s="34">
        <f t="shared" si="35"/>
        <v>5.7768896641961755E-2</v>
      </c>
      <c r="L279" s="61">
        <f t="shared" si="36"/>
        <v>216.38563234163198</v>
      </c>
      <c r="N279" s="50">
        <v>113654.9274</v>
      </c>
      <c r="O279" s="51">
        <v>677177.44200000016</v>
      </c>
      <c r="P279" s="52">
        <f t="shared" si="37"/>
        <v>563522.51460000011</v>
      </c>
      <c r="R279" s="70">
        <f t="shared" si="38"/>
        <v>10670832.822374908</v>
      </c>
      <c r="S279" s="51"/>
      <c r="T279" s="128">
        <v>11</v>
      </c>
      <c r="U279" s="51"/>
      <c r="V279" s="106" t="s">
        <v>264</v>
      </c>
      <c r="W279" s="88">
        <v>2597</v>
      </c>
      <c r="X279" s="88">
        <v>9611156.5596714057</v>
      </c>
      <c r="Y279" s="88">
        <v>2622160.0680278055</v>
      </c>
      <c r="Z279" s="88">
        <v>-55846</v>
      </c>
      <c r="AB279" s="97">
        <f t="shared" si="39"/>
        <v>9555310.5596714057</v>
      </c>
      <c r="AD279" s="88">
        <v>563522.51460000011</v>
      </c>
      <c r="AF279" s="97">
        <f t="shared" si="40"/>
        <v>10118833.074271405</v>
      </c>
      <c r="AH279" s="110">
        <v>857</v>
      </c>
      <c r="AI279" s="53"/>
    </row>
    <row r="280" spans="1:35" x14ac:dyDescent="0.25">
      <c r="A280" s="6">
        <v>858</v>
      </c>
      <c r="B280" s="6" t="s">
        <v>265</v>
      </c>
      <c r="C280" s="7">
        <v>38664</v>
      </c>
      <c r="D280" s="7">
        <v>32536041.655961022</v>
      </c>
      <c r="E280" s="7">
        <v>-9515732.1998627428</v>
      </c>
      <c r="F280" s="53">
        <v>-3459540</v>
      </c>
      <c r="H280" s="37">
        <f t="shared" si="33"/>
        <v>29076501.655961022</v>
      </c>
      <c r="J280" s="67">
        <f t="shared" si="34"/>
        <v>5521293.2132495865</v>
      </c>
      <c r="K280" s="34">
        <f t="shared" si="35"/>
        <v>0.23439797727444911</v>
      </c>
      <c r="L280" s="61">
        <f t="shared" si="36"/>
        <v>142.80191426778364</v>
      </c>
      <c r="N280" s="50">
        <v>1553649.6572180009</v>
      </c>
      <c r="O280" s="51">
        <v>2021170.0591000002</v>
      </c>
      <c r="P280" s="52">
        <f t="shared" si="37"/>
        <v>467520.40188199934</v>
      </c>
      <c r="R280" s="70">
        <f t="shared" si="38"/>
        <v>29544022.057843022</v>
      </c>
      <c r="S280" s="51"/>
      <c r="T280" s="128">
        <v>1</v>
      </c>
      <c r="U280" s="51"/>
      <c r="V280" s="106" t="s">
        <v>265</v>
      </c>
      <c r="W280" s="88">
        <v>38646</v>
      </c>
      <c r="X280" s="88">
        <v>27014748.442711435</v>
      </c>
      <c r="Y280" s="88">
        <v>-9543104.5326524433</v>
      </c>
      <c r="Z280" s="88">
        <v>-3459540</v>
      </c>
      <c r="AB280" s="97">
        <f t="shared" si="39"/>
        <v>23555208.442711435</v>
      </c>
      <c r="AD280" s="88">
        <v>467520.40188199934</v>
      </c>
      <c r="AF280" s="97">
        <f t="shared" si="40"/>
        <v>24022728.844593436</v>
      </c>
      <c r="AH280" s="110">
        <v>858</v>
      </c>
      <c r="AI280" s="53"/>
    </row>
    <row r="281" spans="1:35" x14ac:dyDescent="0.25">
      <c r="A281" s="6">
        <v>859</v>
      </c>
      <c r="B281" s="6" t="s">
        <v>266</v>
      </c>
      <c r="C281" s="7">
        <v>6758</v>
      </c>
      <c r="D281" s="7">
        <v>21195552.049564961</v>
      </c>
      <c r="E281" s="7">
        <v>7159189.5324069876</v>
      </c>
      <c r="F281" s="53">
        <v>-962699</v>
      </c>
      <c r="H281" s="37">
        <f t="shared" si="33"/>
        <v>20232853.049564961</v>
      </c>
      <c r="J281" s="67">
        <f t="shared" si="34"/>
        <v>1721647.9693711437</v>
      </c>
      <c r="K281" s="34">
        <f t="shared" si="35"/>
        <v>9.3005720692556748E-2</v>
      </c>
      <c r="L281" s="61">
        <f t="shared" si="36"/>
        <v>254.75702417448116</v>
      </c>
      <c r="N281" s="50">
        <v>214769.5318</v>
      </c>
      <c r="O281" s="51">
        <v>150813.88449999999</v>
      </c>
      <c r="P281" s="52">
        <f t="shared" si="37"/>
        <v>-63955.647300000011</v>
      </c>
      <c r="R281" s="70">
        <f t="shared" si="38"/>
        <v>20168897.40226496</v>
      </c>
      <c r="S281" s="51"/>
      <c r="T281" s="128">
        <v>17</v>
      </c>
      <c r="U281" s="51"/>
      <c r="V281" s="106" t="s">
        <v>266</v>
      </c>
      <c r="W281" s="88">
        <v>6730</v>
      </c>
      <c r="X281" s="88">
        <v>19473904.080193818</v>
      </c>
      <c r="Y281" s="88">
        <v>6757086.7283401312</v>
      </c>
      <c r="Z281" s="88">
        <v>-962699</v>
      </c>
      <c r="AB281" s="97">
        <f t="shared" si="39"/>
        <v>18511205.080193818</v>
      </c>
      <c r="AD281" s="88">
        <v>-63955.647300000011</v>
      </c>
      <c r="AF281" s="97">
        <f t="shared" si="40"/>
        <v>18447249.432893816</v>
      </c>
      <c r="AH281" s="110">
        <v>859</v>
      </c>
      <c r="AI281" s="53"/>
    </row>
    <row r="282" spans="1:35" x14ac:dyDescent="0.25">
      <c r="A282" s="6">
        <v>886</v>
      </c>
      <c r="B282" s="6" t="s">
        <v>267</v>
      </c>
      <c r="C282" s="7">
        <v>13021</v>
      </c>
      <c r="D282" s="7">
        <v>23237363.965677612</v>
      </c>
      <c r="E282" s="7">
        <v>4331918.4249644661</v>
      </c>
      <c r="F282" s="53">
        <v>-827008</v>
      </c>
      <c r="H282" s="37">
        <f t="shared" si="33"/>
        <v>22410355.965677612</v>
      </c>
      <c r="J282" s="67">
        <f t="shared" si="34"/>
        <v>1340911.0046135299</v>
      </c>
      <c r="K282" s="34">
        <f t="shared" si="35"/>
        <v>6.3642445593204144E-2</v>
      </c>
      <c r="L282" s="61">
        <f t="shared" si="36"/>
        <v>102.98064700203747</v>
      </c>
      <c r="N282" s="50">
        <v>475973.89961800002</v>
      </c>
      <c r="O282" s="51">
        <v>617973.91709999996</v>
      </c>
      <c r="P282" s="52">
        <f t="shared" si="37"/>
        <v>142000.01748199994</v>
      </c>
      <c r="R282" s="70">
        <f t="shared" si="38"/>
        <v>22552355.983159613</v>
      </c>
      <c r="S282" s="51"/>
      <c r="T282" s="128">
        <v>4</v>
      </c>
      <c r="U282" s="51"/>
      <c r="V282" s="106" t="s">
        <v>267</v>
      </c>
      <c r="W282" s="88">
        <v>13237</v>
      </c>
      <c r="X282" s="88">
        <v>21896452.961064082</v>
      </c>
      <c r="Y282" s="88">
        <v>4489123.7115723984</v>
      </c>
      <c r="Z282" s="88">
        <v>-827008</v>
      </c>
      <c r="AB282" s="97">
        <f t="shared" si="39"/>
        <v>21069444.961064082</v>
      </c>
      <c r="AD282" s="88">
        <v>142000.01748199994</v>
      </c>
      <c r="AF282" s="97">
        <f t="shared" si="40"/>
        <v>21211444.978546083</v>
      </c>
      <c r="AH282" s="110">
        <v>886</v>
      </c>
      <c r="AI282" s="53"/>
    </row>
    <row r="283" spans="1:35" x14ac:dyDescent="0.25">
      <c r="A283" s="6">
        <v>887</v>
      </c>
      <c r="B283" s="6" t="s">
        <v>268</v>
      </c>
      <c r="C283" s="7">
        <v>4792</v>
      </c>
      <c r="D283" s="7">
        <v>15179647.214210298</v>
      </c>
      <c r="E283" s="7">
        <v>4356092.4955462525</v>
      </c>
      <c r="F283" s="53">
        <v>-385498</v>
      </c>
      <c r="H283" s="37">
        <f t="shared" si="33"/>
        <v>14794149.214210298</v>
      </c>
      <c r="J283" s="67">
        <f t="shared" si="34"/>
        <v>1423150.2722250577</v>
      </c>
      <c r="K283" s="34">
        <f t="shared" si="35"/>
        <v>0.10643559829747151</v>
      </c>
      <c r="L283" s="61">
        <f t="shared" si="36"/>
        <v>296.98461440422739</v>
      </c>
      <c r="N283" s="50">
        <v>274804.67812</v>
      </c>
      <c r="O283" s="51">
        <v>623254.05310000014</v>
      </c>
      <c r="P283" s="52">
        <f t="shared" si="37"/>
        <v>348449.37498000014</v>
      </c>
      <c r="R283" s="70">
        <f t="shared" si="38"/>
        <v>15142598.589190299</v>
      </c>
      <c r="S283" s="51"/>
      <c r="T283" s="128">
        <v>6</v>
      </c>
      <c r="U283" s="51"/>
      <c r="V283" s="106" t="s">
        <v>268</v>
      </c>
      <c r="W283" s="88">
        <v>4829</v>
      </c>
      <c r="X283" s="88">
        <v>13756496.94198524</v>
      </c>
      <c r="Y283" s="88">
        <v>4004926.6606414258</v>
      </c>
      <c r="Z283" s="88">
        <v>-385498</v>
      </c>
      <c r="AB283" s="97">
        <f t="shared" si="39"/>
        <v>13370998.94198524</v>
      </c>
      <c r="AD283" s="88">
        <v>348449.37498000014</v>
      </c>
      <c r="AF283" s="97">
        <f t="shared" si="40"/>
        <v>13719448.316965241</v>
      </c>
      <c r="AH283" s="110">
        <v>887</v>
      </c>
      <c r="AI283" s="53"/>
    </row>
    <row r="284" spans="1:35" x14ac:dyDescent="0.25">
      <c r="A284" s="6">
        <v>889</v>
      </c>
      <c r="B284" s="6" t="s">
        <v>269</v>
      </c>
      <c r="C284" s="7">
        <v>2702</v>
      </c>
      <c r="D284" s="7">
        <v>11628305.525275284</v>
      </c>
      <c r="E284" s="7">
        <v>2542072.9805242396</v>
      </c>
      <c r="F284" s="53">
        <v>249843</v>
      </c>
      <c r="H284" s="37">
        <f t="shared" si="33"/>
        <v>11878148.525275284</v>
      </c>
      <c r="J284" s="67">
        <f t="shared" si="34"/>
        <v>491472.75403938815</v>
      </c>
      <c r="K284" s="34">
        <f t="shared" si="35"/>
        <v>4.3162092599572127E-2</v>
      </c>
      <c r="L284" s="61">
        <f t="shared" si="36"/>
        <v>181.89221096942566</v>
      </c>
      <c r="N284" s="50">
        <v>38280.986000000004</v>
      </c>
      <c r="O284" s="51">
        <v>134709.46969999999</v>
      </c>
      <c r="P284" s="52">
        <f t="shared" si="37"/>
        <v>96428.483699999982</v>
      </c>
      <c r="R284" s="70">
        <f t="shared" si="38"/>
        <v>11974577.008975284</v>
      </c>
      <c r="S284" s="51"/>
      <c r="T284" s="128">
        <v>17</v>
      </c>
      <c r="U284" s="51"/>
      <c r="V284" s="106" t="s">
        <v>269</v>
      </c>
      <c r="W284" s="88">
        <v>2768</v>
      </c>
      <c r="X284" s="88">
        <v>11136832.771235896</v>
      </c>
      <c r="Y284" s="88">
        <v>2551206.6778559</v>
      </c>
      <c r="Z284" s="88">
        <v>249843</v>
      </c>
      <c r="AB284" s="97">
        <f t="shared" si="39"/>
        <v>11386675.771235896</v>
      </c>
      <c r="AD284" s="88">
        <v>96428.483699999982</v>
      </c>
      <c r="AF284" s="97">
        <f t="shared" si="40"/>
        <v>11483104.254935896</v>
      </c>
      <c r="AH284" s="110">
        <v>889</v>
      </c>
      <c r="AI284" s="53"/>
    </row>
    <row r="285" spans="1:35" x14ac:dyDescent="0.25">
      <c r="A285" s="6">
        <v>890</v>
      </c>
      <c r="B285" s="6" t="s">
        <v>270</v>
      </c>
      <c r="C285" s="7">
        <v>1232</v>
      </c>
      <c r="D285" s="7">
        <v>7330460.9665882876</v>
      </c>
      <c r="E285" s="7">
        <v>767682.06276112143</v>
      </c>
      <c r="F285" s="53">
        <v>236280</v>
      </c>
      <c r="H285" s="37">
        <f t="shared" si="33"/>
        <v>7566740.9665882876</v>
      </c>
      <c r="J285" s="67">
        <f t="shared" si="34"/>
        <v>351811.39910530578</v>
      </c>
      <c r="K285" s="34">
        <f t="shared" si="35"/>
        <v>4.8761584685578514E-2</v>
      </c>
      <c r="L285" s="61">
        <f t="shared" si="36"/>
        <v>285.56120057248847</v>
      </c>
      <c r="N285" s="50">
        <v>10560.272000000001</v>
      </c>
      <c r="O285" s="51">
        <v>13200.34</v>
      </c>
      <c r="P285" s="52">
        <f t="shared" si="37"/>
        <v>2640.0679999999993</v>
      </c>
      <c r="R285" s="70">
        <f t="shared" si="38"/>
        <v>7569381.0345882876</v>
      </c>
      <c r="S285" s="51"/>
      <c r="T285" s="128">
        <v>19</v>
      </c>
      <c r="U285" s="51"/>
      <c r="V285" s="106" t="s">
        <v>270</v>
      </c>
      <c r="W285" s="88">
        <v>1242</v>
      </c>
      <c r="X285" s="88">
        <v>6978649.5674829818</v>
      </c>
      <c r="Y285" s="88">
        <v>690772.292161174</v>
      </c>
      <c r="Z285" s="88">
        <v>236280</v>
      </c>
      <c r="AB285" s="97">
        <f t="shared" si="39"/>
        <v>7214929.5674829818</v>
      </c>
      <c r="AD285" s="88">
        <v>2640.0679999999993</v>
      </c>
      <c r="AF285" s="97">
        <f t="shared" si="40"/>
        <v>7217569.6354829818</v>
      </c>
      <c r="AH285" s="110">
        <v>890</v>
      </c>
      <c r="AI285" s="53"/>
    </row>
    <row r="286" spans="1:35" x14ac:dyDescent="0.25">
      <c r="A286" s="6">
        <v>892</v>
      </c>
      <c r="B286" s="6" t="s">
        <v>271</v>
      </c>
      <c r="C286" s="7">
        <v>3783</v>
      </c>
      <c r="D286" s="7">
        <v>10844033.21290979</v>
      </c>
      <c r="E286" s="7">
        <v>3528247.9446263616</v>
      </c>
      <c r="F286" s="53">
        <v>-520395</v>
      </c>
      <c r="H286" s="37">
        <f t="shared" si="33"/>
        <v>10323638.21290979</v>
      </c>
      <c r="J286" s="67">
        <f t="shared" si="34"/>
        <v>1191608.8432107903</v>
      </c>
      <c r="K286" s="34">
        <f t="shared" si="35"/>
        <v>0.1304867510790832</v>
      </c>
      <c r="L286" s="61">
        <f t="shared" si="36"/>
        <v>314.9904422973276</v>
      </c>
      <c r="N286" s="50">
        <v>43917.531179999998</v>
      </c>
      <c r="O286" s="51">
        <v>117483.02600000001</v>
      </c>
      <c r="P286" s="52">
        <f t="shared" si="37"/>
        <v>73565.494820000022</v>
      </c>
      <c r="R286" s="70">
        <f t="shared" si="38"/>
        <v>10397203.70772979</v>
      </c>
      <c r="S286" s="51"/>
      <c r="T286" s="128">
        <v>13</v>
      </c>
      <c r="U286" s="51"/>
      <c r="V286" s="106" t="s">
        <v>271</v>
      </c>
      <c r="W286" s="88">
        <v>3747</v>
      </c>
      <c r="X286" s="88">
        <v>9652424.3696989994</v>
      </c>
      <c r="Y286" s="88">
        <v>3279967.0561711672</v>
      </c>
      <c r="Z286" s="88">
        <v>-520395</v>
      </c>
      <c r="AB286" s="97">
        <f t="shared" si="39"/>
        <v>9132029.3696989994</v>
      </c>
      <c r="AD286" s="88">
        <v>73565.494820000022</v>
      </c>
      <c r="AF286" s="97">
        <f t="shared" si="40"/>
        <v>9205594.8645190001</v>
      </c>
      <c r="AH286" s="110">
        <v>892</v>
      </c>
      <c r="AI286" s="53"/>
    </row>
    <row r="287" spans="1:35" x14ac:dyDescent="0.25">
      <c r="A287" s="6">
        <v>893</v>
      </c>
      <c r="B287" s="6" t="s">
        <v>272</v>
      </c>
      <c r="C287" s="7">
        <v>7455</v>
      </c>
      <c r="D287" s="7">
        <v>20569542.615683813</v>
      </c>
      <c r="E287" s="7">
        <v>4464833.2491718382</v>
      </c>
      <c r="F287" s="53">
        <v>-395594</v>
      </c>
      <c r="H287" s="37">
        <f t="shared" si="33"/>
        <v>20173948.615683813</v>
      </c>
      <c r="J287" s="67">
        <f t="shared" si="34"/>
        <v>1668527.602081608</v>
      </c>
      <c r="K287" s="34">
        <f t="shared" si="35"/>
        <v>9.0164260562090176E-2</v>
      </c>
      <c r="L287" s="61">
        <f t="shared" si="36"/>
        <v>223.81322630202655</v>
      </c>
      <c r="N287" s="50">
        <v>144636.12538000001</v>
      </c>
      <c r="O287" s="51">
        <v>19800.510000000002</v>
      </c>
      <c r="P287" s="52">
        <f t="shared" si="37"/>
        <v>-124835.61538</v>
      </c>
      <c r="R287" s="70">
        <f t="shared" si="38"/>
        <v>20049113.000303812</v>
      </c>
      <c r="S287" s="51"/>
      <c r="T287" s="128">
        <v>15</v>
      </c>
      <c r="U287" s="51"/>
      <c r="V287" s="106" t="s">
        <v>272</v>
      </c>
      <c r="W287" s="88">
        <v>7521</v>
      </c>
      <c r="X287" s="88">
        <v>18901015.013602205</v>
      </c>
      <c r="Y287" s="88">
        <v>4019209.5300193019</v>
      </c>
      <c r="Z287" s="88">
        <v>-395594</v>
      </c>
      <c r="AB287" s="97">
        <f t="shared" si="39"/>
        <v>18505421.013602205</v>
      </c>
      <c r="AD287" s="88">
        <v>-124835.61538</v>
      </c>
      <c r="AF287" s="97">
        <f t="shared" si="40"/>
        <v>18380585.398222204</v>
      </c>
      <c r="AH287" s="110">
        <v>893</v>
      </c>
      <c r="AI287" s="53"/>
    </row>
    <row r="288" spans="1:35" x14ac:dyDescent="0.25">
      <c r="A288" s="6">
        <v>895</v>
      </c>
      <c r="B288" s="6" t="s">
        <v>273</v>
      </c>
      <c r="C288" s="7">
        <v>15700</v>
      </c>
      <c r="D288" s="7">
        <v>28814619.102182034</v>
      </c>
      <c r="E288" s="7">
        <v>2120430.0640450963</v>
      </c>
      <c r="F288" s="53">
        <v>-1548122</v>
      </c>
      <c r="H288" s="37">
        <f t="shared" si="33"/>
        <v>27266497.102182034</v>
      </c>
      <c r="J288" s="67">
        <f t="shared" si="34"/>
        <v>4151873.95799236</v>
      </c>
      <c r="K288" s="34">
        <f t="shared" si="35"/>
        <v>0.17962109665785389</v>
      </c>
      <c r="L288" s="61">
        <f t="shared" si="36"/>
        <v>264.45057057276176</v>
      </c>
      <c r="N288" s="50">
        <v>91148.347699999998</v>
      </c>
      <c r="O288" s="51">
        <v>175564.522</v>
      </c>
      <c r="P288" s="52">
        <f t="shared" si="37"/>
        <v>84416.174299999999</v>
      </c>
      <c r="R288" s="70">
        <f t="shared" si="38"/>
        <v>27350913.276482034</v>
      </c>
      <c r="S288" s="51"/>
      <c r="T288" s="128">
        <v>2</v>
      </c>
      <c r="U288" s="51"/>
      <c r="V288" s="106" t="s">
        <v>273</v>
      </c>
      <c r="W288" s="88">
        <v>15752</v>
      </c>
      <c r="X288" s="88">
        <v>24662745.144189674</v>
      </c>
      <c r="Y288" s="88">
        <v>1662379.1711787684</v>
      </c>
      <c r="Z288" s="88">
        <v>-1548122</v>
      </c>
      <c r="AB288" s="97">
        <f t="shared" si="39"/>
        <v>23114623.144189674</v>
      </c>
      <c r="AD288" s="88">
        <v>84416.174299999999</v>
      </c>
      <c r="AF288" s="97">
        <f t="shared" si="40"/>
        <v>23199039.318489674</v>
      </c>
      <c r="AH288" s="110">
        <v>895</v>
      </c>
      <c r="AI288" s="53"/>
    </row>
    <row r="289" spans="1:35" x14ac:dyDescent="0.25">
      <c r="A289" s="6">
        <v>905</v>
      </c>
      <c r="B289" s="6" t="s">
        <v>274</v>
      </c>
      <c r="C289" s="7">
        <v>67552</v>
      </c>
      <c r="D289" s="7">
        <v>100388849.82413304</v>
      </c>
      <c r="E289" s="7">
        <v>4303688.5753138177</v>
      </c>
      <c r="F289" s="53">
        <v>24166508</v>
      </c>
      <c r="H289" s="37">
        <f t="shared" si="33"/>
        <v>124555357.82413304</v>
      </c>
      <c r="J289" s="67">
        <f t="shared" si="34"/>
        <v>16438104.421904072</v>
      </c>
      <c r="K289" s="34">
        <f t="shared" si="35"/>
        <v>0.1520396042687964</v>
      </c>
      <c r="L289" s="61">
        <f t="shared" si="36"/>
        <v>243.34001098271068</v>
      </c>
      <c r="N289" s="50">
        <v>5624961.8816499989</v>
      </c>
      <c r="O289" s="51">
        <v>1202550.9740000004</v>
      </c>
      <c r="P289" s="52">
        <f t="shared" si="37"/>
        <v>-4422410.9076499986</v>
      </c>
      <c r="R289" s="70">
        <f t="shared" si="38"/>
        <v>120132946.91648304</v>
      </c>
      <c r="S289" s="51"/>
      <c r="T289" s="128">
        <v>15</v>
      </c>
      <c r="U289" s="51"/>
      <c r="V289" s="106" t="s">
        <v>274</v>
      </c>
      <c r="W289" s="88">
        <v>67392</v>
      </c>
      <c r="X289" s="88">
        <v>83950745.402228966</v>
      </c>
      <c r="Y289" s="88">
        <v>-444544.02326758893</v>
      </c>
      <c r="Z289" s="88">
        <v>24166508</v>
      </c>
      <c r="AB289" s="97">
        <f t="shared" si="39"/>
        <v>108117253.40222897</v>
      </c>
      <c r="AD289" s="88">
        <v>-4422410.9076499986</v>
      </c>
      <c r="AF289" s="97">
        <f t="shared" si="40"/>
        <v>103694842.49457897</v>
      </c>
      <c r="AH289" s="110">
        <v>905</v>
      </c>
      <c r="AI289" s="53"/>
    </row>
    <row r="290" spans="1:35" x14ac:dyDescent="0.25">
      <c r="A290" s="6">
        <v>908</v>
      </c>
      <c r="B290" s="6" t="s">
        <v>275</v>
      </c>
      <c r="C290" s="7">
        <v>21137</v>
      </c>
      <c r="D290" s="7">
        <v>40630252.68057806</v>
      </c>
      <c r="E290" s="7">
        <v>4219939.9329170687</v>
      </c>
      <c r="F290" s="53">
        <v>418497</v>
      </c>
      <c r="H290" s="37">
        <f t="shared" si="33"/>
        <v>41048749.68057806</v>
      </c>
      <c r="J290" s="67">
        <f t="shared" si="34"/>
        <v>3825162.5926254168</v>
      </c>
      <c r="K290" s="34">
        <f t="shared" si="35"/>
        <v>0.10276179411691962</v>
      </c>
      <c r="L290" s="61">
        <f t="shared" si="36"/>
        <v>180.96998593108847</v>
      </c>
      <c r="N290" s="50">
        <v>478182.31650000002</v>
      </c>
      <c r="O290" s="51">
        <v>407956.50769999996</v>
      </c>
      <c r="P290" s="52">
        <f t="shared" si="37"/>
        <v>-70225.808800000057</v>
      </c>
      <c r="R290" s="70">
        <f t="shared" si="38"/>
        <v>40978523.871778063</v>
      </c>
      <c r="S290" s="51"/>
      <c r="T290" s="128">
        <v>6</v>
      </c>
      <c r="U290" s="51"/>
      <c r="V290" s="106" t="s">
        <v>275</v>
      </c>
      <c r="W290" s="88">
        <v>21136</v>
      </c>
      <c r="X290" s="88">
        <v>36805090.087952644</v>
      </c>
      <c r="Y290" s="88">
        <v>4198758.4712329786</v>
      </c>
      <c r="Z290" s="88">
        <v>418497</v>
      </c>
      <c r="AB290" s="97">
        <f t="shared" si="39"/>
        <v>37223587.087952644</v>
      </c>
      <c r="AD290" s="88">
        <v>-70225.808800000057</v>
      </c>
      <c r="AF290" s="97">
        <f t="shared" si="40"/>
        <v>37153361.279152647</v>
      </c>
      <c r="AH290" s="110">
        <v>908</v>
      </c>
      <c r="AI290" s="53"/>
    </row>
    <row r="291" spans="1:35" x14ac:dyDescent="0.25">
      <c r="A291" s="6">
        <v>911</v>
      </c>
      <c r="B291" s="6" t="s">
        <v>276</v>
      </c>
      <c r="C291" s="7">
        <v>2143</v>
      </c>
      <c r="D291" s="7">
        <v>10347588.169991348</v>
      </c>
      <c r="E291" s="7">
        <v>2172549.0595211526</v>
      </c>
      <c r="F291" s="53">
        <v>-483900</v>
      </c>
      <c r="H291" s="37">
        <f t="shared" si="33"/>
        <v>9863688.1699913479</v>
      </c>
      <c r="J291" s="67">
        <f t="shared" si="34"/>
        <v>506658.12958940305</v>
      </c>
      <c r="K291" s="34">
        <f t="shared" si="35"/>
        <v>5.414732317858828E-2</v>
      </c>
      <c r="L291" s="61">
        <f t="shared" si="36"/>
        <v>236.42469882846621</v>
      </c>
      <c r="N291" s="50">
        <v>6600.17</v>
      </c>
      <c r="O291" s="51">
        <v>44881.156000000003</v>
      </c>
      <c r="P291" s="52">
        <f t="shared" si="37"/>
        <v>38280.986000000004</v>
      </c>
      <c r="R291" s="70">
        <f t="shared" si="38"/>
        <v>9901969.1559913475</v>
      </c>
      <c r="S291" s="51"/>
      <c r="T291" s="128">
        <v>12</v>
      </c>
      <c r="U291" s="51"/>
      <c r="V291" s="106" t="s">
        <v>276</v>
      </c>
      <c r="W291" s="88">
        <v>2218</v>
      </c>
      <c r="X291" s="88">
        <v>9840930.0404019449</v>
      </c>
      <c r="Y291" s="88">
        <v>2018790.4231715167</v>
      </c>
      <c r="Z291" s="88">
        <v>-483900</v>
      </c>
      <c r="AB291" s="97">
        <f t="shared" si="39"/>
        <v>9357030.0404019449</v>
      </c>
      <c r="AD291" s="88">
        <v>38280.986000000004</v>
      </c>
      <c r="AF291" s="97">
        <f t="shared" si="40"/>
        <v>9395311.0264019445</v>
      </c>
      <c r="AH291" s="110">
        <v>911</v>
      </c>
      <c r="AI291" s="53"/>
    </row>
    <row r="292" spans="1:35" x14ac:dyDescent="0.25">
      <c r="A292" s="6">
        <v>915</v>
      </c>
      <c r="B292" s="6" t="s">
        <v>277</v>
      </c>
      <c r="C292" s="7">
        <v>20829</v>
      </c>
      <c r="D292" s="7">
        <v>54856540.81480369</v>
      </c>
      <c r="E292" s="7">
        <v>8299707.6653575767</v>
      </c>
      <c r="F292" s="53">
        <v>-2426057</v>
      </c>
      <c r="H292" s="37">
        <f t="shared" si="33"/>
        <v>52430483.81480369</v>
      </c>
      <c r="J292" s="67">
        <f t="shared" si="34"/>
        <v>3838798.4204384387</v>
      </c>
      <c r="K292" s="34">
        <f t="shared" si="35"/>
        <v>7.9001137525548562E-2</v>
      </c>
      <c r="L292" s="61">
        <f t="shared" si="36"/>
        <v>184.3006587180584</v>
      </c>
      <c r="N292" s="50">
        <v>348832.18484000012</v>
      </c>
      <c r="O292" s="51">
        <v>387231.97390000004</v>
      </c>
      <c r="P292" s="52">
        <f t="shared" si="37"/>
        <v>38399.789059999923</v>
      </c>
      <c r="R292" s="70">
        <f t="shared" si="38"/>
        <v>52468883.603863686</v>
      </c>
      <c r="S292" s="51"/>
      <c r="T292" s="128">
        <v>11</v>
      </c>
      <c r="U292" s="51"/>
      <c r="V292" s="106" t="s">
        <v>277</v>
      </c>
      <c r="W292" s="88">
        <v>21155</v>
      </c>
      <c r="X292" s="88">
        <v>51017742.394365251</v>
      </c>
      <c r="Y292" s="88">
        <v>8119226.3554315353</v>
      </c>
      <c r="Z292" s="88">
        <v>-2426057</v>
      </c>
      <c r="AB292" s="97">
        <f t="shared" si="39"/>
        <v>48591685.394365251</v>
      </c>
      <c r="AD292" s="88">
        <v>38399.789059999923</v>
      </c>
      <c r="AF292" s="97">
        <f t="shared" si="40"/>
        <v>48630085.183425248</v>
      </c>
      <c r="AH292" s="110">
        <v>915</v>
      </c>
      <c r="AI292" s="53"/>
    </row>
    <row r="293" spans="1:35" x14ac:dyDescent="0.25">
      <c r="A293" s="6">
        <v>918</v>
      </c>
      <c r="B293" s="6" t="s">
        <v>278</v>
      </c>
      <c r="C293" s="7">
        <v>2285</v>
      </c>
      <c r="D293" s="7">
        <v>6344919.4309040429</v>
      </c>
      <c r="E293" s="7">
        <v>1525311.1755528646</v>
      </c>
      <c r="F293" s="53">
        <v>-464968</v>
      </c>
      <c r="H293" s="37">
        <f t="shared" si="33"/>
        <v>5879951.4309040429</v>
      </c>
      <c r="J293" s="67">
        <f t="shared" si="34"/>
        <v>329778.69955864456</v>
      </c>
      <c r="K293" s="34">
        <f t="shared" si="35"/>
        <v>5.941773626182334E-2</v>
      </c>
      <c r="L293" s="61">
        <f t="shared" si="36"/>
        <v>144.3232820825578</v>
      </c>
      <c r="N293" s="50">
        <v>40921.054000000004</v>
      </c>
      <c r="O293" s="51">
        <v>17160.442000000003</v>
      </c>
      <c r="P293" s="52">
        <f t="shared" si="37"/>
        <v>-23760.612000000001</v>
      </c>
      <c r="R293" s="70">
        <f t="shared" si="38"/>
        <v>5856190.8189040432</v>
      </c>
      <c r="S293" s="51"/>
      <c r="T293" s="128">
        <v>2</v>
      </c>
      <c r="U293" s="51"/>
      <c r="V293" s="106" t="s">
        <v>278</v>
      </c>
      <c r="W293" s="88">
        <v>2316</v>
      </c>
      <c r="X293" s="88">
        <v>6015140.7313453984</v>
      </c>
      <c r="Y293" s="88">
        <v>1502329.3020714601</v>
      </c>
      <c r="Z293" s="88">
        <v>-464968</v>
      </c>
      <c r="AB293" s="97">
        <f t="shared" si="39"/>
        <v>5550172.7313453984</v>
      </c>
      <c r="AD293" s="88">
        <v>-23760.612000000001</v>
      </c>
      <c r="AF293" s="97">
        <f t="shared" si="40"/>
        <v>5526412.1193453986</v>
      </c>
      <c r="AH293" s="110">
        <v>918</v>
      </c>
      <c r="AI293" s="53"/>
    </row>
    <row r="294" spans="1:35" x14ac:dyDescent="0.25">
      <c r="A294" s="6">
        <v>921</v>
      </c>
      <c r="B294" s="6" t="s">
        <v>279</v>
      </c>
      <c r="C294" s="7">
        <v>2058</v>
      </c>
      <c r="D294" s="7">
        <v>9866948.1337169334</v>
      </c>
      <c r="E294" s="7">
        <v>2278815.2567683943</v>
      </c>
      <c r="F294" s="53">
        <v>97734</v>
      </c>
      <c r="H294" s="37">
        <f t="shared" si="33"/>
        <v>9964682.1337169334</v>
      </c>
      <c r="J294" s="67">
        <f t="shared" si="34"/>
        <v>445383.59179916605</v>
      </c>
      <c r="K294" s="34">
        <f t="shared" si="35"/>
        <v>4.6787438153971232E-2</v>
      </c>
      <c r="L294" s="61">
        <f t="shared" si="36"/>
        <v>216.41573945537709</v>
      </c>
      <c r="N294" s="50">
        <v>48445.247800000005</v>
      </c>
      <c r="O294" s="51">
        <v>150615.87940000001</v>
      </c>
      <c r="P294" s="52">
        <f t="shared" si="37"/>
        <v>102170.63159999999</v>
      </c>
      <c r="R294" s="70">
        <f t="shared" si="38"/>
        <v>10066852.765316933</v>
      </c>
      <c r="S294" s="51"/>
      <c r="T294" s="128">
        <v>11</v>
      </c>
      <c r="U294" s="51"/>
      <c r="V294" s="106" t="s">
        <v>279</v>
      </c>
      <c r="W294" s="88">
        <v>2094</v>
      </c>
      <c r="X294" s="88">
        <v>9421564.5419177674</v>
      </c>
      <c r="Y294" s="88">
        <v>2270454.918873535</v>
      </c>
      <c r="Z294" s="88">
        <v>97734</v>
      </c>
      <c r="AB294" s="97">
        <f t="shared" si="39"/>
        <v>9519298.5419177674</v>
      </c>
      <c r="AD294" s="88">
        <v>102170.63159999999</v>
      </c>
      <c r="AF294" s="97">
        <f t="shared" si="40"/>
        <v>9621469.1735177673</v>
      </c>
      <c r="AH294" s="110">
        <v>921</v>
      </c>
      <c r="AI294" s="53"/>
    </row>
    <row r="295" spans="1:35" x14ac:dyDescent="0.25">
      <c r="A295" s="6">
        <v>922</v>
      </c>
      <c r="B295" s="6" t="s">
        <v>280</v>
      </c>
      <c r="C295" s="7">
        <v>4393</v>
      </c>
      <c r="D295" s="7">
        <v>8973644.595089253</v>
      </c>
      <c r="E295" s="7">
        <v>2079259.7807011993</v>
      </c>
      <c r="F295" s="53">
        <v>-911918</v>
      </c>
      <c r="H295" s="37">
        <f t="shared" si="33"/>
        <v>8061726.595089253</v>
      </c>
      <c r="J295" s="67">
        <f t="shared" si="34"/>
        <v>339261.31219454855</v>
      </c>
      <c r="K295" s="34">
        <f t="shared" si="35"/>
        <v>4.3931736792137334E-2</v>
      </c>
      <c r="L295" s="61">
        <f t="shared" si="36"/>
        <v>77.227705940029267</v>
      </c>
      <c r="N295" s="50">
        <v>133217.83128000001</v>
      </c>
      <c r="O295" s="51">
        <v>117681.03109999999</v>
      </c>
      <c r="P295" s="52">
        <f t="shared" si="37"/>
        <v>-15536.80018000002</v>
      </c>
      <c r="R295" s="70">
        <f t="shared" si="38"/>
        <v>8046189.7949092528</v>
      </c>
      <c r="S295" s="51"/>
      <c r="T295" s="128">
        <v>6</v>
      </c>
      <c r="U295" s="51"/>
      <c r="V295" s="106" t="s">
        <v>280</v>
      </c>
      <c r="W295" s="88">
        <v>4460</v>
      </c>
      <c r="X295" s="88">
        <v>8634383.2828947045</v>
      </c>
      <c r="Y295" s="88">
        <v>2091715.9061465685</v>
      </c>
      <c r="Z295" s="88">
        <v>-911918</v>
      </c>
      <c r="AB295" s="97">
        <f t="shared" si="39"/>
        <v>7722465.2828947045</v>
      </c>
      <c r="AD295" s="88">
        <v>-15536.80018000002</v>
      </c>
      <c r="AF295" s="97">
        <f t="shared" si="40"/>
        <v>7706928.4827147042</v>
      </c>
      <c r="AH295" s="110">
        <v>922</v>
      </c>
      <c r="AI295" s="53"/>
    </row>
    <row r="296" spans="1:35" x14ac:dyDescent="0.25">
      <c r="A296" s="6">
        <v>924</v>
      </c>
      <c r="B296" s="6" t="s">
        <v>281</v>
      </c>
      <c r="C296" s="7">
        <v>3166</v>
      </c>
      <c r="D296" s="7">
        <v>10952858.324150477</v>
      </c>
      <c r="E296" s="7">
        <v>2824887.047281696</v>
      </c>
      <c r="F296" s="53">
        <v>-319209</v>
      </c>
      <c r="H296" s="37">
        <f t="shared" si="33"/>
        <v>10633649.324150477</v>
      </c>
      <c r="J296" s="67">
        <f t="shared" si="34"/>
        <v>956149.9616160877</v>
      </c>
      <c r="K296" s="34">
        <f t="shared" si="35"/>
        <v>9.8801345863967757E-2</v>
      </c>
      <c r="L296" s="61">
        <f t="shared" si="36"/>
        <v>302.00567328366634</v>
      </c>
      <c r="N296" s="50">
        <v>30360.781999999999</v>
      </c>
      <c r="O296" s="51">
        <v>44881.156000000003</v>
      </c>
      <c r="P296" s="52">
        <f t="shared" si="37"/>
        <v>14520.374000000003</v>
      </c>
      <c r="R296" s="70">
        <f t="shared" si="38"/>
        <v>10648169.698150476</v>
      </c>
      <c r="S296" s="51"/>
      <c r="T296" s="128">
        <v>16</v>
      </c>
      <c r="U296" s="51"/>
      <c r="V296" s="106" t="s">
        <v>281</v>
      </c>
      <c r="W296" s="88">
        <v>3216</v>
      </c>
      <c r="X296" s="88">
        <v>9996708.3625343889</v>
      </c>
      <c r="Y296" s="88">
        <v>2601858.9345431821</v>
      </c>
      <c r="Z296" s="88">
        <v>-319209</v>
      </c>
      <c r="AB296" s="97">
        <f t="shared" si="39"/>
        <v>9677499.3625343889</v>
      </c>
      <c r="AD296" s="88">
        <v>14520.374000000003</v>
      </c>
      <c r="AF296" s="97">
        <f t="shared" si="40"/>
        <v>9692019.7365343887</v>
      </c>
      <c r="AH296" s="110">
        <v>924</v>
      </c>
      <c r="AI296" s="53"/>
    </row>
    <row r="297" spans="1:35" x14ac:dyDescent="0.25">
      <c r="A297" s="6">
        <v>925</v>
      </c>
      <c r="B297" s="6" t="s">
        <v>282</v>
      </c>
      <c r="C297" s="7">
        <v>3676</v>
      </c>
      <c r="D297" s="7">
        <v>11182343.355304018</v>
      </c>
      <c r="E297" s="7">
        <v>1415493.2621029036</v>
      </c>
      <c r="F297" s="53">
        <v>-71895</v>
      </c>
      <c r="H297" s="37">
        <f t="shared" si="33"/>
        <v>11110448.355304018</v>
      </c>
      <c r="J297" s="67">
        <f t="shared" si="34"/>
        <v>750960.95495206118</v>
      </c>
      <c r="K297" s="34">
        <f t="shared" si="35"/>
        <v>7.249016538468378E-2</v>
      </c>
      <c r="L297" s="61">
        <f t="shared" si="36"/>
        <v>204.28752855061512</v>
      </c>
      <c r="N297" s="50">
        <v>77485.995800000004</v>
      </c>
      <c r="O297" s="51">
        <v>125403.23</v>
      </c>
      <c r="P297" s="52">
        <f t="shared" si="37"/>
        <v>47917.234199999992</v>
      </c>
      <c r="R297" s="70">
        <f t="shared" si="38"/>
        <v>11158365.589504018</v>
      </c>
      <c r="S297" s="51"/>
      <c r="T297" s="128">
        <v>11</v>
      </c>
      <c r="U297" s="51"/>
      <c r="V297" s="106" t="s">
        <v>282</v>
      </c>
      <c r="W297" s="88">
        <v>3685</v>
      </c>
      <c r="X297" s="88">
        <v>10431382.400351956</v>
      </c>
      <c r="Y297" s="88">
        <v>1686094.1538906777</v>
      </c>
      <c r="Z297" s="88">
        <v>-71895</v>
      </c>
      <c r="AB297" s="97">
        <f t="shared" si="39"/>
        <v>10359487.400351956</v>
      </c>
      <c r="AD297" s="88">
        <v>47917.234199999992</v>
      </c>
      <c r="AF297" s="97">
        <f t="shared" si="40"/>
        <v>10407404.634551957</v>
      </c>
      <c r="AH297" s="110">
        <v>925</v>
      </c>
      <c r="AI297" s="53"/>
    </row>
    <row r="298" spans="1:35" x14ac:dyDescent="0.25">
      <c r="A298" s="6">
        <v>927</v>
      </c>
      <c r="B298" s="6" t="s">
        <v>283</v>
      </c>
      <c r="C298" s="7">
        <v>29211</v>
      </c>
      <c r="D298" s="7">
        <v>31020394.930273131</v>
      </c>
      <c r="E298" s="7">
        <v>-1154790.8511460344</v>
      </c>
      <c r="F298" s="53">
        <v>-2882621</v>
      </c>
      <c r="H298" s="37">
        <f t="shared" si="33"/>
        <v>28137773.930273131</v>
      </c>
      <c r="J298" s="67">
        <f t="shared" si="34"/>
        <v>5027002.6891703531</v>
      </c>
      <c r="K298" s="34">
        <f t="shared" si="35"/>
        <v>0.21751773823236889</v>
      </c>
      <c r="L298" s="61">
        <f t="shared" si="36"/>
        <v>172.09279686318007</v>
      </c>
      <c r="N298" s="50">
        <v>703974.13220000011</v>
      </c>
      <c r="O298" s="51">
        <v>589263.17759999994</v>
      </c>
      <c r="P298" s="52">
        <f t="shared" si="37"/>
        <v>-114710.95460000017</v>
      </c>
      <c r="R298" s="70">
        <f t="shared" si="38"/>
        <v>28023062.975673132</v>
      </c>
      <c r="S298" s="51"/>
      <c r="T298" s="128">
        <v>1</v>
      </c>
      <c r="U298" s="51"/>
      <c r="V298" s="106" t="s">
        <v>283</v>
      </c>
      <c r="W298" s="88">
        <v>29054</v>
      </c>
      <c r="X298" s="88">
        <v>25993392.241102777</v>
      </c>
      <c r="Y298" s="88">
        <v>-1592623.9568455382</v>
      </c>
      <c r="Z298" s="88">
        <v>-2882621</v>
      </c>
      <c r="AB298" s="97">
        <f t="shared" si="39"/>
        <v>23110771.241102777</v>
      </c>
      <c r="AD298" s="88">
        <v>-114710.95460000017</v>
      </c>
      <c r="AF298" s="97">
        <f t="shared" si="40"/>
        <v>22996060.286502779</v>
      </c>
      <c r="AH298" s="110">
        <v>927</v>
      </c>
      <c r="AI298" s="53"/>
    </row>
    <row r="299" spans="1:35" x14ac:dyDescent="0.25">
      <c r="A299" s="6">
        <v>931</v>
      </c>
      <c r="B299" s="6" t="s">
        <v>284</v>
      </c>
      <c r="C299" s="7">
        <v>6264</v>
      </c>
      <c r="D299" s="7">
        <v>24984691.173114523</v>
      </c>
      <c r="E299" s="7">
        <v>5138775.3424664158</v>
      </c>
      <c r="F299" s="53">
        <v>-162388</v>
      </c>
      <c r="H299" s="37">
        <f t="shared" si="33"/>
        <v>24822303.173114523</v>
      </c>
      <c r="J299" s="67">
        <f t="shared" si="34"/>
        <v>1244341.0629724935</v>
      </c>
      <c r="K299" s="34">
        <f t="shared" si="35"/>
        <v>5.2775598550870592E-2</v>
      </c>
      <c r="L299" s="61">
        <f t="shared" si="36"/>
        <v>198.64959498283739</v>
      </c>
      <c r="N299" s="50">
        <v>157282.05110000001</v>
      </c>
      <c r="O299" s="51">
        <v>85868.211700000014</v>
      </c>
      <c r="P299" s="52">
        <f t="shared" si="37"/>
        <v>-71413.839399999997</v>
      </c>
      <c r="R299" s="70">
        <f t="shared" si="38"/>
        <v>24750889.333714522</v>
      </c>
      <c r="S299" s="51"/>
      <c r="T299" s="128">
        <v>13</v>
      </c>
      <c r="U299" s="51"/>
      <c r="V299" s="106" t="s">
        <v>284</v>
      </c>
      <c r="W299" s="88">
        <v>6411</v>
      </c>
      <c r="X299" s="88">
        <v>23740350.11014203</v>
      </c>
      <c r="Y299" s="88">
        <v>5331446.3832236845</v>
      </c>
      <c r="Z299" s="88">
        <v>-162388</v>
      </c>
      <c r="AB299" s="97">
        <f t="shared" si="39"/>
        <v>23577962.11014203</v>
      </c>
      <c r="AD299" s="88">
        <v>-71413.839399999997</v>
      </c>
      <c r="AF299" s="97">
        <f t="shared" si="40"/>
        <v>23506548.270742029</v>
      </c>
      <c r="AH299" s="110">
        <v>931</v>
      </c>
      <c r="AI299" s="53"/>
    </row>
    <row r="300" spans="1:35" x14ac:dyDescent="0.25">
      <c r="A300" s="6">
        <v>934</v>
      </c>
      <c r="B300" s="6" t="s">
        <v>285</v>
      </c>
      <c r="C300" s="7">
        <v>2901</v>
      </c>
      <c r="D300" s="7">
        <v>8938653.9914845657</v>
      </c>
      <c r="E300" s="7">
        <v>2256059.1259588138</v>
      </c>
      <c r="F300" s="53">
        <v>-736054</v>
      </c>
      <c r="H300" s="37">
        <f t="shared" si="33"/>
        <v>8202599.9914845657</v>
      </c>
      <c r="J300" s="67">
        <f t="shared" si="34"/>
        <v>443124.88514443114</v>
      </c>
      <c r="K300" s="34">
        <f t="shared" si="35"/>
        <v>5.7107585122911392E-2</v>
      </c>
      <c r="L300" s="61">
        <f t="shared" si="36"/>
        <v>152.74901245930064</v>
      </c>
      <c r="N300" s="50">
        <v>2743558.6655999999</v>
      </c>
      <c r="O300" s="51">
        <v>0</v>
      </c>
      <c r="P300" s="52">
        <f t="shared" si="37"/>
        <v>-2743558.6655999999</v>
      </c>
      <c r="R300" s="70">
        <f t="shared" si="38"/>
        <v>5459041.3258845657</v>
      </c>
      <c r="S300" s="51"/>
      <c r="T300" s="128">
        <v>14</v>
      </c>
      <c r="U300" s="51"/>
      <c r="V300" s="106" t="s">
        <v>285</v>
      </c>
      <c r="W300" s="88">
        <v>2974</v>
      </c>
      <c r="X300" s="88">
        <v>8495529.1063401345</v>
      </c>
      <c r="Y300" s="88">
        <v>2243358.8476149547</v>
      </c>
      <c r="Z300" s="88">
        <v>-736054</v>
      </c>
      <c r="AB300" s="97">
        <f t="shared" si="39"/>
        <v>7759475.1063401345</v>
      </c>
      <c r="AD300" s="88">
        <v>-2743558.6655999999</v>
      </c>
      <c r="AF300" s="97">
        <f t="shared" si="40"/>
        <v>5015916.4407401346</v>
      </c>
      <c r="AH300" s="110">
        <v>934</v>
      </c>
      <c r="AI300" s="53"/>
    </row>
    <row r="301" spans="1:35" x14ac:dyDescent="0.25">
      <c r="A301" s="6">
        <v>935</v>
      </c>
      <c r="B301" s="6" t="s">
        <v>286</v>
      </c>
      <c r="C301" s="7">
        <v>3150</v>
      </c>
      <c r="D301" s="7">
        <v>10117585.076038864</v>
      </c>
      <c r="E301" s="7">
        <v>2320195.1985850958</v>
      </c>
      <c r="F301" s="53">
        <v>-211926</v>
      </c>
      <c r="H301" s="37">
        <f t="shared" si="33"/>
        <v>9905659.0760388635</v>
      </c>
      <c r="J301" s="67">
        <f t="shared" si="34"/>
        <v>449223.37499832548</v>
      </c>
      <c r="K301" s="34">
        <f t="shared" si="35"/>
        <v>4.7504513243705047E-2</v>
      </c>
      <c r="L301" s="61">
        <f t="shared" si="36"/>
        <v>142.61059523756364</v>
      </c>
      <c r="N301" s="50">
        <v>152199.92020000002</v>
      </c>
      <c r="O301" s="51">
        <v>1487678.318</v>
      </c>
      <c r="P301" s="52">
        <f t="shared" si="37"/>
        <v>1335478.3977999999</v>
      </c>
      <c r="R301" s="70">
        <f t="shared" si="38"/>
        <v>11241137.473838864</v>
      </c>
      <c r="S301" s="51"/>
      <c r="T301" s="128">
        <v>8</v>
      </c>
      <c r="U301" s="51"/>
      <c r="V301" s="106" t="s">
        <v>286</v>
      </c>
      <c r="W301" s="88">
        <v>3207</v>
      </c>
      <c r="X301" s="88">
        <v>9668361.701040538</v>
      </c>
      <c r="Y301" s="88">
        <v>2273799.3798387502</v>
      </c>
      <c r="Z301" s="88">
        <v>-211926</v>
      </c>
      <c r="AB301" s="97">
        <f t="shared" si="39"/>
        <v>9456435.701040538</v>
      </c>
      <c r="AD301" s="88">
        <v>1335478.3977999999</v>
      </c>
      <c r="AF301" s="97">
        <f t="shared" si="40"/>
        <v>10791914.098840538</v>
      </c>
      <c r="AH301" s="110">
        <v>935</v>
      </c>
      <c r="AI301" s="53"/>
    </row>
    <row r="302" spans="1:35" x14ac:dyDescent="0.25">
      <c r="A302" s="6">
        <v>936</v>
      </c>
      <c r="B302" s="6" t="s">
        <v>287</v>
      </c>
      <c r="C302" s="7">
        <v>6739</v>
      </c>
      <c r="D302" s="7">
        <v>24187644.984889403</v>
      </c>
      <c r="E302" s="7">
        <v>5021308.0233971216</v>
      </c>
      <c r="F302" s="53">
        <v>270900</v>
      </c>
      <c r="H302" s="37">
        <f t="shared" si="33"/>
        <v>24458544.984889403</v>
      </c>
      <c r="J302" s="67">
        <f t="shared" si="34"/>
        <v>1618414.7342735901</v>
      </c>
      <c r="K302" s="34">
        <f t="shared" si="35"/>
        <v>7.0858384628956078E-2</v>
      </c>
      <c r="L302" s="61">
        <f t="shared" si="36"/>
        <v>240.15651198599053</v>
      </c>
      <c r="N302" s="50">
        <v>50847.70968</v>
      </c>
      <c r="O302" s="51">
        <v>129363.33200000001</v>
      </c>
      <c r="P302" s="52">
        <f t="shared" si="37"/>
        <v>78515.622320000009</v>
      </c>
      <c r="R302" s="70">
        <f t="shared" si="38"/>
        <v>24537060.607209403</v>
      </c>
      <c r="S302" s="51"/>
      <c r="T302" s="128">
        <v>6</v>
      </c>
      <c r="U302" s="51"/>
      <c r="V302" s="106" t="s">
        <v>287</v>
      </c>
      <c r="W302" s="88">
        <v>6844</v>
      </c>
      <c r="X302" s="88">
        <v>22569230.250615813</v>
      </c>
      <c r="Y302" s="88">
        <v>5012167.7796127303</v>
      </c>
      <c r="Z302" s="88">
        <v>270900</v>
      </c>
      <c r="AB302" s="97">
        <f t="shared" si="39"/>
        <v>22840130.250615813</v>
      </c>
      <c r="AD302" s="88">
        <v>78515.622320000009</v>
      </c>
      <c r="AF302" s="97">
        <f t="shared" si="40"/>
        <v>22918645.872935813</v>
      </c>
      <c r="AH302" s="110">
        <v>936</v>
      </c>
      <c r="AI302" s="53"/>
    </row>
    <row r="303" spans="1:35" x14ac:dyDescent="0.25">
      <c r="A303" s="6">
        <v>946</v>
      </c>
      <c r="B303" s="6" t="s">
        <v>288</v>
      </c>
      <c r="C303" s="7">
        <v>6613</v>
      </c>
      <c r="D303" s="7">
        <v>20054985.460609302</v>
      </c>
      <c r="E303" s="7">
        <v>4469953.1945675993</v>
      </c>
      <c r="F303" s="53">
        <v>273552</v>
      </c>
      <c r="H303" s="37">
        <f t="shared" si="33"/>
        <v>20328537.460609302</v>
      </c>
      <c r="J303" s="67">
        <f t="shared" si="34"/>
        <v>1887297.153025724</v>
      </c>
      <c r="K303" s="34">
        <f t="shared" si="35"/>
        <v>0.10234111814320929</v>
      </c>
      <c r="L303" s="61">
        <f t="shared" si="36"/>
        <v>285.39197837981612</v>
      </c>
      <c r="N303" s="50">
        <v>325309.17895999999</v>
      </c>
      <c r="O303" s="51">
        <v>385647.93310000002</v>
      </c>
      <c r="P303" s="52">
        <f t="shared" si="37"/>
        <v>60338.754140000034</v>
      </c>
      <c r="R303" s="70">
        <f t="shared" si="38"/>
        <v>20388876.214749303</v>
      </c>
      <c r="S303" s="51"/>
      <c r="T303" s="128">
        <v>15</v>
      </c>
      <c r="U303" s="51"/>
      <c r="V303" s="106" t="s">
        <v>288</v>
      </c>
      <c r="W303" s="88">
        <v>6616</v>
      </c>
      <c r="X303" s="88">
        <v>18167688.307583578</v>
      </c>
      <c r="Y303" s="88">
        <v>4154767.5049202465</v>
      </c>
      <c r="Z303" s="88">
        <v>273552</v>
      </c>
      <c r="AB303" s="97">
        <f t="shared" si="39"/>
        <v>18441240.307583578</v>
      </c>
      <c r="AD303" s="88">
        <v>60338.754140000034</v>
      </c>
      <c r="AF303" s="97">
        <f t="shared" si="40"/>
        <v>18501579.061723579</v>
      </c>
      <c r="AH303" s="110">
        <v>946</v>
      </c>
      <c r="AI303" s="53"/>
    </row>
    <row r="304" spans="1:35" x14ac:dyDescent="0.25">
      <c r="A304" s="6">
        <v>976</v>
      </c>
      <c r="B304" s="6" t="s">
        <v>289</v>
      </c>
      <c r="C304" s="7">
        <v>4022</v>
      </c>
      <c r="D304" s="7">
        <v>19412028.65270447</v>
      </c>
      <c r="E304" s="7">
        <v>3262713.6405749521</v>
      </c>
      <c r="F304" s="53">
        <v>-596845</v>
      </c>
      <c r="H304" s="37">
        <f t="shared" si="33"/>
        <v>18815183.65270447</v>
      </c>
      <c r="J304" s="67">
        <f t="shared" si="34"/>
        <v>883976.89171280339</v>
      </c>
      <c r="K304" s="34">
        <f t="shared" si="35"/>
        <v>4.92982376197817E-2</v>
      </c>
      <c r="L304" s="61">
        <f t="shared" si="36"/>
        <v>219.78540321054285</v>
      </c>
      <c r="N304" s="50">
        <v>125469.2317</v>
      </c>
      <c r="O304" s="51">
        <v>143883.70599999998</v>
      </c>
      <c r="P304" s="52">
        <f t="shared" si="37"/>
        <v>18414.474299999973</v>
      </c>
      <c r="R304" s="70">
        <f t="shared" si="38"/>
        <v>18833598.127004471</v>
      </c>
      <c r="S304" s="51"/>
      <c r="T304" s="128">
        <v>19</v>
      </c>
      <c r="U304" s="51"/>
      <c r="V304" s="106" t="s">
        <v>289</v>
      </c>
      <c r="W304" s="88">
        <v>4118</v>
      </c>
      <c r="X304" s="88">
        <v>18528051.760991666</v>
      </c>
      <c r="Y304" s="88">
        <v>3401968.7242515199</v>
      </c>
      <c r="Z304" s="88">
        <v>-596845</v>
      </c>
      <c r="AB304" s="97">
        <f t="shared" si="39"/>
        <v>17931206.760991666</v>
      </c>
      <c r="AD304" s="88">
        <v>18414.474299999973</v>
      </c>
      <c r="AF304" s="97">
        <f t="shared" si="40"/>
        <v>17949621.235291667</v>
      </c>
      <c r="AH304" s="110">
        <v>976</v>
      </c>
      <c r="AI304" s="53"/>
    </row>
    <row r="305" spans="1:35" x14ac:dyDescent="0.25">
      <c r="A305" s="6">
        <v>977</v>
      </c>
      <c r="B305" s="6" t="s">
        <v>290</v>
      </c>
      <c r="C305" s="7">
        <v>15212</v>
      </c>
      <c r="D305" s="7">
        <v>41076142.098022237</v>
      </c>
      <c r="E305" s="7">
        <v>9762434.5822461732</v>
      </c>
      <c r="F305" s="53">
        <v>245714</v>
      </c>
      <c r="H305" s="37">
        <f t="shared" si="33"/>
        <v>41321856.098022237</v>
      </c>
      <c r="J305" s="67">
        <f t="shared" si="34"/>
        <v>3974169.6150565445</v>
      </c>
      <c r="K305" s="34">
        <f t="shared" si="35"/>
        <v>0.10641006148718653</v>
      </c>
      <c r="L305" s="61">
        <f t="shared" si="36"/>
        <v>261.25227550989644</v>
      </c>
      <c r="N305" s="50">
        <v>174930.90568000003</v>
      </c>
      <c r="O305" s="51">
        <v>382941.86340000003</v>
      </c>
      <c r="P305" s="52">
        <f t="shared" si="37"/>
        <v>208010.95772000001</v>
      </c>
      <c r="R305" s="70">
        <f t="shared" si="38"/>
        <v>41529867.055742234</v>
      </c>
      <c r="S305" s="51"/>
      <c r="T305" s="128">
        <v>17</v>
      </c>
      <c r="U305" s="51"/>
      <c r="V305" s="106" t="s">
        <v>290</v>
      </c>
      <c r="W305" s="88">
        <v>15251</v>
      </c>
      <c r="X305" s="88">
        <v>37101972.482965693</v>
      </c>
      <c r="Y305" s="88">
        <v>8597813.0174485818</v>
      </c>
      <c r="Z305" s="88">
        <v>245714</v>
      </c>
      <c r="AB305" s="97">
        <f t="shared" si="39"/>
        <v>37347686.482965693</v>
      </c>
      <c r="AD305" s="88">
        <v>208010.95772000001</v>
      </c>
      <c r="AF305" s="97">
        <f t="shared" si="40"/>
        <v>37555697.440685689</v>
      </c>
      <c r="AH305" s="110">
        <v>977</v>
      </c>
      <c r="AI305" s="53"/>
    </row>
    <row r="306" spans="1:35" x14ac:dyDescent="0.25">
      <c r="A306" s="6">
        <v>980</v>
      </c>
      <c r="B306" s="6" t="s">
        <v>291</v>
      </c>
      <c r="C306" s="7">
        <v>32983</v>
      </c>
      <c r="D306" s="7">
        <v>48591936.387507111</v>
      </c>
      <c r="E306" s="7">
        <v>6571235.9884388559</v>
      </c>
      <c r="F306" s="53">
        <v>-3833874</v>
      </c>
      <c r="H306" s="37">
        <f t="shared" si="33"/>
        <v>44758062.387507111</v>
      </c>
      <c r="J306" s="67">
        <f t="shared" si="34"/>
        <v>4782796.6886494607</v>
      </c>
      <c r="K306" s="34">
        <f t="shared" si="35"/>
        <v>0.11964389992249973</v>
      </c>
      <c r="L306" s="61">
        <f t="shared" si="36"/>
        <v>145.00793404631054</v>
      </c>
      <c r="N306" s="50">
        <v>1478460.520578</v>
      </c>
      <c r="O306" s="51">
        <v>710508.30050000001</v>
      </c>
      <c r="P306" s="52">
        <f t="shared" si="37"/>
        <v>-767952.22007799998</v>
      </c>
      <c r="R306" s="70">
        <f t="shared" si="38"/>
        <v>43990110.167429112</v>
      </c>
      <c r="S306" s="51"/>
      <c r="T306" s="128">
        <v>6</v>
      </c>
      <c r="U306" s="51"/>
      <c r="V306" s="106" t="s">
        <v>291</v>
      </c>
      <c r="W306" s="88">
        <v>32878</v>
      </c>
      <c r="X306" s="88">
        <v>43809139.69885765</v>
      </c>
      <c r="Y306" s="88">
        <v>6578511.9860629551</v>
      </c>
      <c r="Z306" s="88">
        <v>-3833874</v>
      </c>
      <c r="AB306" s="97">
        <f t="shared" si="39"/>
        <v>39975265.69885765</v>
      </c>
      <c r="AD306" s="88">
        <v>-767952.22007799998</v>
      </c>
      <c r="AF306" s="97">
        <f t="shared" si="40"/>
        <v>39207313.478779651</v>
      </c>
      <c r="AH306" s="110">
        <v>980</v>
      </c>
      <c r="AI306" s="53"/>
    </row>
    <row r="307" spans="1:35" x14ac:dyDescent="0.25">
      <c r="A307" s="6">
        <v>981</v>
      </c>
      <c r="B307" s="6" t="s">
        <v>292</v>
      </c>
      <c r="C307" s="7">
        <v>2357</v>
      </c>
      <c r="D307" s="7">
        <v>5586476.7655436583</v>
      </c>
      <c r="E307" s="7">
        <v>1855964.3735822777</v>
      </c>
      <c r="F307" s="53">
        <v>-490002</v>
      </c>
      <c r="H307" s="37">
        <f t="shared" si="33"/>
        <v>5096474.7655436583</v>
      </c>
      <c r="J307" s="67">
        <f t="shared" si="34"/>
        <v>413405.27083972655</v>
      </c>
      <c r="K307" s="34">
        <f t="shared" si="35"/>
        <v>8.8276561197147566E-2</v>
      </c>
      <c r="L307" s="61">
        <f t="shared" si="36"/>
        <v>175.39468427650681</v>
      </c>
      <c r="N307" s="50">
        <v>40591.0455</v>
      </c>
      <c r="O307" s="51">
        <v>0</v>
      </c>
      <c r="P307" s="52">
        <f t="shared" si="37"/>
        <v>-40591.0455</v>
      </c>
      <c r="R307" s="70">
        <f t="shared" si="38"/>
        <v>5055883.7200436583</v>
      </c>
      <c r="S307" s="51"/>
      <c r="T307" s="128">
        <v>5</v>
      </c>
      <c r="U307" s="51"/>
      <c r="V307" s="106" t="s">
        <v>292</v>
      </c>
      <c r="W307" s="88">
        <v>2372</v>
      </c>
      <c r="X307" s="88">
        <v>5173071.4947039317</v>
      </c>
      <c r="Y307" s="88">
        <v>1734208.8044841089</v>
      </c>
      <c r="Z307" s="88">
        <v>-490002</v>
      </c>
      <c r="AB307" s="97">
        <f t="shared" si="39"/>
        <v>4683069.4947039317</v>
      </c>
      <c r="AD307" s="88">
        <v>-40591.0455</v>
      </c>
      <c r="AF307" s="97">
        <f t="shared" si="40"/>
        <v>4642478.4492039317</v>
      </c>
      <c r="AH307" s="110">
        <v>981</v>
      </c>
      <c r="AI307" s="53"/>
    </row>
    <row r="308" spans="1:35" x14ac:dyDescent="0.25">
      <c r="A308" s="6">
        <v>989</v>
      </c>
      <c r="B308" s="6" t="s">
        <v>293</v>
      </c>
      <c r="C308" s="7">
        <v>5703</v>
      </c>
      <c r="D308" s="7">
        <v>18957085.547712408</v>
      </c>
      <c r="E308" s="7">
        <v>4202670.5278982986</v>
      </c>
      <c r="F308" s="53">
        <v>-266723</v>
      </c>
      <c r="H308" s="37">
        <f t="shared" si="33"/>
        <v>18690362.547712408</v>
      </c>
      <c r="J308" s="67">
        <f t="shared" si="34"/>
        <v>541443.19562004879</v>
      </c>
      <c r="K308" s="34">
        <f t="shared" si="35"/>
        <v>2.9833357298908635E-2</v>
      </c>
      <c r="L308" s="61">
        <f t="shared" si="36"/>
        <v>94.940065863589126</v>
      </c>
      <c r="N308" s="50">
        <v>35073.303379999998</v>
      </c>
      <c r="O308" s="51">
        <v>137283.53600000002</v>
      </c>
      <c r="P308" s="52">
        <f t="shared" si="37"/>
        <v>102210.23262000002</v>
      </c>
      <c r="R308" s="70">
        <f t="shared" si="38"/>
        <v>18792572.780332409</v>
      </c>
      <c r="S308" s="51"/>
      <c r="T308" s="128">
        <v>14</v>
      </c>
      <c r="U308" s="51"/>
      <c r="V308" s="106" t="s">
        <v>293</v>
      </c>
      <c r="W308" s="88">
        <v>5906</v>
      </c>
      <c r="X308" s="88">
        <v>18415642.352092359</v>
      </c>
      <c r="Y308" s="88">
        <v>4168875.5978993229</v>
      </c>
      <c r="Z308" s="88">
        <v>-266723</v>
      </c>
      <c r="AB308" s="97">
        <f t="shared" si="39"/>
        <v>18148919.352092359</v>
      </c>
      <c r="AD308" s="88">
        <v>102210.23262000002</v>
      </c>
      <c r="AF308" s="97">
        <f t="shared" si="40"/>
        <v>18251129.58471236</v>
      </c>
      <c r="AH308" s="110">
        <v>989</v>
      </c>
      <c r="AI308" s="53"/>
    </row>
    <row r="309" spans="1:35" x14ac:dyDescent="0.25">
      <c r="A309" s="6">
        <v>992</v>
      </c>
      <c r="B309" s="6" t="s">
        <v>294</v>
      </c>
      <c r="C309" s="7">
        <v>18851</v>
      </c>
      <c r="D309" s="7">
        <v>46612082.826758184</v>
      </c>
      <c r="E309" s="7">
        <v>5445208.7415992497</v>
      </c>
      <c r="F309" s="53">
        <v>-1077026</v>
      </c>
      <c r="H309" s="37">
        <f t="shared" si="33"/>
        <v>45535056.826758184</v>
      </c>
      <c r="J309" s="67">
        <f t="shared" si="34"/>
        <v>3426665.9739868045</v>
      </c>
      <c r="K309" s="34">
        <f t="shared" si="35"/>
        <v>8.1377271954368141E-2</v>
      </c>
      <c r="L309" s="61">
        <f t="shared" si="36"/>
        <v>181.77635000725715</v>
      </c>
      <c r="N309" s="50">
        <v>203756.48813800002</v>
      </c>
      <c r="O309" s="51">
        <v>116162.992</v>
      </c>
      <c r="P309" s="52">
        <f t="shared" si="37"/>
        <v>-87593.496138000017</v>
      </c>
      <c r="R309" s="70">
        <f t="shared" si="38"/>
        <v>45447463.330620185</v>
      </c>
      <c r="S309" s="51"/>
      <c r="T309" s="128">
        <v>13</v>
      </c>
      <c r="U309" s="51"/>
      <c r="V309" s="106" t="s">
        <v>294</v>
      </c>
      <c r="W309" s="88">
        <v>19144</v>
      </c>
      <c r="X309" s="88">
        <v>43185416.852771379</v>
      </c>
      <c r="Y309" s="88">
        <v>5206454.9365640478</v>
      </c>
      <c r="Z309" s="88">
        <v>-1077026</v>
      </c>
      <c r="AB309" s="97">
        <f t="shared" si="39"/>
        <v>42108390.852771379</v>
      </c>
      <c r="AD309" s="88">
        <v>-87593.496138000017</v>
      </c>
      <c r="AF309" s="97">
        <f t="shared" si="40"/>
        <v>42020797.35663338</v>
      </c>
      <c r="AH309" s="110">
        <v>992</v>
      </c>
      <c r="AI309" s="53"/>
    </row>
    <row r="310" spans="1:35" x14ac:dyDescent="0.25">
      <c r="N310" s="85"/>
      <c r="O310" s="85"/>
    </row>
  </sheetData>
  <sortState ref="S15:U309">
    <sortCondition ref="S15:S309"/>
  </sortState>
  <mergeCells count="1">
    <mergeCell ref="N10:P10"/>
  </mergeCells>
  <pageMargins left="0.25" right="0.25" top="0.75" bottom="0.75" header="0.3" footer="0.3"/>
  <pageSetup paperSize="9" scale="3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6000AE223E22E49AE9A6766EBE498ED" ma:contentTypeVersion="8" ma:contentTypeDescription="Luo uusi asiakirja." ma:contentTypeScope="" ma:versionID="620984a2dfa4c53003cf97745eaeb79b">
  <xsd:schema xmlns:xsd="http://www.w3.org/2001/XMLSchema" xmlns:xs="http://www.w3.org/2001/XMLSchema" xmlns:p="http://schemas.microsoft.com/office/2006/metadata/properties" xmlns:ns2="0778ba95-7023-46b8-8863-14b2a5814243" xmlns:ns3="c40c7b59-5744-49aa-9631-c4247212e49d" targetNamespace="http://schemas.microsoft.com/office/2006/metadata/properties" ma:root="true" ma:fieldsID="6cdad17fc5ce7bd0bee80914ee9ea3cd" ns2:_="" ns3:_="">
    <xsd:import namespace="0778ba95-7023-46b8-8863-14b2a5814243"/>
    <xsd:import namespace="c40c7b59-5744-49aa-9631-c4247212e4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ba95-7023-46b8-8863-14b2a581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c7b59-5744-49aa-9631-c4247212e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792A3D-00C6-4A1E-AAC5-47B70A5F3A92}">
  <ds:schemaRefs>
    <ds:schemaRef ds:uri="http://schemas.microsoft.com/office/infopath/2007/PartnerControls"/>
    <ds:schemaRef ds:uri="http://purl.org/dc/dcmitype/"/>
    <ds:schemaRef ds:uri="0778ba95-7023-46b8-8863-14b2a5814243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c40c7b59-5744-49aa-9631-c4247212e49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01D70EF-2DD8-4C18-8CCC-C7A44630E0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8ba95-7023-46b8-8863-14b2a5814243"/>
    <ds:schemaRef ds:uri="c40c7b59-5744-49aa-9631-c4247212e4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9B3CE1-F27E-4191-B0F2-ED3A344954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Taul1!Tulostusotsikot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Lehtonen Sanna</dc:creator>
  <cp:lastModifiedBy>Lehtonen Sanna</cp:lastModifiedBy>
  <cp:lastPrinted>2019-05-08T04:06:37Z</cp:lastPrinted>
  <dcterms:created xsi:type="dcterms:W3CDTF">2017-05-10T21:37:52Z</dcterms:created>
  <dcterms:modified xsi:type="dcterms:W3CDTF">2019-05-09T12:07:13Z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0x01010066000AE223E22E49AE9A6766EBE498ED</vt:lpwstr>
  </property>
</Properties>
</file>