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lehtosa\Suomen Kuntaliitto ry\Kuntatalous - SANNA\Kunnan peruspalvelujen valtionosuus\Laskelmat\2021\"/>
    </mc:Choice>
  </mc:AlternateContent>
  <xr:revisionPtr revIDLastSave="14" documentId="8_{2E591E29-C156-4381-88B5-CE6933371DA7}" xr6:coauthVersionLast="45" xr6:coauthVersionMax="45" xr10:uidLastSave="{BC093930-6512-419B-9B52-8CEFB00C9503}"/>
  <bookViews>
    <workbookView xWindow="-110" yWindow="-110" windowWidth="19420" windowHeight="10420" xr2:uid="{00000000-000D-0000-FFFF-FFFF00000000}"/>
  </bookViews>
  <sheets>
    <sheet name="VOS2021" sheetId="1" r:id="rId1"/>
  </sheets>
  <definedNames>
    <definedName name="_xlnm.Print_Titles" localSheetId="0">'VOS2021'!$1:$11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1" l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14" i="1"/>
  <c r="N307" i="1" l="1"/>
  <c r="S307" i="1" s="1"/>
  <c r="N306" i="1"/>
  <c r="S306" i="1" s="1"/>
  <c r="N305" i="1"/>
  <c r="S305" i="1" s="1"/>
  <c r="N304" i="1"/>
  <c r="S304" i="1" s="1"/>
  <c r="N303" i="1"/>
  <c r="S303" i="1" s="1"/>
  <c r="N302" i="1"/>
  <c r="S302" i="1" s="1"/>
  <c r="N301" i="1"/>
  <c r="S301" i="1" s="1"/>
  <c r="N300" i="1"/>
  <c r="S300" i="1" s="1"/>
  <c r="N299" i="1"/>
  <c r="S299" i="1" s="1"/>
  <c r="N298" i="1"/>
  <c r="S298" i="1" s="1"/>
  <c r="N297" i="1"/>
  <c r="S297" i="1" s="1"/>
  <c r="N296" i="1"/>
  <c r="S296" i="1" s="1"/>
  <c r="N295" i="1"/>
  <c r="S295" i="1" s="1"/>
  <c r="N294" i="1"/>
  <c r="S294" i="1" s="1"/>
  <c r="N293" i="1"/>
  <c r="N292" i="1"/>
  <c r="S292" i="1" s="1"/>
  <c r="N291" i="1"/>
  <c r="S291" i="1" s="1"/>
  <c r="N290" i="1"/>
  <c r="S290" i="1" s="1"/>
  <c r="N289" i="1"/>
  <c r="S289" i="1" s="1"/>
  <c r="N288" i="1"/>
  <c r="S288" i="1" s="1"/>
  <c r="N287" i="1"/>
  <c r="S287" i="1" s="1"/>
  <c r="N286" i="1"/>
  <c r="S286" i="1" s="1"/>
  <c r="N285" i="1"/>
  <c r="S285" i="1" s="1"/>
  <c r="N284" i="1"/>
  <c r="S284" i="1" s="1"/>
  <c r="N283" i="1"/>
  <c r="S283" i="1" s="1"/>
  <c r="N282" i="1"/>
  <c r="S282" i="1" s="1"/>
  <c r="N281" i="1"/>
  <c r="S281" i="1" s="1"/>
  <c r="N280" i="1"/>
  <c r="S280" i="1" s="1"/>
  <c r="N279" i="1"/>
  <c r="S279" i="1" s="1"/>
  <c r="N278" i="1"/>
  <c r="S278" i="1" s="1"/>
  <c r="N277" i="1"/>
  <c r="S277" i="1" s="1"/>
  <c r="N276" i="1"/>
  <c r="S276" i="1" s="1"/>
  <c r="N275" i="1"/>
  <c r="S275" i="1" s="1"/>
  <c r="N274" i="1"/>
  <c r="S274" i="1" s="1"/>
  <c r="N273" i="1"/>
  <c r="S273" i="1" s="1"/>
  <c r="N272" i="1"/>
  <c r="S272" i="1" s="1"/>
  <c r="N271" i="1"/>
  <c r="S271" i="1" s="1"/>
  <c r="N270" i="1"/>
  <c r="S270" i="1" s="1"/>
  <c r="N269" i="1"/>
  <c r="N268" i="1"/>
  <c r="S268" i="1" s="1"/>
  <c r="N267" i="1"/>
  <c r="S267" i="1" s="1"/>
  <c r="N266" i="1"/>
  <c r="S266" i="1" s="1"/>
  <c r="N265" i="1"/>
  <c r="N264" i="1"/>
  <c r="S264" i="1" s="1"/>
  <c r="N263" i="1"/>
  <c r="S263" i="1" s="1"/>
  <c r="N262" i="1"/>
  <c r="S262" i="1" s="1"/>
  <c r="N261" i="1"/>
  <c r="N260" i="1"/>
  <c r="S260" i="1" s="1"/>
  <c r="N259" i="1"/>
  <c r="S259" i="1" s="1"/>
  <c r="N258" i="1"/>
  <c r="S258" i="1" s="1"/>
  <c r="N257" i="1"/>
  <c r="S257" i="1" s="1"/>
  <c r="N256" i="1"/>
  <c r="S256" i="1" s="1"/>
  <c r="N255" i="1"/>
  <c r="S255" i="1" s="1"/>
  <c r="N254" i="1"/>
  <c r="S254" i="1" s="1"/>
  <c r="N253" i="1"/>
  <c r="S253" i="1" s="1"/>
  <c r="N252" i="1"/>
  <c r="S252" i="1" s="1"/>
  <c r="N251" i="1"/>
  <c r="S251" i="1" s="1"/>
  <c r="N250" i="1"/>
  <c r="S250" i="1" s="1"/>
  <c r="N249" i="1"/>
  <c r="S249" i="1" s="1"/>
  <c r="N248" i="1"/>
  <c r="S248" i="1" s="1"/>
  <c r="N247" i="1"/>
  <c r="S247" i="1" s="1"/>
  <c r="N246" i="1"/>
  <c r="S246" i="1" s="1"/>
  <c r="N245" i="1"/>
  <c r="S245" i="1" s="1"/>
  <c r="N244" i="1"/>
  <c r="S244" i="1" s="1"/>
  <c r="N243" i="1"/>
  <c r="S243" i="1" s="1"/>
  <c r="N242" i="1"/>
  <c r="S242" i="1" s="1"/>
  <c r="N241" i="1"/>
  <c r="S241" i="1" s="1"/>
  <c r="N240" i="1"/>
  <c r="S240" i="1" s="1"/>
  <c r="N239" i="1"/>
  <c r="S239" i="1" s="1"/>
  <c r="N238" i="1"/>
  <c r="S238" i="1" s="1"/>
  <c r="N237" i="1"/>
  <c r="N236" i="1"/>
  <c r="S236" i="1" s="1"/>
  <c r="N235" i="1"/>
  <c r="N234" i="1"/>
  <c r="S234" i="1" s="1"/>
  <c r="N233" i="1"/>
  <c r="S233" i="1" s="1"/>
  <c r="N232" i="1"/>
  <c r="S232" i="1" s="1"/>
  <c r="N231" i="1"/>
  <c r="S231" i="1" s="1"/>
  <c r="N230" i="1"/>
  <c r="S230" i="1" s="1"/>
  <c r="N229" i="1"/>
  <c r="N228" i="1"/>
  <c r="S228" i="1" s="1"/>
  <c r="N227" i="1"/>
  <c r="S227" i="1" s="1"/>
  <c r="N226" i="1"/>
  <c r="S226" i="1" s="1"/>
  <c r="N225" i="1"/>
  <c r="S225" i="1" s="1"/>
  <c r="N224" i="1"/>
  <c r="S224" i="1" s="1"/>
  <c r="N223" i="1"/>
  <c r="S223" i="1" s="1"/>
  <c r="N222" i="1"/>
  <c r="S222" i="1" s="1"/>
  <c r="N221" i="1"/>
  <c r="S221" i="1" s="1"/>
  <c r="N220" i="1"/>
  <c r="S220" i="1" s="1"/>
  <c r="N219" i="1"/>
  <c r="S219" i="1" s="1"/>
  <c r="N218" i="1"/>
  <c r="S218" i="1" s="1"/>
  <c r="N217" i="1"/>
  <c r="S217" i="1" s="1"/>
  <c r="N216" i="1"/>
  <c r="S216" i="1" s="1"/>
  <c r="N215" i="1"/>
  <c r="S215" i="1" s="1"/>
  <c r="N214" i="1"/>
  <c r="S214" i="1" s="1"/>
  <c r="N213" i="1"/>
  <c r="S213" i="1" s="1"/>
  <c r="N212" i="1"/>
  <c r="S212" i="1" s="1"/>
  <c r="N211" i="1"/>
  <c r="S211" i="1" s="1"/>
  <c r="N210" i="1"/>
  <c r="S210" i="1" s="1"/>
  <c r="N209" i="1"/>
  <c r="S209" i="1" s="1"/>
  <c r="N208" i="1"/>
  <c r="S208" i="1" s="1"/>
  <c r="N207" i="1"/>
  <c r="N206" i="1"/>
  <c r="S206" i="1" s="1"/>
  <c r="N205" i="1"/>
  <c r="N204" i="1"/>
  <c r="S204" i="1" s="1"/>
  <c r="N203" i="1"/>
  <c r="S203" i="1" s="1"/>
  <c r="N202" i="1"/>
  <c r="S202" i="1" s="1"/>
  <c r="N201" i="1"/>
  <c r="S201" i="1" s="1"/>
  <c r="N200" i="1"/>
  <c r="S200" i="1" s="1"/>
  <c r="N199" i="1"/>
  <c r="S199" i="1" s="1"/>
  <c r="N198" i="1"/>
  <c r="S198" i="1" s="1"/>
  <c r="N197" i="1"/>
  <c r="S197" i="1" s="1"/>
  <c r="N196" i="1"/>
  <c r="S196" i="1" s="1"/>
  <c r="N195" i="1"/>
  <c r="S195" i="1" s="1"/>
  <c r="N194" i="1"/>
  <c r="S194" i="1" s="1"/>
  <c r="N193" i="1"/>
  <c r="N192" i="1"/>
  <c r="S192" i="1" s="1"/>
  <c r="N191" i="1"/>
  <c r="S191" i="1" s="1"/>
  <c r="N190" i="1"/>
  <c r="S190" i="1" s="1"/>
  <c r="N189" i="1"/>
  <c r="N188" i="1"/>
  <c r="S188" i="1" s="1"/>
  <c r="N187" i="1"/>
  <c r="S187" i="1" s="1"/>
  <c r="N186" i="1"/>
  <c r="S186" i="1" s="1"/>
  <c r="N185" i="1"/>
  <c r="N184" i="1"/>
  <c r="S184" i="1" s="1"/>
  <c r="N183" i="1"/>
  <c r="S183" i="1" s="1"/>
  <c r="N182" i="1"/>
  <c r="S182" i="1" s="1"/>
  <c r="N181" i="1"/>
  <c r="S181" i="1" s="1"/>
  <c r="N180" i="1"/>
  <c r="S180" i="1" s="1"/>
  <c r="N179" i="1"/>
  <c r="S179" i="1" s="1"/>
  <c r="N178" i="1"/>
  <c r="S178" i="1" s="1"/>
  <c r="N177" i="1"/>
  <c r="N176" i="1"/>
  <c r="S176" i="1" s="1"/>
  <c r="N175" i="1"/>
  <c r="S175" i="1" s="1"/>
  <c r="N174" i="1"/>
  <c r="S174" i="1" s="1"/>
  <c r="N173" i="1"/>
  <c r="N172" i="1"/>
  <c r="S172" i="1" s="1"/>
  <c r="N171" i="1"/>
  <c r="S171" i="1" s="1"/>
  <c r="N170" i="1"/>
  <c r="S170" i="1" s="1"/>
  <c r="N169" i="1"/>
  <c r="N168" i="1"/>
  <c r="S168" i="1" s="1"/>
  <c r="N167" i="1"/>
  <c r="S167" i="1" s="1"/>
  <c r="N166" i="1"/>
  <c r="S166" i="1" s="1"/>
  <c r="N165" i="1"/>
  <c r="S165" i="1" s="1"/>
  <c r="N164" i="1"/>
  <c r="S164" i="1" s="1"/>
  <c r="N163" i="1"/>
  <c r="S163" i="1" s="1"/>
  <c r="N162" i="1"/>
  <c r="S162" i="1" s="1"/>
  <c r="N161" i="1"/>
  <c r="N160" i="1"/>
  <c r="S160" i="1" s="1"/>
  <c r="N159" i="1"/>
  <c r="S159" i="1" s="1"/>
  <c r="N158" i="1"/>
  <c r="S158" i="1" s="1"/>
  <c r="N157" i="1"/>
  <c r="N156" i="1"/>
  <c r="S156" i="1" s="1"/>
  <c r="N155" i="1"/>
  <c r="S155" i="1" s="1"/>
  <c r="N154" i="1"/>
  <c r="S154" i="1" s="1"/>
  <c r="N153" i="1"/>
  <c r="N152" i="1"/>
  <c r="S152" i="1" s="1"/>
  <c r="N151" i="1"/>
  <c r="S151" i="1" s="1"/>
  <c r="N150" i="1"/>
  <c r="S150" i="1" s="1"/>
  <c r="N149" i="1"/>
  <c r="N148" i="1"/>
  <c r="S148" i="1" s="1"/>
  <c r="N147" i="1"/>
  <c r="S147" i="1" s="1"/>
  <c r="N146" i="1"/>
  <c r="S146" i="1" s="1"/>
  <c r="N145" i="1"/>
  <c r="N144" i="1"/>
  <c r="S144" i="1" s="1"/>
  <c r="N143" i="1"/>
  <c r="S143" i="1" s="1"/>
  <c r="N142" i="1"/>
  <c r="S142" i="1" s="1"/>
  <c r="N141" i="1"/>
  <c r="N140" i="1"/>
  <c r="S140" i="1" s="1"/>
  <c r="N139" i="1"/>
  <c r="S139" i="1" s="1"/>
  <c r="N138" i="1"/>
  <c r="S138" i="1" s="1"/>
  <c r="N137" i="1"/>
  <c r="S137" i="1" s="1"/>
  <c r="N136" i="1"/>
  <c r="S136" i="1" s="1"/>
  <c r="N135" i="1"/>
  <c r="N134" i="1"/>
  <c r="S134" i="1" s="1"/>
  <c r="N133" i="1"/>
  <c r="S133" i="1" s="1"/>
  <c r="N132" i="1"/>
  <c r="S132" i="1" s="1"/>
  <c r="N131" i="1"/>
  <c r="S131" i="1" s="1"/>
  <c r="N130" i="1"/>
  <c r="S130" i="1" s="1"/>
  <c r="N129" i="1"/>
  <c r="N128" i="1"/>
  <c r="S128" i="1" s="1"/>
  <c r="N127" i="1"/>
  <c r="S127" i="1" s="1"/>
  <c r="N126" i="1"/>
  <c r="S126" i="1" s="1"/>
  <c r="N125" i="1"/>
  <c r="N124" i="1"/>
  <c r="S124" i="1" s="1"/>
  <c r="N123" i="1"/>
  <c r="S123" i="1" s="1"/>
  <c r="N122" i="1"/>
  <c r="S122" i="1" s="1"/>
  <c r="N121" i="1"/>
  <c r="N120" i="1"/>
  <c r="S120" i="1" s="1"/>
  <c r="N119" i="1"/>
  <c r="N118" i="1"/>
  <c r="S118" i="1" s="1"/>
  <c r="N117" i="1"/>
  <c r="S117" i="1" s="1"/>
  <c r="N116" i="1"/>
  <c r="S116" i="1" s="1"/>
  <c r="N115" i="1"/>
  <c r="S115" i="1" s="1"/>
  <c r="N114" i="1"/>
  <c r="S114" i="1" s="1"/>
  <c r="N113" i="1"/>
  <c r="S113" i="1" s="1"/>
  <c r="N112" i="1"/>
  <c r="S112" i="1" s="1"/>
  <c r="N111" i="1"/>
  <c r="S111" i="1" s="1"/>
  <c r="N110" i="1"/>
  <c r="S110" i="1" s="1"/>
  <c r="N109" i="1"/>
  <c r="S109" i="1" s="1"/>
  <c r="N108" i="1"/>
  <c r="S108" i="1" s="1"/>
  <c r="N107" i="1"/>
  <c r="S107" i="1" s="1"/>
  <c r="N106" i="1"/>
  <c r="S106" i="1" s="1"/>
  <c r="N105" i="1"/>
  <c r="S105" i="1" s="1"/>
  <c r="N104" i="1"/>
  <c r="S104" i="1" s="1"/>
  <c r="N103" i="1"/>
  <c r="S103" i="1" s="1"/>
  <c r="N102" i="1"/>
  <c r="S102" i="1" s="1"/>
  <c r="N101" i="1"/>
  <c r="S101" i="1" s="1"/>
  <c r="N100" i="1"/>
  <c r="S100" i="1" s="1"/>
  <c r="N99" i="1"/>
  <c r="S99" i="1" s="1"/>
  <c r="N98" i="1"/>
  <c r="S98" i="1" s="1"/>
  <c r="N97" i="1"/>
  <c r="S97" i="1" s="1"/>
  <c r="N96" i="1"/>
  <c r="S96" i="1" s="1"/>
  <c r="N95" i="1"/>
  <c r="S95" i="1" s="1"/>
  <c r="N94" i="1"/>
  <c r="S94" i="1" s="1"/>
  <c r="N93" i="1"/>
  <c r="S93" i="1" s="1"/>
  <c r="N92" i="1"/>
  <c r="S92" i="1" s="1"/>
  <c r="N91" i="1"/>
  <c r="S91" i="1" s="1"/>
  <c r="N90" i="1"/>
  <c r="S90" i="1" s="1"/>
  <c r="N89" i="1"/>
  <c r="S89" i="1" s="1"/>
  <c r="N88" i="1"/>
  <c r="S88" i="1" s="1"/>
  <c r="N87" i="1"/>
  <c r="S87" i="1" s="1"/>
  <c r="N86" i="1"/>
  <c r="N85" i="1"/>
  <c r="S85" i="1" s="1"/>
  <c r="N84" i="1"/>
  <c r="S84" i="1" s="1"/>
  <c r="N83" i="1"/>
  <c r="S83" i="1" s="1"/>
  <c r="N82" i="1"/>
  <c r="S82" i="1" s="1"/>
  <c r="N81" i="1"/>
  <c r="S81" i="1" s="1"/>
  <c r="N80" i="1"/>
  <c r="S80" i="1" s="1"/>
  <c r="N79" i="1"/>
  <c r="S79" i="1" s="1"/>
  <c r="N78" i="1"/>
  <c r="S78" i="1" s="1"/>
  <c r="N77" i="1"/>
  <c r="S77" i="1" s="1"/>
  <c r="N76" i="1"/>
  <c r="S76" i="1" s="1"/>
  <c r="N75" i="1"/>
  <c r="S75" i="1" s="1"/>
  <c r="N74" i="1"/>
  <c r="S74" i="1" s="1"/>
  <c r="N73" i="1"/>
  <c r="S73" i="1" s="1"/>
  <c r="N72" i="1"/>
  <c r="S72" i="1" s="1"/>
  <c r="N71" i="1"/>
  <c r="S71" i="1" s="1"/>
  <c r="N70" i="1"/>
  <c r="S70" i="1" s="1"/>
  <c r="N69" i="1"/>
  <c r="S69" i="1" s="1"/>
  <c r="N68" i="1"/>
  <c r="S68" i="1" s="1"/>
  <c r="N67" i="1"/>
  <c r="S67" i="1" s="1"/>
  <c r="N66" i="1"/>
  <c r="S66" i="1" s="1"/>
  <c r="N65" i="1"/>
  <c r="S65" i="1" s="1"/>
  <c r="N64" i="1"/>
  <c r="S64" i="1" s="1"/>
  <c r="N63" i="1"/>
  <c r="S63" i="1" s="1"/>
  <c r="N62" i="1"/>
  <c r="S62" i="1" s="1"/>
  <c r="N61" i="1"/>
  <c r="S61" i="1" s="1"/>
  <c r="N60" i="1"/>
  <c r="S60" i="1" s="1"/>
  <c r="N59" i="1"/>
  <c r="S59" i="1" s="1"/>
  <c r="N58" i="1"/>
  <c r="S58" i="1" s="1"/>
  <c r="N57" i="1"/>
  <c r="S57" i="1" s="1"/>
  <c r="N56" i="1"/>
  <c r="S56" i="1" s="1"/>
  <c r="N55" i="1"/>
  <c r="S55" i="1" s="1"/>
  <c r="N54" i="1"/>
  <c r="N53" i="1"/>
  <c r="S53" i="1" s="1"/>
  <c r="N52" i="1"/>
  <c r="S52" i="1" s="1"/>
  <c r="N51" i="1"/>
  <c r="S51" i="1" s="1"/>
  <c r="N50" i="1"/>
  <c r="S50" i="1" s="1"/>
  <c r="N49" i="1"/>
  <c r="S49" i="1" s="1"/>
  <c r="N48" i="1"/>
  <c r="S48" i="1" s="1"/>
  <c r="N47" i="1"/>
  <c r="S47" i="1" s="1"/>
  <c r="N46" i="1"/>
  <c r="N45" i="1"/>
  <c r="S45" i="1" s="1"/>
  <c r="N44" i="1"/>
  <c r="S44" i="1" s="1"/>
  <c r="N43" i="1"/>
  <c r="S43" i="1" s="1"/>
  <c r="N42" i="1"/>
  <c r="S42" i="1" s="1"/>
  <c r="N41" i="1"/>
  <c r="S41" i="1" s="1"/>
  <c r="N40" i="1"/>
  <c r="S40" i="1" s="1"/>
  <c r="N39" i="1"/>
  <c r="S39" i="1" s="1"/>
  <c r="N38" i="1"/>
  <c r="S38" i="1" s="1"/>
  <c r="N37" i="1"/>
  <c r="S37" i="1" s="1"/>
  <c r="N36" i="1"/>
  <c r="S36" i="1" s="1"/>
  <c r="N35" i="1"/>
  <c r="S35" i="1" s="1"/>
  <c r="N34" i="1"/>
  <c r="S34" i="1" s="1"/>
  <c r="N33" i="1"/>
  <c r="S33" i="1" s="1"/>
  <c r="N32" i="1"/>
  <c r="S32" i="1" s="1"/>
  <c r="N31" i="1"/>
  <c r="S31" i="1" s="1"/>
  <c r="N30" i="1"/>
  <c r="S30" i="1" s="1"/>
  <c r="N29" i="1"/>
  <c r="S29" i="1" s="1"/>
  <c r="N28" i="1"/>
  <c r="S28" i="1" s="1"/>
  <c r="N27" i="1"/>
  <c r="S27" i="1" s="1"/>
  <c r="N26" i="1"/>
  <c r="S26" i="1" s="1"/>
  <c r="N25" i="1"/>
  <c r="S25" i="1" s="1"/>
  <c r="N24" i="1"/>
  <c r="S24" i="1" s="1"/>
  <c r="N23" i="1"/>
  <c r="S23" i="1" s="1"/>
  <c r="N22" i="1"/>
  <c r="S22" i="1" s="1"/>
  <c r="N21" i="1"/>
  <c r="S21" i="1" s="1"/>
  <c r="N20" i="1"/>
  <c r="S20" i="1" s="1"/>
  <c r="N19" i="1"/>
  <c r="S19" i="1" s="1"/>
  <c r="N18" i="1"/>
  <c r="S18" i="1" s="1"/>
  <c r="N17" i="1"/>
  <c r="S17" i="1" s="1"/>
  <c r="N16" i="1"/>
  <c r="S16" i="1" s="1"/>
  <c r="N15" i="1"/>
  <c r="S15" i="1" s="1"/>
  <c r="Q12" i="1"/>
  <c r="L12" i="1"/>
  <c r="J12" i="1"/>
  <c r="F12" i="1"/>
  <c r="E12" i="1"/>
  <c r="D12" i="1"/>
  <c r="C12" i="1"/>
  <c r="S9" i="1"/>
  <c r="T20" i="1" l="1"/>
  <c r="U20" i="1"/>
  <c r="T36" i="1"/>
  <c r="U36" i="1"/>
  <c r="T44" i="1"/>
  <c r="U44" i="1"/>
  <c r="T52" i="1"/>
  <c r="U52" i="1"/>
  <c r="T60" i="1"/>
  <c r="U60" i="1"/>
  <c r="T68" i="1"/>
  <c r="U68" i="1"/>
  <c r="T76" i="1"/>
  <c r="U76" i="1"/>
  <c r="T84" i="1"/>
  <c r="U84" i="1"/>
  <c r="T92" i="1"/>
  <c r="U92" i="1"/>
  <c r="T100" i="1"/>
  <c r="U100" i="1"/>
  <c r="T108" i="1"/>
  <c r="U108" i="1"/>
  <c r="T116" i="1"/>
  <c r="U116" i="1"/>
  <c r="T124" i="1"/>
  <c r="U124" i="1"/>
  <c r="T132" i="1"/>
  <c r="U132" i="1"/>
  <c r="T140" i="1"/>
  <c r="U140" i="1"/>
  <c r="T148" i="1"/>
  <c r="U148" i="1"/>
  <c r="T156" i="1"/>
  <c r="U156" i="1"/>
  <c r="T164" i="1"/>
  <c r="U164" i="1"/>
  <c r="T172" i="1"/>
  <c r="U172" i="1"/>
  <c r="T180" i="1"/>
  <c r="U180" i="1"/>
  <c r="T188" i="1"/>
  <c r="U188" i="1"/>
  <c r="T196" i="1"/>
  <c r="U196" i="1"/>
  <c r="T204" i="1"/>
  <c r="U204" i="1"/>
  <c r="T212" i="1"/>
  <c r="U212" i="1"/>
  <c r="T220" i="1"/>
  <c r="U220" i="1"/>
  <c r="T228" i="1"/>
  <c r="U228" i="1"/>
  <c r="T236" i="1"/>
  <c r="U236" i="1"/>
  <c r="T244" i="1"/>
  <c r="U244" i="1"/>
  <c r="T252" i="1"/>
  <c r="U252" i="1"/>
  <c r="T260" i="1"/>
  <c r="U260" i="1"/>
  <c r="T268" i="1"/>
  <c r="U268" i="1"/>
  <c r="T276" i="1"/>
  <c r="U276" i="1"/>
  <c r="T284" i="1"/>
  <c r="U284" i="1"/>
  <c r="T292" i="1"/>
  <c r="U292" i="1"/>
  <c r="T300" i="1"/>
  <c r="U300" i="1"/>
  <c r="T21" i="1"/>
  <c r="U21" i="1"/>
  <c r="T29" i="1"/>
  <c r="U29" i="1"/>
  <c r="T37" i="1"/>
  <c r="U37" i="1"/>
  <c r="T45" i="1"/>
  <c r="U45" i="1"/>
  <c r="T53" i="1"/>
  <c r="U53" i="1"/>
  <c r="T61" i="1"/>
  <c r="U61" i="1"/>
  <c r="T69" i="1"/>
  <c r="U69" i="1"/>
  <c r="T77" i="1"/>
  <c r="U77" i="1"/>
  <c r="T85" i="1"/>
  <c r="U85" i="1"/>
  <c r="T93" i="1"/>
  <c r="U93" i="1"/>
  <c r="T101" i="1"/>
  <c r="U101" i="1"/>
  <c r="T109" i="1"/>
  <c r="U109" i="1"/>
  <c r="T117" i="1"/>
  <c r="U117" i="1"/>
  <c r="O125" i="1"/>
  <c r="S125" i="1"/>
  <c r="T133" i="1"/>
  <c r="U133" i="1"/>
  <c r="O141" i="1"/>
  <c r="S141" i="1"/>
  <c r="O149" i="1"/>
  <c r="S149" i="1"/>
  <c r="O157" i="1"/>
  <c r="S157" i="1"/>
  <c r="T165" i="1"/>
  <c r="U165" i="1"/>
  <c r="O173" i="1"/>
  <c r="S173" i="1"/>
  <c r="T181" i="1"/>
  <c r="U181" i="1"/>
  <c r="O189" i="1"/>
  <c r="S189" i="1"/>
  <c r="T197" i="1"/>
  <c r="U197" i="1"/>
  <c r="O205" i="1"/>
  <c r="S205" i="1"/>
  <c r="T213" i="1"/>
  <c r="U213" i="1"/>
  <c r="T221" i="1"/>
  <c r="U221" i="1"/>
  <c r="O229" i="1"/>
  <c r="S229" i="1"/>
  <c r="O237" i="1"/>
  <c r="S237" i="1"/>
  <c r="T245" i="1"/>
  <c r="U245" i="1"/>
  <c r="T253" i="1"/>
  <c r="U253" i="1"/>
  <c r="O261" i="1"/>
  <c r="S261" i="1"/>
  <c r="O269" i="1"/>
  <c r="S269" i="1"/>
  <c r="T277" i="1"/>
  <c r="U277" i="1"/>
  <c r="T285" i="1"/>
  <c r="U285" i="1"/>
  <c r="O293" i="1"/>
  <c r="S293" i="1"/>
  <c r="T301" i="1"/>
  <c r="U301" i="1"/>
  <c r="T38" i="1"/>
  <c r="U38" i="1"/>
  <c r="O46" i="1"/>
  <c r="S46" i="1"/>
  <c r="O54" i="1"/>
  <c r="S54" i="1"/>
  <c r="T62" i="1"/>
  <c r="U62" i="1"/>
  <c r="T70" i="1"/>
  <c r="U70" i="1"/>
  <c r="T78" i="1"/>
  <c r="U78" i="1"/>
  <c r="O86" i="1"/>
  <c r="S86" i="1"/>
  <c r="T94" i="1"/>
  <c r="U94" i="1"/>
  <c r="T102" i="1"/>
  <c r="U102" i="1"/>
  <c r="T110" i="1"/>
  <c r="U110" i="1"/>
  <c r="T118" i="1"/>
  <c r="U118" i="1"/>
  <c r="T126" i="1"/>
  <c r="U126" i="1"/>
  <c r="T134" i="1"/>
  <c r="U134" i="1"/>
  <c r="T142" i="1"/>
  <c r="U142" i="1"/>
  <c r="T150" i="1"/>
  <c r="U150" i="1"/>
  <c r="T158" i="1"/>
  <c r="U158" i="1"/>
  <c r="T166" i="1"/>
  <c r="U166" i="1"/>
  <c r="T174" i="1"/>
  <c r="U174" i="1"/>
  <c r="T182" i="1"/>
  <c r="U182" i="1"/>
  <c r="T190" i="1"/>
  <c r="U190" i="1"/>
  <c r="T198" i="1"/>
  <c r="U198" i="1"/>
  <c r="T206" i="1"/>
  <c r="U206" i="1"/>
  <c r="T214" i="1"/>
  <c r="U214" i="1"/>
  <c r="T222" i="1"/>
  <c r="U222" i="1"/>
  <c r="T230" i="1"/>
  <c r="U230" i="1"/>
  <c r="T238" i="1"/>
  <c r="U238" i="1"/>
  <c r="T246" i="1"/>
  <c r="U246" i="1"/>
  <c r="T254" i="1"/>
  <c r="U254" i="1"/>
  <c r="T262" i="1"/>
  <c r="U262" i="1"/>
  <c r="T270" i="1"/>
  <c r="U270" i="1"/>
  <c r="T278" i="1"/>
  <c r="U278" i="1"/>
  <c r="T286" i="1"/>
  <c r="U286" i="1"/>
  <c r="T294" i="1"/>
  <c r="U294" i="1"/>
  <c r="T302" i="1"/>
  <c r="U302" i="1"/>
  <c r="T28" i="1"/>
  <c r="U28" i="1"/>
  <c r="T23" i="1"/>
  <c r="U23" i="1"/>
  <c r="T39" i="1"/>
  <c r="U39" i="1"/>
  <c r="T47" i="1"/>
  <c r="U47" i="1"/>
  <c r="T55" i="1"/>
  <c r="U55" i="1"/>
  <c r="T63" i="1"/>
  <c r="U63" i="1"/>
  <c r="T71" i="1"/>
  <c r="U71" i="1"/>
  <c r="T79" i="1"/>
  <c r="U79" i="1"/>
  <c r="T87" i="1"/>
  <c r="U87" i="1"/>
  <c r="T95" i="1"/>
  <c r="U95" i="1"/>
  <c r="T103" i="1"/>
  <c r="U103" i="1"/>
  <c r="T111" i="1"/>
  <c r="U111" i="1"/>
  <c r="O119" i="1"/>
  <c r="S119" i="1"/>
  <c r="T127" i="1"/>
  <c r="U127" i="1"/>
  <c r="O135" i="1"/>
  <c r="S135" i="1"/>
  <c r="T143" i="1"/>
  <c r="U143" i="1"/>
  <c r="T151" i="1"/>
  <c r="U151" i="1"/>
  <c r="T159" i="1"/>
  <c r="U159" i="1"/>
  <c r="T167" i="1"/>
  <c r="U167" i="1"/>
  <c r="T175" i="1"/>
  <c r="U175" i="1"/>
  <c r="T183" i="1"/>
  <c r="U183" i="1"/>
  <c r="T191" i="1"/>
  <c r="U191" i="1"/>
  <c r="T199" i="1"/>
  <c r="U199" i="1"/>
  <c r="O207" i="1"/>
  <c r="S207" i="1"/>
  <c r="T215" i="1"/>
  <c r="U215" i="1"/>
  <c r="T223" i="1"/>
  <c r="U223" i="1"/>
  <c r="T231" i="1"/>
  <c r="U231" i="1"/>
  <c r="T239" i="1"/>
  <c r="U239" i="1"/>
  <c r="T247" i="1"/>
  <c r="U247" i="1"/>
  <c r="T255" i="1"/>
  <c r="U255" i="1"/>
  <c r="T263" i="1"/>
  <c r="U263" i="1"/>
  <c r="T271" i="1"/>
  <c r="U271" i="1"/>
  <c r="T279" i="1"/>
  <c r="U279" i="1"/>
  <c r="T287" i="1"/>
  <c r="U287" i="1"/>
  <c r="T295" i="1"/>
  <c r="U295" i="1"/>
  <c r="T303" i="1"/>
  <c r="U303" i="1"/>
  <c r="T30" i="1"/>
  <c r="U30" i="1"/>
  <c r="T31" i="1"/>
  <c r="U31" i="1"/>
  <c r="T24" i="1"/>
  <c r="U24" i="1"/>
  <c r="T32" i="1"/>
  <c r="U32" i="1"/>
  <c r="U40" i="1"/>
  <c r="T40" i="1"/>
  <c r="T48" i="1"/>
  <c r="U48" i="1"/>
  <c r="T56" i="1"/>
  <c r="U56" i="1"/>
  <c r="T64" i="1"/>
  <c r="U64" i="1"/>
  <c r="T72" i="1"/>
  <c r="U72" i="1"/>
  <c r="T80" i="1"/>
  <c r="U80" i="1"/>
  <c r="T88" i="1"/>
  <c r="U88" i="1"/>
  <c r="T96" i="1"/>
  <c r="U96" i="1"/>
  <c r="T104" i="1"/>
  <c r="U104" i="1"/>
  <c r="T112" i="1"/>
  <c r="U112" i="1"/>
  <c r="T120" i="1"/>
  <c r="U120" i="1"/>
  <c r="T128" i="1"/>
  <c r="U128" i="1"/>
  <c r="T136" i="1"/>
  <c r="U136" i="1"/>
  <c r="T144" i="1"/>
  <c r="U144" i="1"/>
  <c r="T152" i="1"/>
  <c r="U152" i="1"/>
  <c r="T160" i="1"/>
  <c r="U160" i="1"/>
  <c r="T168" i="1"/>
  <c r="U168" i="1"/>
  <c r="T176" i="1"/>
  <c r="U176" i="1"/>
  <c r="T184" i="1"/>
  <c r="U184" i="1"/>
  <c r="T192" i="1"/>
  <c r="U192" i="1"/>
  <c r="T200" i="1"/>
  <c r="U200" i="1"/>
  <c r="T208" i="1"/>
  <c r="U208" i="1"/>
  <c r="T216" i="1"/>
  <c r="U216" i="1"/>
  <c r="T224" i="1"/>
  <c r="U224" i="1"/>
  <c r="T232" i="1"/>
  <c r="U232" i="1"/>
  <c r="T240" i="1"/>
  <c r="U240" i="1"/>
  <c r="T248" i="1"/>
  <c r="U248" i="1"/>
  <c r="T256" i="1"/>
  <c r="U256" i="1"/>
  <c r="T264" i="1"/>
  <c r="U264" i="1"/>
  <c r="T272" i="1"/>
  <c r="U272" i="1"/>
  <c r="T280" i="1"/>
  <c r="U280" i="1"/>
  <c r="T288" i="1"/>
  <c r="U288" i="1"/>
  <c r="T296" i="1"/>
  <c r="U296" i="1"/>
  <c r="T304" i="1"/>
  <c r="U304" i="1"/>
  <c r="T22" i="1"/>
  <c r="U22" i="1"/>
  <c r="T15" i="1"/>
  <c r="U15" i="1"/>
  <c r="T16" i="1"/>
  <c r="U16" i="1"/>
  <c r="U17" i="1"/>
  <c r="T17" i="1"/>
  <c r="U25" i="1"/>
  <c r="T25" i="1"/>
  <c r="U33" i="1"/>
  <c r="T33" i="1"/>
  <c r="U41" i="1"/>
  <c r="T41" i="1"/>
  <c r="U49" i="1"/>
  <c r="T49" i="1"/>
  <c r="U57" i="1"/>
  <c r="T57" i="1"/>
  <c r="U65" i="1"/>
  <c r="T65" i="1"/>
  <c r="U73" i="1"/>
  <c r="T73" i="1"/>
  <c r="U81" i="1"/>
  <c r="T81" i="1"/>
  <c r="U89" i="1"/>
  <c r="T89" i="1"/>
  <c r="U97" i="1"/>
  <c r="T97" i="1"/>
  <c r="U105" i="1"/>
  <c r="T105" i="1"/>
  <c r="U113" i="1"/>
  <c r="T113" i="1"/>
  <c r="O121" i="1"/>
  <c r="S121" i="1"/>
  <c r="O129" i="1"/>
  <c r="S129" i="1"/>
  <c r="U137" i="1"/>
  <c r="T137" i="1"/>
  <c r="O145" i="1"/>
  <c r="S145" i="1"/>
  <c r="O153" i="1"/>
  <c r="S153" i="1"/>
  <c r="O161" i="1"/>
  <c r="S161" i="1"/>
  <c r="O169" i="1"/>
  <c r="S169" i="1"/>
  <c r="O177" i="1"/>
  <c r="S177" i="1"/>
  <c r="O185" i="1"/>
  <c r="S185" i="1"/>
  <c r="O193" i="1"/>
  <c r="S193" i="1"/>
  <c r="U201" i="1"/>
  <c r="T201" i="1"/>
  <c r="U209" i="1"/>
  <c r="T209" i="1"/>
  <c r="U217" i="1"/>
  <c r="T217" i="1"/>
  <c r="U225" i="1"/>
  <c r="T225" i="1"/>
  <c r="U233" i="1"/>
  <c r="T233" i="1"/>
  <c r="U241" i="1"/>
  <c r="T241" i="1"/>
  <c r="U249" i="1"/>
  <c r="T249" i="1"/>
  <c r="U257" i="1"/>
  <c r="T257" i="1"/>
  <c r="O265" i="1"/>
  <c r="S265" i="1"/>
  <c r="U273" i="1"/>
  <c r="T273" i="1"/>
  <c r="U281" i="1"/>
  <c r="T281" i="1"/>
  <c r="U289" i="1"/>
  <c r="T289" i="1"/>
  <c r="T297" i="1"/>
  <c r="U297" i="1"/>
  <c r="T305" i="1"/>
  <c r="U305" i="1"/>
  <c r="T18" i="1"/>
  <c r="U18" i="1"/>
  <c r="T26" i="1"/>
  <c r="U26" i="1"/>
  <c r="T34" i="1"/>
  <c r="U34" i="1"/>
  <c r="T42" i="1"/>
  <c r="U42" i="1"/>
  <c r="T50" i="1"/>
  <c r="U50" i="1"/>
  <c r="T58" i="1"/>
  <c r="U58" i="1"/>
  <c r="U66" i="1"/>
  <c r="T66" i="1"/>
  <c r="T74" i="1"/>
  <c r="U74" i="1"/>
  <c r="U82" i="1"/>
  <c r="T82" i="1"/>
  <c r="U90" i="1"/>
  <c r="T90" i="1"/>
  <c r="U98" i="1"/>
  <c r="T98" i="1"/>
  <c r="U106" i="1"/>
  <c r="T106" i="1"/>
  <c r="U114" i="1"/>
  <c r="T114" i="1"/>
  <c r="U122" i="1"/>
  <c r="T122" i="1"/>
  <c r="U130" i="1"/>
  <c r="T130" i="1"/>
  <c r="U138" i="1"/>
  <c r="T138" i="1"/>
  <c r="U146" i="1"/>
  <c r="T146" i="1"/>
  <c r="U154" i="1"/>
  <c r="T154" i="1"/>
  <c r="U162" i="1"/>
  <c r="T162" i="1"/>
  <c r="U170" i="1"/>
  <c r="T170" i="1"/>
  <c r="U178" i="1"/>
  <c r="T178" i="1"/>
  <c r="U186" i="1"/>
  <c r="T186" i="1"/>
  <c r="U194" i="1"/>
  <c r="T194" i="1"/>
  <c r="U202" i="1"/>
  <c r="T202" i="1"/>
  <c r="U210" i="1"/>
  <c r="T210" i="1"/>
  <c r="U218" i="1"/>
  <c r="T218" i="1"/>
  <c r="U226" i="1"/>
  <c r="T226" i="1"/>
  <c r="U234" i="1"/>
  <c r="T234" i="1"/>
  <c r="U242" i="1"/>
  <c r="T242" i="1"/>
  <c r="U250" i="1"/>
  <c r="T250" i="1"/>
  <c r="U258" i="1"/>
  <c r="T258" i="1"/>
  <c r="U266" i="1"/>
  <c r="T266" i="1"/>
  <c r="U274" i="1"/>
  <c r="T274" i="1"/>
  <c r="T282" i="1"/>
  <c r="U282" i="1"/>
  <c r="U290" i="1"/>
  <c r="T290" i="1"/>
  <c r="T298" i="1"/>
  <c r="U298" i="1"/>
  <c r="T306" i="1"/>
  <c r="U306" i="1"/>
  <c r="T19" i="1"/>
  <c r="U19" i="1"/>
  <c r="T27" i="1"/>
  <c r="U27" i="1"/>
  <c r="T35" i="1"/>
  <c r="U35" i="1"/>
  <c r="U43" i="1"/>
  <c r="T43" i="1"/>
  <c r="T51" i="1"/>
  <c r="U51" i="1"/>
  <c r="T59" i="1"/>
  <c r="U59" i="1"/>
  <c r="T67" i="1"/>
  <c r="U67" i="1"/>
  <c r="T75" i="1"/>
  <c r="U75" i="1"/>
  <c r="T83" i="1"/>
  <c r="U83" i="1"/>
  <c r="T91" i="1"/>
  <c r="U91" i="1"/>
  <c r="U99" i="1"/>
  <c r="T99" i="1"/>
  <c r="T107" i="1"/>
  <c r="U107" i="1"/>
  <c r="T115" i="1"/>
  <c r="U115" i="1"/>
  <c r="T123" i="1"/>
  <c r="U123" i="1"/>
  <c r="T131" i="1"/>
  <c r="U131" i="1"/>
  <c r="T139" i="1"/>
  <c r="U139" i="1"/>
  <c r="T147" i="1"/>
  <c r="U147" i="1"/>
  <c r="T155" i="1"/>
  <c r="U155" i="1"/>
  <c r="U163" i="1"/>
  <c r="T163" i="1"/>
  <c r="T171" i="1"/>
  <c r="U171" i="1"/>
  <c r="T179" i="1"/>
  <c r="U179" i="1"/>
  <c r="T187" i="1"/>
  <c r="U187" i="1"/>
  <c r="T195" i="1"/>
  <c r="U195" i="1"/>
  <c r="T203" i="1"/>
  <c r="U203" i="1"/>
  <c r="T211" i="1"/>
  <c r="U211" i="1"/>
  <c r="T219" i="1"/>
  <c r="U219" i="1"/>
  <c r="T227" i="1"/>
  <c r="U227" i="1"/>
  <c r="O235" i="1"/>
  <c r="S235" i="1"/>
  <c r="T243" i="1"/>
  <c r="U243" i="1"/>
  <c r="T251" i="1"/>
  <c r="U251" i="1"/>
  <c r="U259" i="1"/>
  <c r="T259" i="1"/>
  <c r="T267" i="1"/>
  <c r="U267" i="1"/>
  <c r="T275" i="1"/>
  <c r="U275" i="1"/>
  <c r="T283" i="1"/>
  <c r="U283" i="1"/>
  <c r="T291" i="1"/>
  <c r="U291" i="1"/>
  <c r="T299" i="1"/>
  <c r="U299" i="1"/>
  <c r="T307" i="1"/>
  <c r="U307" i="1"/>
  <c r="O176" i="1"/>
  <c r="O183" i="1"/>
  <c r="O217" i="1"/>
  <c r="O94" i="1"/>
  <c r="O106" i="1"/>
  <c r="O62" i="1"/>
  <c r="O82" i="1"/>
  <c r="O297" i="1"/>
  <c r="O66" i="1"/>
  <c r="O110" i="1"/>
  <c r="O198" i="1"/>
  <c r="O102" i="1"/>
  <c r="O70" i="1"/>
  <c r="O68" i="1"/>
  <c r="O112" i="1"/>
  <c r="O140" i="1"/>
  <c r="O49" i="1"/>
  <c r="O56" i="1"/>
  <c r="O76" i="1"/>
  <c r="O88" i="1"/>
  <c r="O146" i="1"/>
  <c r="O100" i="1"/>
  <c r="O19" i="1"/>
  <c r="O27" i="1"/>
  <c r="O43" i="1"/>
  <c r="O64" i="1"/>
  <c r="O96" i="1"/>
  <c r="O52" i="1"/>
  <c r="O116" i="1"/>
  <c r="O136" i="1"/>
  <c r="O167" i="1"/>
  <c r="O23" i="1"/>
  <c r="O31" i="1"/>
  <c r="O72" i="1"/>
  <c r="O92" i="1"/>
  <c r="O184" i="1"/>
  <c r="O39" i="1"/>
  <c r="O60" i="1"/>
  <c r="O131" i="1"/>
  <c r="O15" i="1"/>
  <c r="O80" i="1"/>
  <c r="O84" i="1"/>
  <c r="O114" i="1"/>
  <c r="O147" i="1"/>
  <c r="O160" i="1"/>
  <c r="O168" i="1"/>
  <c r="O199" i="1"/>
  <c r="O58" i="1"/>
  <c r="O35" i="1"/>
  <c r="O74" i="1"/>
  <c r="O78" i="1"/>
  <c r="O104" i="1"/>
  <c r="O108" i="1"/>
  <c r="O120" i="1"/>
  <c r="O124" i="1"/>
  <c r="O192" i="1"/>
  <c r="O200" i="1"/>
  <c r="O227" i="1"/>
  <c r="O209" i="1"/>
  <c r="O233" i="1"/>
  <c r="H12" i="1"/>
  <c r="O90" i="1"/>
  <c r="O98" i="1"/>
  <c r="O40" i="1"/>
  <c r="O45" i="1"/>
  <c r="O53" i="1"/>
  <c r="O75" i="1"/>
  <c r="O41" i="1"/>
  <c r="O83" i="1"/>
  <c r="O32" i="1"/>
  <c r="O37" i="1"/>
  <c r="O42" i="1"/>
  <c r="O91" i="1"/>
  <c r="O18" i="1"/>
  <c r="O36" i="1"/>
  <c r="O28" i="1"/>
  <c r="O33" i="1"/>
  <c r="O38" i="1"/>
  <c r="O51" i="1"/>
  <c r="O99" i="1"/>
  <c r="O29" i="1"/>
  <c r="O107" i="1"/>
  <c r="O138" i="1"/>
  <c r="O20" i="1"/>
  <c r="O30" i="1"/>
  <c r="O115" i="1"/>
  <c r="O59" i="1"/>
  <c r="O24" i="1"/>
  <c r="O34" i="1"/>
  <c r="O123" i="1"/>
  <c r="O25" i="1"/>
  <c r="O48" i="1"/>
  <c r="O16" i="1"/>
  <c r="O21" i="1"/>
  <c r="O26" i="1"/>
  <c r="O17" i="1"/>
  <c r="O22" i="1"/>
  <c r="O44" i="1"/>
  <c r="O67" i="1"/>
  <c r="O85" i="1"/>
  <c r="O109" i="1"/>
  <c r="O172" i="1"/>
  <c r="N14" i="1"/>
  <c r="S14" i="1" s="1"/>
  <c r="O284" i="1"/>
  <c r="O69" i="1"/>
  <c r="O117" i="1"/>
  <c r="O190" i="1"/>
  <c r="O262" i="1"/>
  <c r="O118" i="1"/>
  <c r="O126" i="1"/>
  <c r="O139" i="1"/>
  <c r="O148" i="1"/>
  <c r="O155" i="1"/>
  <c r="O159" i="1"/>
  <c r="O187" i="1"/>
  <c r="O191" i="1"/>
  <c r="O232" i="1"/>
  <c r="O244" i="1"/>
  <c r="O251" i="1"/>
  <c r="O276" i="1"/>
  <c r="O132" i="1"/>
  <c r="O163" i="1"/>
  <c r="O181" i="1"/>
  <c r="O202" i="1"/>
  <c r="O215" i="1"/>
  <c r="O220" i="1"/>
  <c r="O245" i="1"/>
  <c r="O292" i="1"/>
  <c r="O152" i="1"/>
  <c r="O57" i="1"/>
  <c r="O81" i="1"/>
  <c r="O105" i="1"/>
  <c r="O156" i="1"/>
  <c r="O188" i="1"/>
  <c r="O50" i="1"/>
  <c r="O122" i="1"/>
  <c r="O130" i="1"/>
  <c r="O133" i="1"/>
  <c r="O211" i="1"/>
  <c r="O260" i="1"/>
  <c r="O305" i="1"/>
  <c r="O61" i="1"/>
  <c r="O77" i="1"/>
  <c r="O93" i="1"/>
  <c r="O158" i="1"/>
  <c r="O206" i="1"/>
  <c r="O290" i="1"/>
  <c r="O55" i="1"/>
  <c r="O73" i="1"/>
  <c r="O97" i="1"/>
  <c r="O142" i="1"/>
  <c r="O195" i="1"/>
  <c r="O238" i="1"/>
  <c r="O63" i="1"/>
  <c r="O71" i="1"/>
  <c r="O79" i="1"/>
  <c r="O87" i="1"/>
  <c r="O95" i="1"/>
  <c r="O103" i="1"/>
  <c r="O111" i="1"/>
  <c r="O128" i="1"/>
  <c r="O150" i="1"/>
  <c r="O171" i="1"/>
  <c r="O175" i="1"/>
  <c r="O204" i="1"/>
  <c r="O240" i="1"/>
  <c r="O272" i="1"/>
  <c r="O280" i="1"/>
  <c r="O287" i="1"/>
  <c r="O101" i="1"/>
  <c r="O226" i="1"/>
  <c r="O65" i="1"/>
  <c r="O89" i="1"/>
  <c r="O113" i="1"/>
  <c r="O127" i="1"/>
  <c r="O174" i="1"/>
  <c r="O47" i="1"/>
  <c r="O134" i="1"/>
  <c r="O137" i="1"/>
  <c r="O143" i="1"/>
  <c r="O151" i="1"/>
  <c r="O165" i="1"/>
  <c r="O179" i="1"/>
  <c r="O248" i="1"/>
  <c r="O300" i="1"/>
  <c r="O212" i="1"/>
  <c r="O216" i="1"/>
  <c r="O255" i="1"/>
  <c r="O288" i="1"/>
  <c r="O298" i="1"/>
  <c r="O154" i="1"/>
  <c r="O170" i="1"/>
  <c r="O186" i="1"/>
  <c r="O196" i="1"/>
  <c r="O221" i="1"/>
  <c r="O256" i="1"/>
  <c r="O266" i="1"/>
  <c r="O277" i="1"/>
  <c r="O283" i="1"/>
  <c r="O294" i="1"/>
  <c r="O304" i="1"/>
  <c r="O166" i="1"/>
  <c r="O182" i="1"/>
  <c r="O213" i="1"/>
  <c r="O252" i="1"/>
  <c r="O258" i="1"/>
  <c r="O268" i="1"/>
  <c r="O279" i="1"/>
  <c r="O144" i="1"/>
  <c r="O164" i="1"/>
  <c r="O180" i="1"/>
  <c r="O197" i="1"/>
  <c r="O210" i="1"/>
  <c r="O214" i="1"/>
  <c r="O218" i="1"/>
  <c r="O223" i="1"/>
  <c r="O228" i="1"/>
  <c r="O247" i="1"/>
  <c r="O273" i="1"/>
  <c r="O296" i="1"/>
  <c r="O301" i="1"/>
  <c r="O162" i="1"/>
  <c r="O178" i="1"/>
  <c r="O224" i="1"/>
  <c r="O241" i="1"/>
  <c r="O264" i="1"/>
  <c r="O230" i="1"/>
  <c r="O259" i="1"/>
  <c r="O270" i="1"/>
  <c r="O291" i="1"/>
  <c r="O302" i="1"/>
  <c r="O236" i="1"/>
  <c r="O242" i="1"/>
  <c r="O249" i="1"/>
  <c r="O263" i="1"/>
  <c r="O274" i="1"/>
  <c r="O281" i="1"/>
  <c r="O295" i="1"/>
  <c r="O306" i="1"/>
  <c r="O194" i="1"/>
  <c r="O201" i="1"/>
  <c r="O208" i="1"/>
  <c r="O222" i="1"/>
  <c r="O239" i="1"/>
  <c r="O246" i="1"/>
  <c r="O253" i="1"/>
  <c r="O267" i="1"/>
  <c r="O278" i="1"/>
  <c r="O285" i="1"/>
  <c r="O299" i="1"/>
  <c r="O203" i="1"/>
  <c r="O219" i="1"/>
  <c r="O225" i="1"/>
  <c r="O234" i="1"/>
  <c r="O250" i="1"/>
  <c r="O257" i="1"/>
  <c r="O271" i="1"/>
  <c r="O282" i="1"/>
  <c r="O289" i="1"/>
  <c r="O303" i="1"/>
  <c r="O231" i="1"/>
  <c r="O243" i="1"/>
  <c r="O254" i="1"/>
  <c r="O275" i="1"/>
  <c r="O286" i="1"/>
  <c r="O307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J95" i="1" s="1"/>
  <c r="AK95" i="1" s="1"/>
  <c r="AD96" i="1"/>
  <c r="AD97" i="1"/>
  <c r="AD98" i="1"/>
  <c r="AD99" i="1"/>
  <c r="AD100" i="1"/>
  <c r="AD101" i="1"/>
  <c r="AD102" i="1"/>
  <c r="AD103" i="1"/>
  <c r="AJ103" i="1" s="1"/>
  <c r="AK103" i="1" s="1"/>
  <c r="AD104" i="1"/>
  <c r="AD105" i="1"/>
  <c r="AD106" i="1"/>
  <c r="AD107" i="1"/>
  <c r="AD108" i="1"/>
  <c r="AD109" i="1"/>
  <c r="AD110" i="1"/>
  <c r="AD111" i="1"/>
  <c r="AJ111" i="1" s="1"/>
  <c r="AK111" i="1" s="1"/>
  <c r="AD112" i="1"/>
  <c r="AD113" i="1"/>
  <c r="AD114" i="1"/>
  <c r="AD115" i="1"/>
  <c r="AD116" i="1"/>
  <c r="AD117" i="1"/>
  <c r="AD118" i="1"/>
  <c r="AD119" i="1"/>
  <c r="AJ119" i="1" s="1"/>
  <c r="AK119" i="1" s="1"/>
  <c r="AD120" i="1"/>
  <c r="AD121" i="1"/>
  <c r="AD122" i="1"/>
  <c r="AD123" i="1"/>
  <c r="AD124" i="1"/>
  <c r="AD125" i="1"/>
  <c r="AD126" i="1"/>
  <c r="AD127" i="1"/>
  <c r="AJ127" i="1" s="1"/>
  <c r="AK127" i="1" s="1"/>
  <c r="AD128" i="1"/>
  <c r="AD129" i="1"/>
  <c r="AD130" i="1"/>
  <c r="AD131" i="1"/>
  <c r="AD132" i="1"/>
  <c r="AD133" i="1"/>
  <c r="AD134" i="1"/>
  <c r="AD135" i="1"/>
  <c r="AJ135" i="1" s="1"/>
  <c r="AK135" i="1" s="1"/>
  <c r="AD136" i="1"/>
  <c r="AD137" i="1"/>
  <c r="AD138" i="1"/>
  <c r="AD139" i="1"/>
  <c r="AD140" i="1"/>
  <c r="AD141" i="1"/>
  <c r="AD142" i="1"/>
  <c r="AD143" i="1"/>
  <c r="AJ143" i="1" s="1"/>
  <c r="AK143" i="1" s="1"/>
  <c r="AD144" i="1"/>
  <c r="AD145" i="1"/>
  <c r="AD146" i="1"/>
  <c r="AD147" i="1"/>
  <c r="AD148" i="1"/>
  <c r="AD149" i="1"/>
  <c r="AD150" i="1"/>
  <c r="AD151" i="1"/>
  <c r="AJ151" i="1" s="1"/>
  <c r="AK151" i="1" s="1"/>
  <c r="AD152" i="1"/>
  <c r="AD153" i="1"/>
  <c r="AD154" i="1"/>
  <c r="AD155" i="1"/>
  <c r="AD156" i="1"/>
  <c r="AD157" i="1"/>
  <c r="AD158" i="1"/>
  <c r="AD159" i="1"/>
  <c r="AJ159" i="1" s="1"/>
  <c r="AK159" i="1" s="1"/>
  <c r="AD160" i="1"/>
  <c r="AD161" i="1"/>
  <c r="AD162" i="1"/>
  <c r="AD163" i="1"/>
  <c r="AD164" i="1"/>
  <c r="AD165" i="1"/>
  <c r="AD166" i="1"/>
  <c r="AD167" i="1"/>
  <c r="AJ167" i="1" s="1"/>
  <c r="AK167" i="1" s="1"/>
  <c r="AD168" i="1"/>
  <c r="AD169" i="1"/>
  <c r="AD170" i="1"/>
  <c r="AD171" i="1"/>
  <c r="AD172" i="1"/>
  <c r="AD173" i="1"/>
  <c r="AD174" i="1"/>
  <c r="AJ174" i="1" s="1"/>
  <c r="AD175" i="1"/>
  <c r="AJ175" i="1" s="1"/>
  <c r="AK175" i="1" s="1"/>
  <c r="AD176" i="1"/>
  <c r="AD177" i="1"/>
  <c r="AJ177" i="1" s="1"/>
  <c r="AD178" i="1"/>
  <c r="AD179" i="1"/>
  <c r="AD180" i="1"/>
  <c r="AD181" i="1"/>
  <c r="AD182" i="1"/>
  <c r="AJ182" i="1" s="1"/>
  <c r="AD183" i="1"/>
  <c r="AJ183" i="1" s="1"/>
  <c r="AK183" i="1" s="1"/>
  <c r="AD184" i="1"/>
  <c r="AJ184" i="1" s="1"/>
  <c r="AD185" i="1"/>
  <c r="AD186" i="1"/>
  <c r="AD187" i="1"/>
  <c r="AD188" i="1"/>
  <c r="AD189" i="1"/>
  <c r="AD190" i="1"/>
  <c r="AJ190" i="1" s="1"/>
  <c r="AD191" i="1"/>
  <c r="AJ191" i="1" s="1"/>
  <c r="AK191" i="1" s="1"/>
  <c r="AD192" i="1"/>
  <c r="AJ192" i="1" s="1"/>
  <c r="AD193" i="1"/>
  <c r="AJ193" i="1" s="1"/>
  <c r="AD194" i="1"/>
  <c r="AD195" i="1"/>
  <c r="AD196" i="1"/>
  <c r="AD197" i="1"/>
  <c r="AD198" i="1"/>
  <c r="AJ198" i="1" s="1"/>
  <c r="AD199" i="1"/>
  <c r="AJ199" i="1" s="1"/>
  <c r="AD200" i="1"/>
  <c r="AJ200" i="1" s="1"/>
  <c r="AD201" i="1"/>
  <c r="AJ201" i="1" s="1"/>
  <c r="AD202" i="1"/>
  <c r="AD203" i="1"/>
  <c r="AD204" i="1"/>
  <c r="AD205" i="1"/>
  <c r="AD206" i="1"/>
  <c r="AJ206" i="1" s="1"/>
  <c r="AD207" i="1"/>
  <c r="AJ207" i="1" s="1"/>
  <c r="AD208" i="1"/>
  <c r="AJ208" i="1" s="1"/>
  <c r="AD209" i="1"/>
  <c r="AJ209" i="1" s="1"/>
  <c r="AD210" i="1"/>
  <c r="AD211" i="1"/>
  <c r="AD212" i="1"/>
  <c r="AD213" i="1"/>
  <c r="AD214" i="1"/>
  <c r="AJ214" i="1" s="1"/>
  <c r="AD215" i="1"/>
  <c r="AD216" i="1"/>
  <c r="AJ216" i="1" s="1"/>
  <c r="AD217" i="1"/>
  <c r="AJ217" i="1" s="1"/>
  <c r="AD218" i="1"/>
  <c r="AD219" i="1"/>
  <c r="AD220" i="1"/>
  <c r="AD221" i="1"/>
  <c r="AD222" i="1"/>
  <c r="AJ222" i="1" s="1"/>
  <c r="AD223" i="1"/>
  <c r="AD224" i="1"/>
  <c r="AJ224" i="1" s="1"/>
  <c r="AD225" i="1"/>
  <c r="AJ225" i="1" s="1"/>
  <c r="AD226" i="1"/>
  <c r="AD227" i="1"/>
  <c r="AD228" i="1"/>
  <c r="AD229" i="1"/>
  <c r="AD230" i="1"/>
  <c r="AJ230" i="1" s="1"/>
  <c r="AD231" i="1"/>
  <c r="AD232" i="1"/>
  <c r="AD233" i="1"/>
  <c r="AJ233" i="1" s="1"/>
  <c r="AD234" i="1"/>
  <c r="AD235" i="1"/>
  <c r="AD236" i="1"/>
  <c r="AD237" i="1"/>
  <c r="AD238" i="1"/>
  <c r="AJ238" i="1" s="1"/>
  <c r="AD239" i="1"/>
  <c r="AD240" i="1"/>
  <c r="AJ240" i="1" s="1"/>
  <c r="AD241" i="1"/>
  <c r="AD242" i="1"/>
  <c r="AD243" i="1"/>
  <c r="AD244" i="1"/>
  <c r="AD245" i="1"/>
  <c r="AD246" i="1"/>
  <c r="AJ246" i="1" s="1"/>
  <c r="AD247" i="1"/>
  <c r="AJ247" i="1" s="1"/>
  <c r="AD248" i="1"/>
  <c r="AD249" i="1"/>
  <c r="AD250" i="1"/>
  <c r="AD251" i="1"/>
  <c r="AD252" i="1"/>
  <c r="AD253" i="1"/>
  <c r="AD254" i="1"/>
  <c r="AJ254" i="1" s="1"/>
  <c r="AD255" i="1"/>
  <c r="AJ255" i="1" s="1"/>
  <c r="AD256" i="1"/>
  <c r="AJ256" i="1" s="1"/>
  <c r="AD257" i="1"/>
  <c r="AJ257" i="1" s="1"/>
  <c r="AO257" i="1" s="1"/>
  <c r="AD258" i="1"/>
  <c r="AD259" i="1"/>
  <c r="AD260" i="1"/>
  <c r="AD261" i="1"/>
  <c r="AD262" i="1"/>
  <c r="AJ262" i="1" s="1"/>
  <c r="AD263" i="1"/>
  <c r="AJ263" i="1" s="1"/>
  <c r="AD264" i="1"/>
  <c r="AJ264" i="1" s="1"/>
  <c r="AD265" i="1"/>
  <c r="AJ265" i="1" s="1"/>
  <c r="AD266" i="1"/>
  <c r="AD267" i="1"/>
  <c r="AD268" i="1"/>
  <c r="AD269" i="1"/>
  <c r="AD270" i="1"/>
  <c r="AJ270" i="1" s="1"/>
  <c r="AD271" i="1"/>
  <c r="AJ271" i="1" s="1"/>
  <c r="AD272" i="1"/>
  <c r="AJ272" i="1" s="1"/>
  <c r="AD273" i="1"/>
  <c r="AJ273" i="1" s="1"/>
  <c r="AD274" i="1"/>
  <c r="AD275" i="1"/>
  <c r="AD276" i="1"/>
  <c r="AD277" i="1"/>
  <c r="AD278" i="1"/>
  <c r="AJ278" i="1" s="1"/>
  <c r="AD279" i="1"/>
  <c r="AJ279" i="1" s="1"/>
  <c r="AD280" i="1"/>
  <c r="AJ280" i="1" s="1"/>
  <c r="AD281" i="1"/>
  <c r="AJ281" i="1" s="1"/>
  <c r="AD282" i="1"/>
  <c r="AD283" i="1"/>
  <c r="AD284" i="1"/>
  <c r="AD285" i="1"/>
  <c r="AD286" i="1"/>
  <c r="AJ286" i="1" s="1"/>
  <c r="AD287" i="1"/>
  <c r="AJ287" i="1" s="1"/>
  <c r="AD288" i="1"/>
  <c r="AJ288" i="1" s="1"/>
  <c r="AD289" i="1"/>
  <c r="AJ289" i="1" s="1"/>
  <c r="AD290" i="1"/>
  <c r="AD291" i="1"/>
  <c r="AD292" i="1"/>
  <c r="AD293" i="1"/>
  <c r="AD294" i="1"/>
  <c r="AJ294" i="1" s="1"/>
  <c r="AD295" i="1"/>
  <c r="AD296" i="1"/>
  <c r="AJ296" i="1" s="1"/>
  <c r="AD297" i="1"/>
  <c r="AJ297" i="1" s="1"/>
  <c r="AD298" i="1"/>
  <c r="AD299" i="1"/>
  <c r="AD300" i="1"/>
  <c r="AJ300" i="1" s="1"/>
  <c r="AD301" i="1"/>
  <c r="AJ301" i="1" s="1"/>
  <c r="AD302" i="1"/>
  <c r="AJ302" i="1" s="1"/>
  <c r="AD303" i="1"/>
  <c r="AJ303" i="1" s="1"/>
  <c r="AD304" i="1"/>
  <c r="AD305" i="1"/>
  <c r="AD306" i="1"/>
  <c r="AD307" i="1"/>
  <c r="AD14" i="1"/>
  <c r="AJ14" i="1" s="1"/>
  <c r="AJ307" i="1"/>
  <c r="AJ306" i="1"/>
  <c r="AJ305" i="1"/>
  <c r="AJ304" i="1"/>
  <c r="AJ299" i="1"/>
  <c r="AJ298" i="1"/>
  <c r="AJ295" i="1"/>
  <c r="AJ293" i="1"/>
  <c r="AJ292" i="1"/>
  <c r="AJ291" i="1"/>
  <c r="AJ290" i="1"/>
  <c r="AJ285" i="1"/>
  <c r="AJ284" i="1"/>
  <c r="AJ283" i="1"/>
  <c r="AJ282" i="1"/>
  <c r="AJ277" i="1"/>
  <c r="AJ276" i="1"/>
  <c r="AJ275" i="1"/>
  <c r="AJ274" i="1"/>
  <c r="AJ269" i="1"/>
  <c r="AJ268" i="1"/>
  <c r="AJ267" i="1"/>
  <c r="AJ266" i="1"/>
  <c r="AK265" i="1"/>
  <c r="AJ261" i="1"/>
  <c r="AJ260" i="1"/>
  <c r="AJ259" i="1"/>
  <c r="AJ258" i="1"/>
  <c r="AJ253" i="1"/>
  <c r="AJ252" i="1"/>
  <c r="AJ251" i="1"/>
  <c r="AJ250" i="1"/>
  <c r="AJ249" i="1"/>
  <c r="AJ248" i="1"/>
  <c r="AJ245" i="1"/>
  <c r="AJ244" i="1"/>
  <c r="AJ243" i="1"/>
  <c r="AJ242" i="1"/>
  <c r="AJ241" i="1"/>
  <c r="AO241" i="1" s="1"/>
  <c r="AJ239" i="1"/>
  <c r="AJ237" i="1"/>
  <c r="AJ236" i="1"/>
  <c r="AJ235" i="1"/>
  <c r="AJ234" i="1"/>
  <c r="AJ232" i="1"/>
  <c r="AJ231" i="1"/>
  <c r="AJ229" i="1"/>
  <c r="AJ228" i="1"/>
  <c r="AJ227" i="1"/>
  <c r="AJ226" i="1"/>
  <c r="AJ223" i="1"/>
  <c r="AJ221" i="1"/>
  <c r="AJ220" i="1"/>
  <c r="AJ219" i="1"/>
  <c r="AJ218" i="1"/>
  <c r="AJ215" i="1"/>
  <c r="AJ213" i="1"/>
  <c r="AJ212" i="1"/>
  <c r="AJ211" i="1"/>
  <c r="AJ210" i="1"/>
  <c r="AJ205" i="1"/>
  <c r="AJ204" i="1"/>
  <c r="AJ203" i="1"/>
  <c r="AJ202" i="1"/>
  <c r="AJ197" i="1"/>
  <c r="AJ196" i="1"/>
  <c r="AJ195" i="1"/>
  <c r="AK195" i="1" s="1"/>
  <c r="AJ194" i="1"/>
  <c r="AK194" i="1" s="1"/>
  <c r="AJ189" i="1"/>
  <c r="AJ188" i="1"/>
  <c r="AJ187" i="1"/>
  <c r="AK187" i="1" s="1"/>
  <c r="AJ186" i="1"/>
  <c r="AJ185" i="1"/>
  <c r="AJ181" i="1"/>
  <c r="AJ180" i="1"/>
  <c r="AJ179" i="1"/>
  <c r="AK179" i="1" s="1"/>
  <c r="AJ178" i="1"/>
  <c r="AO178" i="1" s="1"/>
  <c r="AJ176" i="1"/>
  <c r="AJ173" i="1"/>
  <c r="AJ172" i="1"/>
  <c r="AJ171" i="1"/>
  <c r="AK171" i="1" s="1"/>
  <c r="AJ170" i="1"/>
  <c r="AJ169" i="1"/>
  <c r="AJ168" i="1"/>
  <c r="AO168" i="1" s="1"/>
  <c r="AP168" i="1" s="1"/>
  <c r="AJ166" i="1"/>
  <c r="AJ165" i="1"/>
  <c r="AJ164" i="1"/>
  <c r="AJ163" i="1"/>
  <c r="AK163" i="1" s="1"/>
  <c r="AJ162" i="1"/>
  <c r="AO162" i="1" s="1"/>
  <c r="AJ161" i="1"/>
  <c r="AJ160" i="1"/>
  <c r="AO160" i="1" s="1"/>
  <c r="AJ158" i="1"/>
  <c r="AJ157" i="1"/>
  <c r="AJ156" i="1"/>
  <c r="AJ155" i="1"/>
  <c r="AK155" i="1" s="1"/>
  <c r="AJ154" i="1"/>
  <c r="AJ153" i="1"/>
  <c r="AJ152" i="1"/>
  <c r="AO152" i="1" s="1"/>
  <c r="AP152" i="1" s="1"/>
  <c r="AJ150" i="1"/>
  <c r="AJ149" i="1"/>
  <c r="AJ148" i="1"/>
  <c r="AJ147" i="1"/>
  <c r="AK147" i="1" s="1"/>
  <c r="AJ146" i="1"/>
  <c r="AO146" i="1" s="1"/>
  <c r="AJ145" i="1"/>
  <c r="AJ144" i="1"/>
  <c r="AO144" i="1" s="1"/>
  <c r="AP144" i="1" s="1"/>
  <c r="AJ142" i="1"/>
  <c r="AJ141" i="1"/>
  <c r="AJ140" i="1"/>
  <c r="AJ139" i="1"/>
  <c r="AK139" i="1" s="1"/>
  <c r="AJ138" i="1"/>
  <c r="AO138" i="1" s="1"/>
  <c r="AJ137" i="1"/>
  <c r="AJ136" i="1"/>
  <c r="AO136" i="1" s="1"/>
  <c r="AP136" i="1" s="1"/>
  <c r="AJ134" i="1"/>
  <c r="AJ133" i="1"/>
  <c r="AJ132" i="1"/>
  <c r="AJ131" i="1"/>
  <c r="AK131" i="1" s="1"/>
  <c r="AJ130" i="1"/>
  <c r="AO130" i="1" s="1"/>
  <c r="AJ129" i="1"/>
  <c r="AJ128" i="1"/>
  <c r="AO128" i="1" s="1"/>
  <c r="AJ126" i="1"/>
  <c r="AJ125" i="1"/>
  <c r="AJ124" i="1"/>
  <c r="AJ123" i="1"/>
  <c r="AK123" i="1" s="1"/>
  <c r="AJ122" i="1"/>
  <c r="AJ121" i="1"/>
  <c r="AJ120" i="1"/>
  <c r="AO120" i="1" s="1"/>
  <c r="AP120" i="1" s="1"/>
  <c r="AJ118" i="1"/>
  <c r="AJ117" i="1"/>
  <c r="AJ116" i="1"/>
  <c r="AJ115" i="1"/>
  <c r="AK115" i="1" s="1"/>
  <c r="AJ114" i="1"/>
  <c r="AO114" i="1" s="1"/>
  <c r="AJ113" i="1"/>
  <c r="AJ112" i="1"/>
  <c r="AO112" i="1" s="1"/>
  <c r="AJ110" i="1"/>
  <c r="AJ109" i="1"/>
  <c r="AJ108" i="1"/>
  <c r="AJ107" i="1"/>
  <c r="AK107" i="1" s="1"/>
  <c r="AJ106" i="1"/>
  <c r="AO106" i="1" s="1"/>
  <c r="AJ105" i="1"/>
  <c r="AJ104" i="1"/>
  <c r="AO104" i="1" s="1"/>
  <c r="AP104" i="1" s="1"/>
  <c r="AJ102" i="1"/>
  <c r="AJ101" i="1"/>
  <c r="AJ100" i="1"/>
  <c r="AJ99" i="1"/>
  <c r="AK99" i="1" s="1"/>
  <c r="AJ98" i="1"/>
  <c r="AO98" i="1" s="1"/>
  <c r="AJ97" i="1"/>
  <c r="AK97" i="1" s="1"/>
  <c r="AJ96" i="1"/>
  <c r="AJ94" i="1"/>
  <c r="AJ93" i="1"/>
  <c r="AJ92" i="1"/>
  <c r="AJ91" i="1"/>
  <c r="AJ90" i="1"/>
  <c r="AK90" i="1" s="1"/>
  <c r="AJ89" i="1"/>
  <c r="AJ88" i="1"/>
  <c r="AJ87" i="1"/>
  <c r="AJ86" i="1"/>
  <c r="AK86" i="1" s="1"/>
  <c r="AJ85" i="1"/>
  <c r="AJ84" i="1"/>
  <c r="AJ83" i="1"/>
  <c r="AJ82" i="1"/>
  <c r="AK82" i="1" s="1"/>
  <c r="AJ81" i="1"/>
  <c r="AJ80" i="1"/>
  <c r="AJ79" i="1"/>
  <c r="AJ78" i="1"/>
  <c r="AK78" i="1" s="1"/>
  <c r="AJ77" i="1"/>
  <c r="AJ76" i="1"/>
  <c r="AJ75" i="1"/>
  <c r="AJ74" i="1"/>
  <c r="AK74" i="1" s="1"/>
  <c r="AJ73" i="1"/>
  <c r="AJ72" i="1"/>
  <c r="AJ71" i="1"/>
  <c r="AJ70" i="1"/>
  <c r="AK70" i="1" s="1"/>
  <c r="AJ69" i="1"/>
  <c r="AJ68" i="1"/>
  <c r="AJ67" i="1"/>
  <c r="AJ66" i="1"/>
  <c r="AK66" i="1" s="1"/>
  <c r="AJ65" i="1"/>
  <c r="AJ64" i="1"/>
  <c r="AJ63" i="1"/>
  <c r="AJ62" i="1"/>
  <c r="AK62" i="1" s="1"/>
  <c r="AJ61" i="1"/>
  <c r="AJ60" i="1"/>
  <c r="AJ59" i="1"/>
  <c r="AJ58" i="1"/>
  <c r="AK58" i="1" s="1"/>
  <c r="AJ57" i="1"/>
  <c r="AJ56" i="1"/>
  <c r="AJ55" i="1"/>
  <c r="AJ54" i="1"/>
  <c r="AK54" i="1" s="1"/>
  <c r="AJ53" i="1"/>
  <c r="AJ52" i="1"/>
  <c r="AJ51" i="1"/>
  <c r="AJ50" i="1"/>
  <c r="AK50" i="1" s="1"/>
  <c r="AJ49" i="1"/>
  <c r="AJ48" i="1"/>
  <c r="AJ47" i="1"/>
  <c r="AJ46" i="1"/>
  <c r="AK46" i="1" s="1"/>
  <c r="AJ45" i="1"/>
  <c r="AJ44" i="1"/>
  <c r="AJ43" i="1"/>
  <c r="AJ42" i="1"/>
  <c r="AK42" i="1" s="1"/>
  <c r="AJ41" i="1"/>
  <c r="AJ40" i="1"/>
  <c r="AJ39" i="1"/>
  <c r="AJ38" i="1"/>
  <c r="AK38" i="1" s="1"/>
  <c r="AJ37" i="1"/>
  <c r="AJ36" i="1"/>
  <c r="AJ35" i="1"/>
  <c r="AK35" i="1" s="1"/>
  <c r="AJ34" i="1"/>
  <c r="AK34" i="1" s="1"/>
  <c r="AJ33" i="1"/>
  <c r="AJ32" i="1"/>
  <c r="AJ31" i="1"/>
  <c r="AK31" i="1" s="1"/>
  <c r="AJ30" i="1"/>
  <c r="AK30" i="1" s="1"/>
  <c r="AJ29" i="1"/>
  <c r="AJ28" i="1"/>
  <c r="AJ27" i="1"/>
  <c r="AJ26" i="1"/>
  <c r="AK26" i="1" s="1"/>
  <c r="AJ25" i="1"/>
  <c r="AK25" i="1" s="1"/>
  <c r="AJ24" i="1"/>
  <c r="AJ23" i="1"/>
  <c r="AJ22" i="1"/>
  <c r="AK22" i="1" s="1"/>
  <c r="AJ21" i="1"/>
  <c r="AJ20" i="1"/>
  <c r="AJ19" i="1"/>
  <c r="AJ18" i="1"/>
  <c r="AK18" i="1" s="1"/>
  <c r="AJ17" i="1"/>
  <c r="AJ16" i="1"/>
  <c r="AJ15" i="1"/>
  <c r="AM12" i="1"/>
  <c r="AH12" i="1"/>
  <c r="AF12" i="1"/>
  <c r="AB12" i="1"/>
  <c r="AA12" i="1"/>
  <c r="Z12" i="1"/>
  <c r="Y12" i="1"/>
  <c r="CM12" i="1"/>
  <c r="CL12" i="1"/>
  <c r="CK12" i="1"/>
  <c r="CF12" i="1"/>
  <c r="CD12" i="1"/>
  <c r="BZ12" i="1"/>
  <c r="BY12" i="1"/>
  <c r="BX12" i="1"/>
  <c r="BW12" i="1"/>
  <c r="T235" i="1" l="1"/>
  <c r="U235" i="1"/>
  <c r="U185" i="1"/>
  <c r="T185" i="1"/>
  <c r="U153" i="1"/>
  <c r="T153" i="1"/>
  <c r="U121" i="1"/>
  <c r="T121" i="1"/>
  <c r="T135" i="1"/>
  <c r="U135" i="1"/>
  <c r="T149" i="1"/>
  <c r="U149" i="1"/>
  <c r="U177" i="1"/>
  <c r="T177" i="1"/>
  <c r="U145" i="1"/>
  <c r="T145" i="1"/>
  <c r="T269" i="1"/>
  <c r="U269" i="1"/>
  <c r="T237" i="1"/>
  <c r="U237" i="1"/>
  <c r="T205" i="1"/>
  <c r="U205" i="1"/>
  <c r="T173" i="1"/>
  <c r="U173" i="1"/>
  <c r="T141" i="1"/>
  <c r="U141" i="1"/>
  <c r="U265" i="1"/>
  <c r="T265" i="1"/>
  <c r="U169" i="1"/>
  <c r="T169" i="1"/>
  <c r="T119" i="1"/>
  <c r="U119" i="1"/>
  <c r="T86" i="1"/>
  <c r="U86" i="1"/>
  <c r="T54" i="1"/>
  <c r="U54" i="1"/>
  <c r="T293" i="1"/>
  <c r="U293" i="1"/>
  <c r="T261" i="1"/>
  <c r="U261" i="1"/>
  <c r="T229" i="1"/>
  <c r="U229" i="1"/>
  <c r="U193" i="1"/>
  <c r="T193" i="1"/>
  <c r="U161" i="1"/>
  <c r="T161" i="1"/>
  <c r="U129" i="1"/>
  <c r="T129" i="1"/>
  <c r="T207" i="1"/>
  <c r="U207" i="1"/>
  <c r="T46" i="1"/>
  <c r="U46" i="1"/>
  <c r="T189" i="1"/>
  <c r="U189" i="1"/>
  <c r="T157" i="1"/>
  <c r="U157" i="1"/>
  <c r="T125" i="1"/>
  <c r="U125" i="1"/>
  <c r="U14" i="1"/>
  <c r="T14" i="1"/>
  <c r="AO293" i="1"/>
  <c r="AO221" i="1"/>
  <c r="AO14" i="1"/>
  <c r="AO205" i="1"/>
  <c r="AO100" i="1"/>
  <c r="AP100" i="1" s="1"/>
  <c r="AO108" i="1"/>
  <c r="AP108" i="1" s="1"/>
  <c r="AO116" i="1"/>
  <c r="AP116" i="1" s="1"/>
  <c r="AO124" i="1"/>
  <c r="AP124" i="1" s="1"/>
  <c r="AO213" i="1"/>
  <c r="AQ213" i="1" s="1"/>
  <c r="AO285" i="1"/>
  <c r="AO297" i="1"/>
  <c r="AO289" i="1"/>
  <c r="AO281" i="1"/>
  <c r="AO273" i="1"/>
  <c r="AQ273" i="1" s="1"/>
  <c r="AO265" i="1"/>
  <c r="AP265" i="1" s="1"/>
  <c r="AO233" i="1"/>
  <c r="AO225" i="1"/>
  <c r="AQ225" i="1" s="1"/>
  <c r="AK225" i="1"/>
  <c r="AO209" i="1"/>
  <c r="AO201" i="1"/>
  <c r="AO69" i="1"/>
  <c r="AQ69" i="1" s="1"/>
  <c r="AO186" i="1"/>
  <c r="AO192" i="1"/>
  <c r="AO184" i="1"/>
  <c r="AP184" i="1" s="1"/>
  <c r="AK14" i="1"/>
  <c r="AO94" i="1"/>
  <c r="AP94" i="1" s="1"/>
  <c r="AO176" i="1"/>
  <c r="AO249" i="1"/>
  <c r="AQ249" i="1" s="1"/>
  <c r="AO305" i="1"/>
  <c r="AO229" i="1"/>
  <c r="AQ229" i="1" s="1"/>
  <c r="AO170" i="1"/>
  <c r="AO188" i="1"/>
  <c r="AP188" i="1" s="1"/>
  <c r="AO197" i="1"/>
  <c r="AQ197" i="1" s="1"/>
  <c r="AO277" i="1"/>
  <c r="AQ277" i="1" s="1"/>
  <c r="AO230" i="1"/>
  <c r="AO222" i="1"/>
  <c r="AO214" i="1"/>
  <c r="AQ214" i="1" s="1"/>
  <c r="AO206" i="1"/>
  <c r="AO198" i="1"/>
  <c r="AO190" i="1"/>
  <c r="AO182" i="1"/>
  <c r="AO174" i="1"/>
  <c r="AQ174" i="1" s="1"/>
  <c r="AO180" i="1"/>
  <c r="AP180" i="1" s="1"/>
  <c r="AO234" i="1"/>
  <c r="AQ234" i="1" s="1"/>
  <c r="AO261" i="1"/>
  <c r="AQ261" i="1" s="1"/>
  <c r="AO269" i="1"/>
  <c r="AO301" i="1"/>
  <c r="AO132" i="1"/>
  <c r="AP132" i="1" s="1"/>
  <c r="AO140" i="1"/>
  <c r="AP140" i="1" s="1"/>
  <c r="AO148" i="1"/>
  <c r="AP148" i="1" s="1"/>
  <c r="AO156" i="1"/>
  <c r="AP156" i="1" s="1"/>
  <c r="AO164" i="1"/>
  <c r="AP164" i="1" s="1"/>
  <c r="AO172" i="1"/>
  <c r="AP172" i="1" s="1"/>
  <c r="AO218" i="1"/>
  <c r="AQ218" i="1" s="1"/>
  <c r="AO226" i="1"/>
  <c r="AQ226" i="1" s="1"/>
  <c r="AO253" i="1"/>
  <c r="AO210" i="1"/>
  <c r="AQ210" i="1" s="1"/>
  <c r="AO245" i="1"/>
  <c r="AQ245" i="1" s="1"/>
  <c r="AO102" i="1"/>
  <c r="AO110" i="1"/>
  <c r="AO118" i="1"/>
  <c r="AQ118" i="1" s="1"/>
  <c r="AO126" i="1"/>
  <c r="AO134" i="1"/>
  <c r="AO142" i="1"/>
  <c r="AO150" i="1"/>
  <c r="AO158" i="1"/>
  <c r="AP158" i="1" s="1"/>
  <c r="AO166" i="1"/>
  <c r="AO202" i="1"/>
  <c r="AQ202" i="1" s="1"/>
  <c r="AO237" i="1"/>
  <c r="AQ237" i="1" s="1"/>
  <c r="O14" i="1"/>
  <c r="N12" i="1"/>
  <c r="S12" i="1" s="1"/>
  <c r="AO167" i="1"/>
  <c r="AQ167" i="1" s="1"/>
  <c r="AO195" i="1"/>
  <c r="AQ195" i="1" s="1"/>
  <c r="AK41" i="1"/>
  <c r="AO41" i="1"/>
  <c r="AQ41" i="1" s="1"/>
  <c r="AO29" i="1"/>
  <c r="AQ29" i="1" s="1"/>
  <c r="AK29" i="1"/>
  <c r="AK51" i="1"/>
  <c r="AO51" i="1"/>
  <c r="AP51" i="1" s="1"/>
  <c r="AK67" i="1"/>
  <c r="AO67" i="1"/>
  <c r="AP67" i="1" s="1"/>
  <c r="AK73" i="1"/>
  <c r="AO73" i="1"/>
  <c r="AQ73" i="1" s="1"/>
  <c r="AK83" i="1"/>
  <c r="AO83" i="1"/>
  <c r="AP83" i="1" s="1"/>
  <c r="AO45" i="1"/>
  <c r="AQ45" i="1" s="1"/>
  <c r="AK45" i="1"/>
  <c r="AO61" i="1"/>
  <c r="AQ61" i="1" s="1"/>
  <c r="AK61" i="1"/>
  <c r="AK19" i="1"/>
  <c r="AO19" i="1"/>
  <c r="AP19" i="1" s="1"/>
  <c r="AO77" i="1"/>
  <c r="AQ77" i="1" s="1"/>
  <c r="AK77" i="1"/>
  <c r="AO93" i="1"/>
  <c r="AQ93" i="1" s="1"/>
  <c r="AK93" i="1"/>
  <c r="AK138" i="1"/>
  <c r="AO25" i="1"/>
  <c r="AQ25" i="1" s="1"/>
  <c r="AK186" i="1"/>
  <c r="AK249" i="1"/>
  <c r="AK229" i="1"/>
  <c r="AK23" i="1"/>
  <c r="AO23" i="1"/>
  <c r="AP23" i="1" s="1"/>
  <c r="AK55" i="1"/>
  <c r="AO55" i="1"/>
  <c r="AP55" i="1" s="1"/>
  <c r="AO96" i="1"/>
  <c r="AP96" i="1" s="1"/>
  <c r="AK96" i="1"/>
  <c r="AK79" i="1"/>
  <c r="AO79" i="1"/>
  <c r="AP79" i="1" s="1"/>
  <c r="AO85" i="1"/>
  <c r="AQ85" i="1" s="1"/>
  <c r="AK85" i="1"/>
  <c r="AP160" i="1"/>
  <c r="AQ160" i="1"/>
  <c r="AO154" i="1"/>
  <c r="AK154" i="1"/>
  <c r="AP192" i="1"/>
  <c r="AQ192" i="1"/>
  <c r="AQ206" i="1"/>
  <c r="AP206" i="1"/>
  <c r="AK39" i="1"/>
  <c r="AO39" i="1"/>
  <c r="AP39" i="1" s="1"/>
  <c r="AK91" i="1"/>
  <c r="AO91" i="1"/>
  <c r="AP91" i="1" s="1"/>
  <c r="AK57" i="1"/>
  <c r="AO57" i="1"/>
  <c r="AQ57" i="1" s="1"/>
  <c r="AP112" i="1"/>
  <c r="AQ112" i="1"/>
  <c r="AK59" i="1"/>
  <c r="AO59" i="1"/>
  <c r="AP59" i="1" s="1"/>
  <c r="AO65" i="1"/>
  <c r="AQ65" i="1" s="1"/>
  <c r="AK65" i="1"/>
  <c r="AK75" i="1"/>
  <c r="AO75" i="1"/>
  <c r="AP75" i="1" s="1"/>
  <c r="AO81" i="1"/>
  <c r="AQ81" i="1" s="1"/>
  <c r="AK81" i="1"/>
  <c r="AP128" i="1"/>
  <c r="AQ128" i="1"/>
  <c r="AQ222" i="1"/>
  <c r="AP222" i="1"/>
  <c r="AK15" i="1"/>
  <c r="AO15" i="1"/>
  <c r="AP15" i="1" s="1"/>
  <c r="AO21" i="1"/>
  <c r="AQ21" i="1" s="1"/>
  <c r="AK21" i="1"/>
  <c r="AK47" i="1"/>
  <c r="AO47" i="1"/>
  <c r="AP47" i="1" s="1"/>
  <c r="AO53" i="1"/>
  <c r="AQ53" i="1" s="1"/>
  <c r="AK53" i="1"/>
  <c r="AK87" i="1"/>
  <c r="AO87" i="1"/>
  <c r="AP87" i="1" s="1"/>
  <c r="AO122" i="1"/>
  <c r="AP122" i="1" s="1"/>
  <c r="AK122" i="1"/>
  <c r="AK63" i="1"/>
  <c r="AO63" i="1"/>
  <c r="AP63" i="1" s="1"/>
  <c r="AK27" i="1"/>
  <c r="AO27" i="1"/>
  <c r="AP27" i="1" s="1"/>
  <c r="AO37" i="1"/>
  <c r="AQ37" i="1" s="1"/>
  <c r="AK37" i="1"/>
  <c r="AK71" i="1"/>
  <c r="AO71" i="1"/>
  <c r="AP71" i="1" s="1"/>
  <c r="AP176" i="1"/>
  <c r="AQ176" i="1"/>
  <c r="AO17" i="1"/>
  <c r="AQ17" i="1" s="1"/>
  <c r="AK17" i="1"/>
  <c r="AO33" i="1"/>
  <c r="AQ33" i="1" s="1"/>
  <c r="AK33" i="1"/>
  <c r="AK43" i="1"/>
  <c r="AO43" i="1"/>
  <c r="AP43" i="1" s="1"/>
  <c r="AO49" i="1"/>
  <c r="AQ49" i="1" s="1"/>
  <c r="AK49" i="1"/>
  <c r="AK89" i="1"/>
  <c r="AO89" i="1"/>
  <c r="AQ89" i="1" s="1"/>
  <c r="AO97" i="1"/>
  <c r="AQ97" i="1" s="1"/>
  <c r="AK106" i="1"/>
  <c r="AO135" i="1"/>
  <c r="AQ135" i="1" s="1"/>
  <c r="AQ144" i="1"/>
  <c r="AO183" i="1"/>
  <c r="AQ183" i="1" s="1"/>
  <c r="AK197" i="1"/>
  <c r="AO103" i="1"/>
  <c r="AQ103" i="1" s="1"/>
  <c r="AK209" i="1"/>
  <c r="AK245" i="1"/>
  <c r="AK281" i="1"/>
  <c r="AK69" i="1"/>
  <c r="AO151" i="1"/>
  <c r="AQ151" i="1" s="1"/>
  <c r="AK297" i="1"/>
  <c r="AK170" i="1"/>
  <c r="AK261" i="1"/>
  <c r="AO31" i="1"/>
  <c r="AP31" i="1" s="1"/>
  <c r="AO119" i="1"/>
  <c r="AQ119" i="1" s="1"/>
  <c r="AO48" i="1"/>
  <c r="AK48" i="1"/>
  <c r="AO64" i="1"/>
  <c r="AK64" i="1"/>
  <c r="AO80" i="1"/>
  <c r="AK80" i="1"/>
  <c r="AO20" i="1"/>
  <c r="AK20" i="1"/>
  <c r="AO36" i="1"/>
  <c r="AK36" i="1"/>
  <c r="AO52" i="1"/>
  <c r="AK52" i="1"/>
  <c r="AO68" i="1"/>
  <c r="AK68" i="1"/>
  <c r="AO84" i="1"/>
  <c r="AK84" i="1"/>
  <c r="AO32" i="1"/>
  <c r="AK32" i="1"/>
  <c r="AO24" i="1"/>
  <c r="AK24" i="1"/>
  <c r="AO40" i="1"/>
  <c r="AK40" i="1"/>
  <c r="AO56" i="1"/>
  <c r="AK56" i="1"/>
  <c r="AO72" i="1"/>
  <c r="AK72" i="1"/>
  <c r="AO88" i="1"/>
  <c r="AK88" i="1"/>
  <c r="AO16" i="1"/>
  <c r="AK16" i="1"/>
  <c r="AO28" i="1"/>
  <c r="AK28" i="1"/>
  <c r="AO44" i="1"/>
  <c r="AK44" i="1"/>
  <c r="AO60" i="1"/>
  <c r="AK60" i="1"/>
  <c r="AO76" i="1"/>
  <c r="AK76" i="1"/>
  <c r="AO92" i="1"/>
  <c r="AK92" i="1"/>
  <c r="AO207" i="1"/>
  <c r="AK207" i="1"/>
  <c r="AO288" i="1"/>
  <c r="AK288" i="1"/>
  <c r="AP202" i="1"/>
  <c r="AO18" i="1"/>
  <c r="AO22" i="1"/>
  <c r="AO26" i="1"/>
  <c r="AO30" i="1"/>
  <c r="AO34" i="1"/>
  <c r="AO38" i="1"/>
  <c r="AO42" i="1"/>
  <c r="AO46" i="1"/>
  <c r="AO50" i="1"/>
  <c r="AO54" i="1"/>
  <c r="AO58" i="1"/>
  <c r="AO62" i="1"/>
  <c r="AO66" i="1"/>
  <c r="AO70" i="1"/>
  <c r="AO74" i="1"/>
  <c r="AO78" i="1"/>
  <c r="AQ79" i="1"/>
  <c r="AO82" i="1"/>
  <c r="AQ83" i="1"/>
  <c r="AO86" i="1"/>
  <c r="AO90" i="1"/>
  <c r="AQ94" i="1"/>
  <c r="AQ106" i="1"/>
  <c r="AP106" i="1"/>
  <c r="AO109" i="1"/>
  <c r="AK109" i="1"/>
  <c r="AQ122" i="1"/>
  <c r="AO125" i="1"/>
  <c r="AK125" i="1"/>
  <c r="AQ138" i="1"/>
  <c r="AP138" i="1"/>
  <c r="AO141" i="1"/>
  <c r="AK141" i="1"/>
  <c r="AQ154" i="1"/>
  <c r="AP154" i="1"/>
  <c r="AO157" i="1"/>
  <c r="AK157" i="1"/>
  <c r="AQ170" i="1"/>
  <c r="AP170" i="1"/>
  <c r="AO173" i="1"/>
  <c r="AK173" i="1"/>
  <c r="AQ186" i="1"/>
  <c r="AP186" i="1"/>
  <c r="AO189" i="1"/>
  <c r="AK189" i="1"/>
  <c r="AO211" i="1"/>
  <c r="AK211" i="1"/>
  <c r="AO240" i="1"/>
  <c r="AK240" i="1"/>
  <c r="AO287" i="1"/>
  <c r="AK287" i="1"/>
  <c r="AP97" i="1"/>
  <c r="AO113" i="1"/>
  <c r="AK113" i="1"/>
  <c r="AO129" i="1"/>
  <c r="AK129" i="1"/>
  <c r="AO145" i="1"/>
  <c r="AK145" i="1"/>
  <c r="AP21" i="1"/>
  <c r="AP29" i="1"/>
  <c r="AP41" i="1"/>
  <c r="AP45" i="1"/>
  <c r="AP69" i="1"/>
  <c r="AP73" i="1"/>
  <c r="AP77" i="1"/>
  <c r="AP81" i="1"/>
  <c r="AP93" i="1"/>
  <c r="AQ100" i="1"/>
  <c r="AO107" i="1"/>
  <c r="AK110" i="1"/>
  <c r="AQ116" i="1"/>
  <c r="AO123" i="1"/>
  <c r="AK126" i="1"/>
  <c r="AQ132" i="1"/>
  <c r="AO139" i="1"/>
  <c r="AK142" i="1"/>
  <c r="AO155" i="1"/>
  <c r="AK158" i="1"/>
  <c r="AQ164" i="1"/>
  <c r="AO171" i="1"/>
  <c r="AK174" i="1"/>
  <c r="AQ180" i="1"/>
  <c r="AO187" i="1"/>
  <c r="AK190" i="1"/>
  <c r="AO256" i="1"/>
  <c r="AK256" i="1"/>
  <c r="AO303" i="1"/>
  <c r="AK303" i="1"/>
  <c r="AP119" i="1"/>
  <c r="AO177" i="1"/>
  <c r="AK177" i="1"/>
  <c r="AQ190" i="1"/>
  <c r="AP190" i="1"/>
  <c r="AP234" i="1"/>
  <c r="AO255" i="1"/>
  <c r="AK255" i="1"/>
  <c r="AD12" i="1"/>
  <c r="AQ98" i="1"/>
  <c r="AP98" i="1"/>
  <c r="AO101" i="1"/>
  <c r="AK101" i="1"/>
  <c r="AQ114" i="1"/>
  <c r="AP114" i="1"/>
  <c r="AO117" i="1"/>
  <c r="AK117" i="1"/>
  <c r="AQ130" i="1"/>
  <c r="AP130" i="1"/>
  <c r="AO133" i="1"/>
  <c r="AK133" i="1"/>
  <c r="AQ146" i="1"/>
  <c r="AP146" i="1"/>
  <c r="AO149" i="1"/>
  <c r="AK149" i="1"/>
  <c r="AQ162" i="1"/>
  <c r="AP162" i="1"/>
  <c r="AO165" i="1"/>
  <c r="AK165" i="1"/>
  <c r="AQ178" i="1"/>
  <c r="AP178" i="1"/>
  <c r="AO181" i="1"/>
  <c r="AK181" i="1"/>
  <c r="AQ198" i="1"/>
  <c r="AP198" i="1"/>
  <c r="AQ221" i="1"/>
  <c r="AP221" i="1"/>
  <c r="AQ230" i="1"/>
  <c r="AP230" i="1"/>
  <c r="AO250" i="1"/>
  <c r="AK250" i="1"/>
  <c r="AK277" i="1"/>
  <c r="AO304" i="1"/>
  <c r="AK304" i="1"/>
  <c r="AO95" i="1"/>
  <c r="AQ126" i="1"/>
  <c r="AP126" i="1"/>
  <c r="AQ142" i="1"/>
  <c r="AP142" i="1"/>
  <c r="AO161" i="1"/>
  <c r="AK161" i="1"/>
  <c r="AP183" i="1"/>
  <c r="AO193" i="1"/>
  <c r="AK193" i="1"/>
  <c r="AK98" i="1"/>
  <c r="AQ104" i="1"/>
  <c r="AO111" i="1"/>
  <c r="AK114" i="1"/>
  <c r="AQ120" i="1"/>
  <c r="AO127" i="1"/>
  <c r="AK130" i="1"/>
  <c r="AQ136" i="1"/>
  <c r="AO143" i="1"/>
  <c r="AK146" i="1"/>
  <c r="AQ152" i="1"/>
  <c r="AO159" i="1"/>
  <c r="AK162" i="1"/>
  <c r="AQ168" i="1"/>
  <c r="AO175" i="1"/>
  <c r="AK178" i="1"/>
  <c r="AQ184" i="1"/>
  <c r="AO191" i="1"/>
  <c r="AO194" i="1"/>
  <c r="AK221" i="1"/>
  <c r="AO271" i="1"/>
  <c r="AK271" i="1"/>
  <c r="AO298" i="1"/>
  <c r="AK298" i="1"/>
  <c r="AQ102" i="1"/>
  <c r="AP102" i="1"/>
  <c r="AO105" i="1"/>
  <c r="AK105" i="1"/>
  <c r="AO121" i="1"/>
  <c r="AK121" i="1"/>
  <c r="AQ134" i="1"/>
  <c r="AP134" i="1"/>
  <c r="AO137" i="1"/>
  <c r="AK137" i="1"/>
  <c r="AQ150" i="1"/>
  <c r="AP150" i="1"/>
  <c r="AO153" i="1"/>
  <c r="AK153" i="1"/>
  <c r="AQ166" i="1"/>
  <c r="AP166" i="1"/>
  <c r="AO169" i="1"/>
  <c r="AK169" i="1"/>
  <c r="AQ182" i="1"/>
  <c r="AP182" i="1"/>
  <c r="AO185" i="1"/>
  <c r="AK185" i="1"/>
  <c r="AO216" i="1"/>
  <c r="AK216" i="1"/>
  <c r="AO272" i="1"/>
  <c r="AK272" i="1"/>
  <c r="AQ293" i="1"/>
  <c r="AP293" i="1"/>
  <c r="AO212" i="1"/>
  <c r="AK212" i="1"/>
  <c r="AQ110" i="1"/>
  <c r="AP110" i="1"/>
  <c r="AO282" i="1"/>
  <c r="AK282" i="1"/>
  <c r="AJ12" i="1"/>
  <c r="AK94" i="1"/>
  <c r="AQ96" i="1"/>
  <c r="AO99" i="1"/>
  <c r="AK102" i="1"/>
  <c r="AO115" i="1"/>
  <c r="AK118" i="1"/>
  <c r="AQ124" i="1"/>
  <c r="AO131" i="1"/>
  <c r="AK134" i="1"/>
  <c r="AO147" i="1"/>
  <c r="AK150" i="1"/>
  <c r="AQ156" i="1"/>
  <c r="AO163" i="1"/>
  <c r="AK166" i="1"/>
  <c r="AQ172" i="1"/>
  <c r="AO179" i="1"/>
  <c r="AK182" i="1"/>
  <c r="AQ188" i="1"/>
  <c r="AO217" i="1"/>
  <c r="AK217" i="1"/>
  <c r="AO239" i="1"/>
  <c r="AK239" i="1"/>
  <c r="AO266" i="1"/>
  <c r="AK266" i="1"/>
  <c r="AK293" i="1"/>
  <c r="AO215" i="1"/>
  <c r="AK215" i="1"/>
  <c r="AO220" i="1"/>
  <c r="AK220" i="1"/>
  <c r="AP225" i="1"/>
  <c r="AO244" i="1"/>
  <c r="AK244" i="1"/>
  <c r="AO260" i="1"/>
  <c r="AK260" i="1"/>
  <c r="AO276" i="1"/>
  <c r="AK276" i="1"/>
  <c r="AO292" i="1"/>
  <c r="AK292" i="1"/>
  <c r="AO203" i="1"/>
  <c r="AK203" i="1"/>
  <c r="AO208" i="1"/>
  <c r="AK208" i="1"/>
  <c r="AO235" i="1"/>
  <c r="AK235" i="1"/>
  <c r="AQ241" i="1"/>
  <c r="AP241" i="1"/>
  <c r="AO246" i="1"/>
  <c r="AK246" i="1"/>
  <c r="AO251" i="1"/>
  <c r="AK251" i="1"/>
  <c r="AQ257" i="1"/>
  <c r="AP257" i="1"/>
  <c r="AO262" i="1"/>
  <c r="AK262" i="1"/>
  <c r="AO267" i="1"/>
  <c r="AK267" i="1"/>
  <c r="AO278" i="1"/>
  <c r="AK278" i="1"/>
  <c r="AO283" i="1"/>
  <c r="AK283" i="1"/>
  <c r="AQ289" i="1"/>
  <c r="AP289" i="1"/>
  <c r="AO294" i="1"/>
  <c r="AK294" i="1"/>
  <c r="AO299" i="1"/>
  <c r="AK299" i="1"/>
  <c r="AQ305" i="1"/>
  <c r="AP305" i="1"/>
  <c r="AO199" i="1"/>
  <c r="AK199" i="1"/>
  <c r="AO204" i="1"/>
  <c r="AK204" i="1"/>
  <c r="AQ209" i="1"/>
  <c r="AP209" i="1"/>
  <c r="AK213" i="1"/>
  <c r="AP226" i="1"/>
  <c r="AO231" i="1"/>
  <c r="AK231" i="1"/>
  <c r="AO236" i="1"/>
  <c r="AK236" i="1"/>
  <c r="AK241" i="1"/>
  <c r="AO252" i="1"/>
  <c r="AK252" i="1"/>
  <c r="AK257" i="1"/>
  <c r="AO268" i="1"/>
  <c r="AK268" i="1"/>
  <c r="AK273" i="1"/>
  <c r="AO284" i="1"/>
  <c r="AK284" i="1"/>
  <c r="AK289" i="1"/>
  <c r="AO300" i="1"/>
  <c r="AK300" i="1"/>
  <c r="AK305" i="1"/>
  <c r="AO200" i="1"/>
  <c r="AK200" i="1"/>
  <c r="AQ205" i="1"/>
  <c r="AP205" i="1"/>
  <c r="AO227" i="1"/>
  <c r="AK227" i="1"/>
  <c r="AO232" i="1"/>
  <c r="AK232" i="1"/>
  <c r="AO242" i="1"/>
  <c r="AK242" i="1"/>
  <c r="AO247" i="1"/>
  <c r="AK247" i="1"/>
  <c r="AQ253" i="1"/>
  <c r="AP253" i="1"/>
  <c r="AO258" i="1"/>
  <c r="AK258" i="1"/>
  <c r="AO263" i="1"/>
  <c r="AK263" i="1"/>
  <c r="AQ269" i="1"/>
  <c r="AP269" i="1"/>
  <c r="AO274" i="1"/>
  <c r="AK274" i="1"/>
  <c r="AO279" i="1"/>
  <c r="AK279" i="1"/>
  <c r="AQ285" i="1"/>
  <c r="AP285" i="1"/>
  <c r="AO290" i="1"/>
  <c r="AK290" i="1"/>
  <c r="AO295" i="1"/>
  <c r="AK295" i="1"/>
  <c r="AQ301" i="1"/>
  <c r="AP301" i="1"/>
  <c r="AO306" i="1"/>
  <c r="AK306" i="1"/>
  <c r="AK100" i="1"/>
  <c r="AK104" i="1"/>
  <c r="AK108" i="1"/>
  <c r="AK112" i="1"/>
  <c r="AK116" i="1"/>
  <c r="AK120" i="1"/>
  <c r="AK124" i="1"/>
  <c r="AK128" i="1"/>
  <c r="AK132" i="1"/>
  <c r="AK136" i="1"/>
  <c r="AK140" i="1"/>
  <c r="AK144" i="1"/>
  <c r="AK148" i="1"/>
  <c r="AK152" i="1"/>
  <c r="AK156" i="1"/>
  <c r="AK160" i="1"/>
  <c r="AK164" i="1"/>
  <c r="AK168" i="1"/>
  <c r="AK172" i="1"/>
  <c r="AK176" i="1"/>
  <c r="AK180" i="1"/>
  <c r="AK184" i="1"/>
  <c r="AK188" i="1"/>
  <c r="AK192" i="1"/>
  <c r="AO196" i="1"/>
  <c r="AK196" i="1"/>
  <c r="AQ201" i="1"/>
  <c r="AP201" i="1"/>
  <c r="AK205" i="1"/>
  <c r="AP218" i="1"/>
  <c r="AO223" i="1"/>
  <c r="AK223" i="1"/>
  <c r="AO228" i="1"/>
  <c r="AK228" i="1"/>
  <c r="AQ233" i="1"/>
  <c r="AP233" i="1"/>
  <c r="AK237" i="1"/>
  <c r="AO248" i="1"/>
  <c r="AK248" i="1"/>
  <c r="AK253" i="1"/>
  <c r="AO264" i="1"/>
  <c r="AK264" i="1"/>
  <c r="AK269" i="1"/>
  <c r="AO280" i="1"/>
  <c r="AK280" i="1"/>
  <c r="AK285" i="1"/>
  <c r="AO296" i="1"/>
  <c r="AK296" i="1"/>
  <c r="AK301" i="1"/>
  <c r="AK201" i="1"/>
  <c r="AP214" i="1"/>
  <c r="AO219" i="1"/>
  <c r="AK219" i="1"/>
  <c r="AO224" i="1"/>
  <c r="AK224" i="1"/>
  <c r="AK233" i="1"/>
  <c r="AO238" i="1"/>
  <c r="AK238" i="1"/>
  <c r="AO243" i="1"/>
  <c r="AK243" i="1"/>
  <c r="AO254" i="1"/>
  <c r="AK254" i="1"/>
  <c r="AO259" i="1"/>
  <c r="AK259" i="1"/>
  <c r="AQ265" i="1"/>
  <c r="AO270" i="1"/>
  <c r="AK270" i="1"/>
  <c r="AO275" i="1"/>
  <c r="AK275" i="1"/>
  <c r="AQ281" i="1"/>
  <c r="AP281" i="1"/>
  <c r="AO286" i="1"/>
  <c r="AK286" i="1"/>
  <c r="AO291" i="1"/>
  <c r="AK291" i="1"/>
  <c r="AQ297" i="1"/>
  <c r="AP297" i="1"/>
  <c r="AO302" i="1"/>
  <c r="AK302" i="1"/>
  <c r="AO307" i="1"/>
  <c r="AK307" i="1"/>
  <c r="AK198" i="1"/>
  <c r="AK202" i="1"/>
  <c r="AK206" i="1"/>
  <c r="AK210" i="1"/>
  <c r="AK214" i="1"/>
  <c r="AK218" i="1"/>
  <c r="AK222" i="1"/>
  <c r="AK226" i="1"/>
  <c r="AK230" i="1"/>
  <c r="AK234" i="1"/>
  <c r="CB12" i="1"/>
  <c r="H8" i="1" s="1"/>
  <c r="BD12" i="1"/>
  <c r="BB12" i="1"/>
  <c r="AZ14" i="1"/>
  <c r="BF14" i="1" s="1"/>
  <c r="U12" i="1" l="1"/>
  <c r="T12" i="1"/>
  <c r="AD8" i="1"/>
  <c r="AP167" i="1"/>
  <c r="AP213" i="1"/>
  <c r="AP261" i="1"/>
  <c r="AQ59" i="1"/>
  <c r="AP237" i="1"/>
  <c r="AP61" i="1"/>
  <c r="AP118" i="1"/>
  <c r="AQ19" i="1"/>
  <c r="AP273" i="1"/>
  <c r="AQ158" i="1"/>
  <c r="AQ148" i="1"/>
  <c r="AP195" i="1"/>
  <c r="AP245" i="1"/>
  <c r="AP229" i="1"/>
  <c r="AP197" i="1"/>
  <c r="AQ108" i="1"/>
  <c r="AP174" i="1"/>
  <c r="AP210" i="1"/>
  <c r="AQ14" i="1"/>
  <c r="AP14" i="1"/>
  <c r="CH12" i="1"/>
  <c r="AP249" i="1"/>
  <c r="AP25" i="1"/>
  <c r="AQ140" i="1"/>
  <c r="AP135" i="1"/>
  <c r="AP277" i="1"/>
  <c r="AO35" i="1"/>
  <c r="O12" i="1"/>
  <c r="AQ51" i="1"/>
  <c r="AQ31" i="1"/>
  <c r="AQ71" i="1"/>
  <c r="AQ43" i="1"/>
  <c r="AQ23" i="1"/>
  <c r="AP65" i="1"/>
  <c r="AP17" i="1"/>
  <c r="AP89" i="1"/>
  <c r="AP53" i="1"/>
  <c r="AQ91" i="1"/>
  <c r="AQ55" i="1"/>
  <c r="AQ39" i="1"/>
  <c r="AP85" i="1"/>
  <c r="AP49" i="1"/>
  <c r="AQ27" i="1"/>
  <c r="AP151" i="1"/>
  <c r="AQ67" i="1"/>
  <c r="AQ63" i="1"/>
  <c r="AQ47" i="1"/>
  <c r="AQ75" i="1"/>
  <c r="AP37" i="1"/>
  <c r="AQ87" i="1"/>
  <c r="AQ15" i="1"/>
  <c r="AP103" i="1"/>
  <c r="AP33" i="1"/>
  <c r="AP57" i="1"/>
  <c r="AQ283" i="1"/>
  <c r="AP283" i="1"/>
  <c r="AQ185" i="1"/>
  <c r="AP185" i="1"/>
  <c r="AQ303" i="1"/>
  <c r="AP303" i="1"/>
  <c r="AQ66" i="1"/>
  <c r="AP66" i="1"/>
  <c r="AQ34" i="1"/>
  <c r="AP34" i="1"/>
  <c r="AQ223" i="1"/>
  <c r="AP223" i="1"/>
  <c r="AQ306" i="1"/>
  <c r="AP306" i="1"/>
  <c r="AQ263" i="1"/>
  <c r="AP263" i="1"/>
  <c r="AQ242" i="1"/>
  <c r="AP242" i="1"/>
  <c r="AQ266" i="1"/>
  <c r="AP266" i="1"/>
  <c r="AQ131" i="1"/>
  <c r="AP131" i="1"/>
  <c r="AQ298" i="1"/>
  <c r="AP298" i="1"/>
  <c r="AQ143" i="1"/>
  <c r="AP143" i="1"/>
  <c r="AQ304" i="1"/>
  <c r="AP304" i="1"/>
  <c r="AQ171" i="1"/>
  <c r="AP171" i="1"/>
  <c r="AQ211" i="1"/>
  <c r="AP211" i="1"/>
  <c r="AQ92" i="1"/>
  <c r="AP92" i="1"/>
  <c r="AQ28" i="1"/>
  <c r="AP28" i="1"/>
  <c r="AQ56" i="1"/>
  <c r="AP56" i="1"/>
  <c r="AQ84" i="1"/>
  <c r="AP84" i="1"/>
  <c r="AQ20" i="1"/>
  <c r="AP20" i="1"/>
  <c r="AQ219" i="1"/>
  <c r="AP219" i="1"/>
  <c r="AQ248" i="1"/>
  <c r="AP248" i="1"/>
  <c r="AQ299" i="1"/>
  <c r="AP299" i="1"/>
  <c r="AQ278" i="1"/>
  <c r="AP278" i="1"/>
  <c r="AQ235" i="1"/>
  <c r="AP235" i="1"/>
  <c r="AQ292" i="1"/>
  <c r="AP292" i="1"/>
  <c r="AO9" i="1"/>
  <c r="AK12" i="1"/>
  <c r="AO12" i="1"/>
  <c r="AQ177" i="1"/>
  <c r="AP177" i="1"/>
  <c r="AQ123" i="1"/>
  <c r="AP123" i="1"/>
  <c r="AP78" i="1"/>
  <c r="AQ78" i="1"/>
  <c r="AQ62" i="1"/>
  <c r="AP62" i="1"/>
  <c r="AQ46" i="1"/>
  <c r="AP46" i="1"/>
  <c r="AQ30" i="1"/>
  <c r="AP30" i="1"/>
  <c r="AQ203" i="1"/>
  <c r="AP203" i="1"/>
  <c r="AQ121" i="1"/>
  <c r="AP121" i="1"/>
  <c r="AQ133" i="1"/>
  <c r="AP133" i="1"/>
  <c r="AP82" i="1"/>
  <c r="AQ82" i="1"/>
  <c r="AQ307" i="1"/>
  <c r="AP307" i="1"/>
  <c r="AQ296" i="1"/>
  <c r="AP296" i="1"/>
  <c r="AQ284" i="1"/>
  <c r="AP284" i="1"/>
  <c r="AQ239" i="1"/>
  <c r="AP239" i="1"/>
  <c r="AQ271" i="1"/>
  <c r="AP271" i="1"/>
  <c r="AQ193" i="1"/>
  <c r="AP193" i="1"/>
  <c r="AQ189" i="1"/>
  <c r="AP189" i="1"/>
  <c r="AQ80" i="1"/>
  <c r="AP80" i="1"/>
  <c r="AQ280" i="1"/>
  <c r="AP280" i="1"/>
  <c r="AQ236" i="1"/>
  <c r="AP236" i="1"/>
  <c r="AQ204" i="1"/>
  <c r="AP204" i="1"/>
  <c r="AQ294" i="1"/>
  <c r="AP294" i="1"/>
  <c r="AQ251" i="1"/>
  <c r="AP251" i="1"/>
  <c r="AQ276" i="1"/>
  <c r="AP276" i="1"/>
  <c r="AQ220" i="1"/>
  <c r="AP220" i="1"/>
  <c r="AQ115" i="1"/>
  <c r="AP115" i="1"/>
  <c r="AQ282" i="1"/>
  <c r="AP282" i="1"/>
  <c r="AQ272" i="1"/>
  <c r="AP272" i="1"/>
  <c r="AQ169" i="1"/>
  <c r="AP169" i="1"/>
  <c r="AQ137" i="1"/>
  <c r="AP137" i="1"/>
  <c r="AQ105" i="1"/>
  <c r="AP105" i="1"/>
  <c r="AQ127" i="1"/>
  <c r="AP127" i="1"/>
  <c r="AQ250" i="1"/>
  <c r="AP250" i="1"/>
  <c r="AQ181" i="1"/>
  <c r="AP181" i="1"/>
  <c r="AQ149" i="1"/>
  <c r="AP149" i="1"/>
  <c r="AQ117" i="1"/>
  <c r="AP117" i="1"/>
  <c r="AQ256" i="1"/>
  <c r="AP256" i="1"/>
  <c r="AQ155" i="1"/>
  <c r="AP155" i="1"/>
  <c r="AQ145" i="1"/>
  <c r="AP145" i="1"/>
  <c r="AQ90" i="1"/>
  <c r="AP90" i="1"/>
  <c r="AP74" i="1"/>
  <c r="AQ74" i="1"/>
  <c r="AP58" i="1"/>
  <c r="AQ58" i="1"/>
  <c r="AQ42" i="1"/>
  <c r="AP42" i="1"/>
  <c r="AP26" i="1"/>
  <c r="AQ26" i="1"/>
  <c r="AQ262" i="1"/>
  <c r="AP262" i="1"/>
  <c r="AQ179" i="1"/>
  <c r="AP179" i="1"/>
  <c r="AQ165" i="1"/>
  <c r="AP165" i="1"/>
  <c r="AQ243" i="1"/>
  <c r="AP243" i="1"/>
  <c r="AQ252" i="1"/>
  <c r="AP252" i="1"/>
  <c r="AQ238" i="1"/>
  <c r="AP238" i="1"/>
  <c r="AQ258" i="1"/>
  <c r="AP258" i="1"/>
  <c r="AQ163" i="1"/>
  <c r="AP163" i="1"/>
  <c r="AQ175" i="1"/>
  <c r="AP175" i="1"/>
  <c r="AQ16" i="1"/>
  <c r="AP16" i="1"/>
  <c r="AQ275" i="1"/>
  <c r="AP275" i="1"/>
  <c r="AQ254" i="1"/>
  <c r="AP254" i="1"/>
  <c r="AQ295" i="1"/>
  <c r="AP295" i="1"/>
  <c r="AQ274" i="1"/>
  <c r="AP274" i="1"/>
  <c r="AQ232" i="1"/>
  <c r="AP232" i="1"/>
  <c r="AQ217" i="1"/>
  <c r="AP217" i="1"/>
  <c r="AQ255" i="1"/>
  <c r="AP255" i="1"/>
  <c r="AQ107" i="1"/>
  <c r="AP107" i="1"/>
  <c r="AQ288" i="1"/>
  <c r="AP288" i="1"/>
  <c r="AQ60" i="1"/>
  <c r="AP60" i="1"/>
  <c r="AQ88" i="1"/>
  <c r="AP88" i="1"/>
  <c r="AQ24" i="1"/>
  <c r="AP24" i="1"/>
  <c r="AQ52" i="1"/>
  <c r="AP52" i="1"/>
  <c r="AQ64" i="1"/>
  <c r="AP64" i="1"/>
  <c r="AQ300" i="1"/>
  <c r="AP300" i="1"/>
  <c r="AQ244" i="1"/>
  <c r="AP244" i="1"/>
  <c r="AQ212" i="1"/>
  <c r="AP212" i="1"/>
  <c r="AQ191" i="1"/>
  <c r="AP191" i="1"/>
  <c r="AP50" i="1"/>
  <c r="AQ50" i="1"/>
  <c r="AP18" i="1"/>
  <c r="AQ18" i="1"/>
  <c r="AQ287" i="1"/>
  <c r="AP287" i="1"/>
  <c r="AQ125" i="1"/>
  <c r="AP125" i="1"/>
  <c r="AQ76" i="1"/>
  <c r="AP76" i="1"/>
  <c r="AQ40" i="1"/>
  <c r="AP40" i="1"/>
  <c r="AQ268" i="1"/>
  <c r="AP268" i="1"/>
  <c r="AQ231" i="1"/>
  <c r="AP231" i="1"/>
  <c r="AQ199" i="1"/>
  <c r="AP199" i="1"/>
  <c r="AQ267" i="1"/>
  <c r="AP267" i="1"/>
  <c r="AQ246" i="1"/>
  <c r="AP246" i="1"/>
  <c r="AQ208" i="1"/>
  <c r="AP208" i="1"/>
  <c r="AQ260" i="1"/>
  <c r="AP260" i="1"/>
  <c r="AQ215" i="1"/>
  <c r="AP215" i="1"/>
  <c r="AQ147" i="1"/>
  <c r="AP147" i="1"/>
  <c r="AQ216" i="1"/>
  <c r="AP216" i="1"/>
  <c r="AQ159" i="1"/>
  <c r="AP159" i="1"/>
  <c r="AQ187" i="1"/>
  <c r="AP187" i="1"/>
  <c r="AQ129" i="1"/>
  <c r="AP129" i="1"/>
  <c r="AQ86" i="1"/>
  <c r="AP86" i="1"/>
  <c r="AP70" i="1"/>
  <c r="AQ70" i="1"/>
  <c r="AQ54" i="1"/>
  <c r="AP54" i="1"/>
  <c r="AP38" i="1"/>
  <c r="AQ38" i="1"/>
  <c r="AP22" i="1"/>
  <c r="AQ22" i="1"/>
  <c r="AQ224" i="1"/>
  <c r="AP224" i="1"/>
  <c r="AQ153" i="1"/>
  <c r="AP153" i="1"/>
  <c r="AQ161" i="1"/>
  <c r="AP161" i="1"/>
  <c r="AQ101" i="1"/>
  <c r="AP101" i="1"/>
  <c r="AQ113" i="1"/>
  <c r="AP113" i="1"/>
  <c r="AQ286" i="1"/>
  <c r="AP286" i="1"/>
  <c r="AQ302" i="1"/>
  <c r="AP302" i="1"/>
  <c r="AQ259" i="1"/>
  <c r="AP259" i="1"/>
  <c r="AQ279" i="1"/>
  <c r="AP279" i="1"/>
  <c r="AQ200" i="1"/>
  <c r="AP200" i="1"/>
  <c r="AQ157" i="1"/>
  <c r="AP157" i="1"/>
  <c r="AQ68" i="1"/>
  <c r="AP68" i="1"/>
  <c r="AQ291" i="1"/>
  <c r="AP291" i="1"/>
  <c r="AQ270" i="1"/>
  <c r="AP270" i="1"/>
  <c r="AQ264" i="1"/>
  <c r="AP264" i="1"/>
  <c r="AQ228" i="1"/>
  <c r="AP228" i="1"/>
  <c r="AQ196" i="1"/>
  <c r="AP196" i="1"/>
  <c r="AQ290" i="1"/>
  <c r="AP290" i="1"/>
  <c r="AQ247" i="1"/>
  <c r="AP247" i="1"/>
  <c r="AQ227" i="1"/>
  <c r="AP227" i="1"/>
  <c r="AQ99" i="1"/>
  <c r="AP99" i="1"/>
  <c r="AQ194" i="1"/>
  <c r="AP194" i="1"/>
  <c r="AQ111" i="1"/>
  <c r="AP111" i="1"/>
  <c r="AQ95" i="1"/>
  <c r="AP95" i="1"/>
  <c r="AQ139" i="1"/>
  <c r="AP139" i="1"/>
  <c r="AQ240" i="1"/>
  <c r="AP240" i="1"/>
  <c r="AQ173" i="1"/>
  <c r="AP173" i="1"/>
  <c r="AQ141" i="1"/>
  <c r="AP141" i="1"/>
  <c r="AQ109" i="1"/>
  <c r="AP109" i="1"/>
  <c r="AQ207" i="1"/>
  <c r="AP207" i="1"/>
  <c r="AQ44" i="1"/>
  <c r="AP44" i="1"/>
  <c r="AQ72" i="1"/>
  <c r="AP72" i="1"/>
  <c r="AQ32" i="1"/>
  <c r="AP32" i="1"/>
  <c r="AQ36" i="1"/>
  <c r="AP36" i="1"/>
  <c r="AQ48" i="1"/>
  <c r="AP48" i="1"/>
  <c r="CI12" i="1"/>
  <c r="BG14" i="1"/>
  <c r="AP35" i="1" l="1"/>
  <c r="AQ35" i="1"/>
  <c r="AQ12" i="1"/>
  <c r="AP12" i="1"/>
  <c r="CO12" i="1"/>
  <c r="CP12" i="1" s="1"/>
  <c r="BQ307" i="1"/>
  <c r="AZ307" i="1"/>
  <c r="BF307" i="1" s="1"/>
  <c r="BQ306" i="1"/>
  <c r="AZ306" i="1"/>
  <c r="BF306" i="1" s="1"/>
  <c r="BQ305" i="1"/>
  <c r="AZ305" i="1"/>
  <c r="BF305" i="1" s="1"/>
  <c r="BQ304" i="1"/>
  <c r="AZ304" i="1"/>
  <c r="BF304" i="1" s="1"/>
  <c r="BQ303" i="1"/>
  <c r="AZ303" i="1"/>
  <c r="BF303" i="1" s="1"/>
  <c r="BQ302" i="1"/>
  <c r="AZ302" i="1"/>
  <c r="BF302" i="1" s="1"/>
  <c r="BQ301" i="1"/>
  <c r="AZ301" i="1"/>
  <c r="BF301" i="1" s="1"/>
  <c r="BQ300" i="1"/>
  <c r="AZ300" i="1"/>
  <c r="BF300" i="1" s="1"/>
  <c r="BQ299" i="1"/>
  <c r="AZ299" i="1"/>
  <c r="BF299" i="1" s="1"/>
  <c r="BQ298" i="1"/>
  <c r="AZ298" i="1"/>
  <c r="BF298" i="1" s="1"/>
  <c r="BQ297" i="1"/>
  <c r="AZ297" i="1"/>
  <c r="BF297" i="1" s="1"/>
  <c r="BQ296" i="1"/>
  <c r="AZ296" i="1"/>
  <c r="BF296" i="1" s="1"/>
  <c r="BQ295" i="1"/>
  <c r="AZ295" i="1"/>
  <c r="BF295" i="1" s="1"/>
  <c r="BQ294" i="1"/>
  <c r="AZ294" i="1"/>
  <c r="BF294" i="1" s="1"/>
  <c r="BQ293" i="1"/>
  <c r="AZ293" i="1"/>
  <c r="BF293" i="1" s="1"/>
  <c r="BQ292" i="1"/>
  <c r="AZ292" i="1"/>
  <c r="BF292" i="1" s="1"/>
  <c r="BQ291" i="1"/>
  <c r="AZ291" i="1"/>
  <c r="BF291" i="1" s="1"/>
  <c r="BQ290" i="1"/>
  <c r="AZ290" i="1"/>
  <c r="BF290" i="1" s="1"/>
  <c r="BQ289" i="1"/>
  <c r="AZ289" i="1"/>
  <c r="BF289" i="1" s="1"/>
  <c r="BQ288" i="1"/>
  <c r="AZ288" i="1"/>
  <c r="BF288" i="1" s="1"/>
  <c r="BQ287" i="1"/>
  <c r="AZ287" i="1"/>
  <c r="BF287" i="1" s="1"/>
  <c r="BQ286" i="1"/>
  <c r="AZ286" i="1"/>
  <c r="BF286" i="1" s="1"/>
  <c r="BQ285" i="1"/>
  <c r="AZ285" i="1"/>
  <c r="BF285" i="1" s="1"/>
  <c r="BQ284" i="1"/>
  <c r="AZ284" i="1"/>
  <c r="BF284" i="1" s="1"/>
  <c r="BQ283" i="1"/>
  <c r="AZ283" i="1"/>
  <c r="BF283" i="1" s="1"/>
  <c r="BQ282" i="1"/>
  <c r="AZ282" i="1"/>
  <c r="BF282" i="1" s="1"/>
  <c r="BQ281" i="1"/>
  <c r="AZ281" i="1"/>
  <c r="BF281" i="1" s="1"/>
  <c r="BQ280" i="1"/>
  <c r="AZ280" i="1"/>
  <c r="BF280" i="1" s="1"/>
  <c r="BQ279" i="1"/>
  <c r="AZ279" i="1"/>
  <c r="BF279" i="1" s="1"/>
  <c r="BQ278" i="1"/>
  <c r="AZ278" i="1"/>
  <c r="BF278" i="1" s="1"/>
  <c r="BQ277" i="1"/>
  <c r="AZ277" i="1"/>
  <c r="BF277" i="1" s="1"/>
  <c r="BQ276" i="1"/>
  <c r="AZ276" i="1"/>
  <c r="BF276" i="1" s="1"/>
  <c r="BQ275" i="1"/>
  <c r="AZ275" i="1"/>
  <c r="BF275" i="1" s="1"/>
  <c r="BQ274" i="1"/>
  <c r="AZ274" i="1"/>
  <c r="BQ273" i="1"/>
  <c r="AZ273" i="1"/>
  <c r="BF273" i="1" s="1"/>
  <c r="BQ272" i="1"/>
  <c r="AZ272" i="1"/>
  <c r="BF272" i="1" s="1"/>
  <c r="BQ271" i="1"/>
  <c r="AZ271" i="1"/>
  <c r="BF271" i="1" s="1"/>
  <c r="BQ270" i="1"/>
  <c r="AZ270" i="1"/>
  <c r="BF270" i="1" s="1"/>
  <c r="BQ269" i="1"/>
  <c r="AZ269" i="1"/>
  <c r="BF269" i="1" s="1"/>
  <c r="BQ268" i="1"/>
  <c r="AZ268" i="1"/>
  <c r="BF268" i="1" s="1"/>
  <c r="BQ267" i="1"/>
  <c r="AZ267" i="1"/>
  <c r="BF267" i="1" s="1"/>
  <c r="BQ266" i="1"/>
  <c r="AZ266" i="1"/>
  <c r="BF266" i="1" s="1"/>
  <c r="BQ265" i="1"/>
  <c r="AZ265" i="1"/>
  <c r="BF265" i="1" s="1"/>
  <c r="BQ264" i="1"/>
  <c r="AZ264" i="1"/>
  <c r="BF264" i="1" s="1"/>
  <c r="BQ263" i="1"/>
  <c r="AZ263" i="1"/>
  <c r="BF263" i="1" s="1"/>
  <c r="BQ262" i="1"/>
  <c r="AZ262" i="1"/>
  <c r="BF262" i="1" s="1"/>
  <c r="BQ261" i="1"/>
  <c r="AZ261" i="1"/>
  <c r="BF261" i="1" s="1"/>
  <c r="BQ260" i="1"/>
  <c r="AZ260" i="1"/>
  <c r="BF260" i="1" s="1"/>
  <c r="BQ259" i="1"/>
  <c r="AZ259" i="1"/>
  <c r="BF259" i="1" s="1"/>
  <c r="BQ258" i="1"/>
  <c r="AZ258" i="1"/>
  <c r="BF258" i="1" s="1"/>
  <c r="BQ257" i="1"/>
  <c r="AZ257" i="1"/>
  <c r="BF257" i="1" s="1"/>
  <c r="BQ256" i="1"/>
  <c r="AZ256" i="1"/>
  <c r="BF256" i="1" s="1"/>
  <c r="BQ255" i="1"/>
  <c r="AZ255" i="1"/>
  <c r="BF255" i="1" s="1"/>
  <c r="BQ254" i="1"/>
  <c r="AZ254" i="1"/>
  <c r="BF254" i="1" s="1"/>
  <c r="BQ253" i="1"/>
  <c r="AZ253" i="1"/>
  <c r="BF253" i="1" s="1"/>
  <c r="BQ252" i="1"/>
  <c r="AZ252" i="1"/>
  <c r="BF252" i="1" s="1"/>
  <c r="BQ251" i="1"/>
  <c r="AZ251" i="1"/>
  <c r="BF251" i="1" s="1"/>
  <c r="BQ250" i="1"/>
  <c r="AZ250" i="1"/>
  <c r="BF250" i="1" s="1"/>
  <c r="BQ249" i="1"/>
  <c r="AZ249" i="1"/>
  <c r="BF249" i="1" s="1"/>
  <c r="BQ248" i="1"/>
  <c r="AZ248" i="1"/>
  <c r="BF248" i="1" s="1"/>
  <c r="BQ247" i="1"/>
  <c r="AZ247" i="1"/>
  <c r="BF247" i="1" s="1"/>
  <c r="BQ246" i="1"/>
  <c r="AZ246" i="1"/>
  <c r="BF246" i="1" s="1"/>
  <c r="BQ245" i="1"/>
  <c r="AZ245" i="1"/>
  <c r="BF245" i="1" s="1"/>
  <c r="BQ244" i="1"/>
  <c r="AZ244" i="1"/>
  <c r="BF244" i="1" s="1"/>
  <c r="BQ243" i="1"/>
  <c r="AZ243" i="1"/>
  <c r="BF243" i="1" s="1"/>
  <c r="BQ242" i="1"/>
  <c r="AZ242" i="1"/>
  <c r="BF242" i="1" s="1"/>
  <c r="BQ241" i="1"/>
  <c r="AZ241" i="1"/>
  <c r="BF241" i="1" s="1"/>
  <c r="BQ240" i="1"/>
  <c r="AZ240" i="1"/>
  <c r="BF240" i="1" s="1"/>
  <c r="BQ239" i="1"/>
  <c r="AZ239" i="1"/>
  <c r="BF239" i="1" s="1"/>
  <c r="BQ238" i="1"/>
  <c r="AZ238" i="1"/>
  <c r="BF238" i="1" s="1"/>
  <c r="BQ237" i="1"/>
  <c r="AZ237" i="1"/>
  <c r="BF237" i="1" s="1"/>
  <c r="BQ236" i="1"/>
  <c r="AZ236" i="1"/>
  <c r="BF236" i="1" s="1"/>
  <c r="BQ235" i="1"/>
  <c r="AZ235" i="1"/>
  <c r="BF235" i="1" s="1"/>
  <c r="BQ234" i="1"/>
  <c r="AZ234" i="1"/>
  <c r="BF234" i="1" s="1"/>
  <c r="BQ233" i="1"/>
  <c r="AZ233" i="1"/>
  <c r="BF233" i="1" s="1"/>
  <c r="BQ232" i="1"/>
  <c r="AZ232" i="1"/>
  <c r="BF232" i="1" s="1"/>
  <c r="BQ231" i="1"/>
  <c r="AZ231" i="1"/>
  <c r="BF231" i="1" s="1"/>
  <c r="BQ230" i="1"/>
  <c r="AZ230" i="1"/>
  <c r="BF230" i="1" s="1"/>
  <c r="BQ229" i="1"/>
  <c r="AZ229" i="1"/>
  <c r="BF229" i="1" s="1"/>
  <c r="BQ228" i="1"/>
  <c r="AZ228" i="1"/>
  <c r="BF228" i="1" s="1"/>
  <c r="BQ227" i="1"/>
  <c r="AZ227" i="1"/>
  <c r="BF227" i="1" s="1"/>
  <c r="BQ226" i="1"/>
  <c r="AZ226" i="1"/>
  <c r="BF226" i="1" s="1"/>
  <c r="BQ225" i="1"/>
  <c r="AZ225" i="1"/>
  <c r="BF225" i="1" s="1"/>
  <c r="BQ224" i="1"/>
  <c r="AZ224" i="1"/>
  <c r="BF224" i="1" s="1"/>
  <c r="BQ223" i="1"/>
  <c r="AZ223" i="1"/>
  <c r="BF223" i="1" s="1"/>
  <c r="BQ222" i="1"/>
  <c r="AZ222" i="1"/>
  <c r="BF222" i="1" s="1"/>
  <c r="BQ221" i="1"/>
  <c r="AZ221" i="1"/>
  <c r="BF221" i="1" s="1"/>
  <c r="BQ220" i="1"/>
  <c r="AZ220" i="1"/>
  <c r="BF220" i="1" s="1"/>
  <c r="BQ219" i="1"/>
  <c r="AZ219" i="1"/>
  <c r="BF219" i="1" s="1"/>
  <c r="BQ218" i="1"/>
  <c r="AZ218" i="1"/>
  <c r="BF218" i="1" s="1"/>
  <c r="BQ217" i="1"/>
  <c r="AZ217" i="1"/>
  <c r="BF217" i="1" s="1"/>
  <c r="BQ216" i="1"/>
  <c r="AZ216" i="1"/>
  <c r="BF216" i="1" s="1"/>
  <c r="BQ215" i="1"/>
  <c r="AZ215" i="1"/>
  <c r="BF215" i="1" s="1"/>
  <c r="BQ214" i="1"/>
  <c r="AZ214" i="1"/>
  <c r="BF214" i="1" s="1"/>
  <c r="BQ213" i="1"/>
  <c r="AZ213" i="1"/>
  <c r="BF213" i="1" s="1"/>
  <c r="BQ212" i="1"/>
  <c r="AZ212" i="1"/>
  <c r="BF212" i="1" s="1"/>
  <c r="BQ211" i="1"/>
  <c r="AZ211" i="1"/>
  <c r="BF211" i="1" s="1"/>
  <c r="BQ210" i="1"/>
  <c r="AZ210" i="1"/>
  <c r="BF210" i="1" s="1"/>
  <c r="BQ209" i="1"/>
  <c r="AZ209" i="1"/>
  <c r="BF209" i="1" s="1"/>
  <c r="BQ208" i="1"/>
  <c r="AZ208" i="1"/>
  <c r="BF208" i="1" s="1"/>
  <c r="BQ207" i="1"/>
  <c r="AZ207" i="1"/>
  <c r="BF207" i="1" s="1"/>
  <c r="BQ206" i="1"/>
  <c r="AZ206" i="1"/>
  <c r="BF206" i="1" s="1"/>
  <c r="BQ205" i="1"/>
  <c r="AZ205" i="1"/>
  <c r="BF205" i="1" s="1"/>
  <c r="BQ204" i="1"/>
  <c r="AZ204" i="1"/>
  <c r="BF204" i="1" s="1"/>
  <c r="BQ203" i="1"/>
  <c r="AZ203" i="1"/>
  <c r="BF203" i="1" s="1"/>
  <c r="BQ202" i="1"/>
  <c r="AZ202" i="1"/>
  <c r="BF202" i="1" s="1"/>
  <c r="BQ201" i="1"/>
  <c r="AZ201" i="1"/>
  <c r="BF201" i="1" s="1"/>
  <c r="BQ200" i="1"/>
  <c r="AZ200" i="1"/>
  <c r="BF200" i="1" s="1"/>
  <c r="BQ199" i="1"/>
  <c r="AZ199" i="1"/>
  <c r="BF199" i="1" s="1"/>
  <c r="BQ198" i="1"/>
  <c r="AZ198" i="1"/>
  <c r="BF198" i="1" s="1"/>
  <c r="BQ197" i="1"/>
  <c r="AZ197" i="1"/>
  <c r="BF197" i="1" s="1"/>
  <c r="BQ196" i="1"/>
  <c r="AZ196" i="1"/>
  <c r="BF196" i="1" s="1"/>
  <c r="BQ195" i="1"/>
  <c r="AZ195" i="1"/>
  <c r="BF195" i="1" s="1"/>
  <c r="BQ194" i="1"/>
  <c r="AZ194" i="1"/>
  <c r="BF194" i="1" s="1"/>
  <c r="BQ193" i="1"/>
  <c r="AZ193" i="1"/>
  <c r="BF193" i="1" s="1"/>
  <c r="BQ192" i="1"/>
  <c r="AZ192" i="1"/>
  <c r="BF192" i="1" s="1"/>
  <c r="BQ191" i="1"/>
  <c r="AZ191" i="1"/>
  <c r="BF191" i="1" s="1"/>
  <c r="BQ190" i="1"/>
  <c r="AZ190" i="1"/>
  <c r="BF190" i="1" s="1"/>
  <c r="BQ189" i="1"/>
  <c r="AZ189" i="1"/>
  <c r="BF189" i="1" s="1"/>
  <c r="BQ188" i="1"/>
  <c r="AZ188" i="1"/>
  <c r="BF188" i="1" s="1"/>
  <c r="BQ187" i="1"/>
  <c r="AZ187" i="1"/>
  <c r="BF187" i="1" s="1"/>
  <c r="BQ186" i="1"/>
  <c r="AZ186" i="1"/>
  <c r="BF186" i="1" s="1"/>
  <c r="BQ185" i="1"/>
  <c r="AZ185" i="1"/>
  <c r="BF185" i="1" s="1"/>
  <c r="BQ184" i="1"/>
  <c r="AZ184" i="1"/>
  <c r="BF184" i="1" s="1"/>
  <c r="BQ183" i="1"/>
  <c r="AZ183" i="1"/>
  <c r="BF183" i="1" s="1"/>
  <c r="BQ182" i="1"/>
  <c r="AZ182" i="1"/>
  <c r="BF182" i="1" s="1"/>
  <c r="BQ181" i="1"/>
  <c r="AZ181" i="1"/>
  <c r="BF181" i="1" s="1"/>
  <c r="BQ180" i="1"/>
  <c r="AZ180" i="1"/>
  <c r="BF180" i="1" s="1"/>
  <c r="BQ179" i="1"/>
  <c r="AZ179" i="1"/>
  <c r="BF179" i="1" s="1"/>
  <c r="BQ178" i="1"/>
  <c r="AZ178" i="1"/>
  <c r="BF178" i="1" s="1"/>
  <c r="BQ177" i="1"/>
  <c r="AZ177" i="1"/>
  <c r="BF177" i="1" s="1"/>
  <c r="BQ176" i="1"/>
  <c r="AZ176" i="1"/>
  <c r="BF176" i="1" s="1"/>
  <c r="BQ175" i="1"/>
  <c r="AZ175" i="1"/>
  <c r="BF175" i="1" s="1"/>
  <c r="BQ174" i="1"/>
  <c r="AZ174" i="1"/>
  <c r="BF174" i="1" s="1"/>
  <c r="BQ173" i="1"/>
  <c r="AZ173" i="1"/>
  <c r="BF173" i="1" s="1"/>
  <c r="BQ172" i="1"/>
  <c r="AZ172" i="1"/>
  <c r="BF172" i="1" s="1"/>
  <c r="BQ171" i="1"/>
  <c r="AZ171" i="1"/>
  <c r="BF171" i="1" s="1"/>
  <c r="BQ170" i="1"/>
  <c r="AZ170" i="1"/>
  <c r="BF170" i="1" s="1"/>
  <c r="BQ169" i="1"/>
  <c r="AZ169" i="1"/>
  <c r="BF169" i="1" s="1"/>
  <c r="BQ168" i="1"/>
  <c r="AZ168" i="1"/>
  <c r="BF168" i="1" s="1"/>
  <c r="BQ167" i="1"/>
  <c r="AZ167" i="1"/>
  <c r="BF167" i="1" s="1"/>
  <c r="BQ166" i="1"/>
  <c r="AZ166" i="1"/>
  <c r="BF166" i="1" s="1"/>
  <c r="BQ165" i="1"/>
  <c r="AZ165" i="1"/>
  <c r="BF165" i="1" s="1"/>
  <c r="BQ164" i="1"/>
  <c r="AZ164" i="1"/>
  <c r="BF164" i="1" s="1"/>
  <c r="BQ163" i="1"/>
  <c r="AZ163" i="1"/>
  <c r="BF163" i="1" s="1"/>
  <c r="BQ162" i="1"/>
  <c r="AZ162" i="1"/>
  <c r="BF162" i="1" s="1"/>
  <c r="BQ161" i="1"/>
  <c r="AZ161" i="1"/>
  <c r="BF161" i="1" s="1"/>
  <c r="BQ160" i="1"/>
  <c r="AZ160" i="1"/>
  <c r="BF160" i="1" s="1"/>
  <c r="BQ159" i="1"/>
  <c r="AZ159" i="1"/>
  <c r="BF159" i="1" s="1"/>
  <c r="BQ158" i="1"/>
  <c r="AZ158" i="1"/>
  <c r="BF158" i="1" s="1"/>
  <c r="BQ157" i="1"/>
  <c r="AZ157" i="1"/>
  <c r="BF157" i="1" s="1"/>
  <c r="BQ156" i="1"/>
  <c r="AZ156" i="1"/>
  <c r="BF156" i="1" s="1"/>
  <c r="BQ155" i="1"/>
  <c r="AZ155" i="1"/>
  <c r="BF155" i="1" s="1"/>
  <c r="BQ154" i="1"/>
  <c r="AZ154" i="1"/>
  <c r="BF154" i="1" s="1"/>
  <c r="BQ153" i="1"/>
  <c r="AZ153" i="1"/>
  <c r="BF153" i="1" s="1"/>
  <c r="BQ152" i="1"/>
  <c r="AZ152" i="1"/>
  <c r="BF152" i="1" s="1"/>
  <c r="BQ151" i="1"/>
  <c r="AZ151" i="1"/>
  <c r="BF151" i="1" s="1"/>
  <c r="BQ150" i="1"/>
  <c r="AZ150" i="1"/>
  <c r="BF150" i="1" s="1"/>
  <c r="BQ149" i="1"/>
  <c r="AZ149" i="1"/>
  <c r="BF149" i="1" s="1"/>
  <c r="BQ148" i="1"/>
  <c r="AZ148" i="1"/>
  <c r="BF148" i="1" s="1"/>
  <c r="BQ147" i="1"/>
  <c r="AZ147" i="1"/>
  <c r="BQ146" i="1"/>
  <c r="AZ146" i="1"/>
  <c r="BF146" i="1" s="1"/>
  <c r="BQ145" i="1"/>
  <c r="AZ145" i="1"/>
  <c r="BF145" i="1" s="1"/>
  <c r="BQ144" i="1"/>
  <c r="AZ144" i="1"/>
  <c r="BF144" i="1" s="1"/>
  <c r="BQ143" i="1"/>
  <c r="AZ143" i="1"/>
  <c r="BF143" i="1" s="1"/>
  <c r="BQ142" i="1"/>
  <c r="AZ142" i="1"/>
  <c r="BF142" i="1" s="1"/>
  <c r="BQ141" i="1"/>
  <c r="AZ141" i="1"/>
  <c r="BF141" i="1" s="1"/>
  <c r="BQ140" i="1"/>
  <c r="AZ140" i="1"/>
  <c r="BF140" i="1" s="1"/>
  <c r="BQ139" i="1"/>
  <c r="AZ139" i="1"/>
  <c r="BF139" i="1" s="1"/>
  <c r="BQ138" i="1"/>
  <c r="AZ138" i="1"/>
  <c r="BF138" i="1" s="1"/>
  <c r="BQ137" i="1"/>
  <c r="AZ137" i="1"/>
  <c r="BF137" i="1" s="1"/>
  <c r="BQ136" i="1"/>
  <c r="AZ136" i="1"/>
  <c r="BF136" i="1" s="1"/>
  <c r="BQ135" i="1"/>
  <c r="AZ135" i="1"/>
  <c r="BF135" i="1" s="1"/>
  <c r="BQ134" i="1"/>
  <c r="AZ134" i="1"/>
  <c r="BF134" i="1" s="1"/>
  <c r="BQ133" i="1"/>
  <c r="AZ133" i="1"/>
  <c r="BF133" i="1" s="1"/>
  <c r="BQ132" i="1"/>
  <c r="AZ132" i="1"/>
  <c r="BF132" i="1" s="1"/>
  <c r="BQ131" i="1"/>
  <c r="AZ131" i="1"/>
  <c r="BF131" i="1" s="1"/>
  <c r="BQ130" i="1"/>
  <c r="AZ130" i="1"/>
  <c r="BF130" i="1" s="1"/>
  <c r="BQ129" i="1"/>
  <c r="AZ129" i="1"/>
  <c r="BF129" i="1" s="1"/>
  <c r="BQ128" i="1"/>
  <c r="AZ128" i="1"/>
  <c r="BF128" i="1" s="1"/>
  <c r="BQ127" i="1"/>
  <c r="AZ127" i="1"/>
  <c r="BF127" i="1" s="1"/>
  <c r="BQ126" i="1"/>
  <c r="AZ126" i="1"/>
  <c r="BF126" i="1" s="1"/>
  <c r="BQ125" i="1"/>
  <c r="AZ125" i="1"/>
  <c r="BF125" i="1" s="1"/>
  <c r="BQ124" i="1"/>
  <c r="AZ124" i="1"/>
  <c r="BF124" i="1" s="1"/>
  <c r="BQ123" i="1"/>
  <c r="AZ123" i="1"/>
  <c r="BF123" i="1" s="1"/>
  <c r="BQ122" i="1"/>
  <c r="AZ122" i="1"/>
  <c r="BF122" i="1" s="1"/>
  <c r="BQ121" i="1"/>
  <c r="AZ121" i="1"/>
  <c r="BF121" i="1" s="1"/>
  <c r="BQ120" i="1"/>
  <c r="AZ120" i="1"/>
  <c r="BF120" i="1" s="1"/>
  <c r="BQ119" i="1"/>
  <c r="AZ119" i="1"/>
  <c r="BF119" i="1" s="1"/>
  <c r="BQ118" i="1"/>
  <c r="AZ118" i="1"/>
  <c r="BF118" i="1" s="1"/>
  <c r="BQ117" i="1"/>
  <c r="AZ117" i="1"/>
  <c r="BF117" i="1" s="1"/>
  <c r="BQ116" i="1"/>
  <c r="AZ116" i="1"/>
  <c r="BF116" i="1" s="1"/>
  <c r="BQ115" i="1"/>
  <c r="AZ115" i="1"/>
  <c r="BF115" i="1" s="1"/>
  <c r="BQ114" i="1"/>
  <c r="AZ114" i="1"/>
  <c r="BF114" i="1" s="1"/>
  <c r="BQ113" i="1"/>
  <c r="AZ113" i="1"/>
  <c r="BF113" i="1" s="1"/>
  <c r="BQ112" i="1"/>
  <c r="AZ112" i="1"/>
  <c r="BF112" i="1" s="1"/>
  <c r="BQ111" i="1"/>
  <c r="AZ111" i="1"/>
  <c r="BF111" i="1" s="1"/>
  <c r="BQ110" i="1"/>
  <c r="AZ110" i="1"/>
  <c r="BF110" i="1" s="1"/>
  <c r="BQ109" i="1"/>
  <c r="AZ109" i="1"/>
  <c r="BF109" i="1" s="1"/>
  <c r="BQ108" i="1"/>
  <c r="AZ108" i="1"/>
  <c r="BF108" i="1" s="1"/>
  <c r="BQ107" i="1"/>
  <c r="AZ107" i="1"/>
  <c r="BF107" i="1" s="1"/>
  <c r="BQ106" i="1"/>
  <c r="AZ106" i="1"/>
  <c r="BF106" i="1" s="1"/>
  <c r="BQ105" i="1"/>
  <c r="AZ105" i="1"/>
  <c r="BF105" i="1" s="1"/>
  <c r="BQ104" i="1"/>
  <c r="AZ104" i="1"/>
  <c r="BF104" i="1" s="1"/>
  <c r="BQ103" i="1"/>
  <c r="AZ103" i="1"/>
  <c r="BF103" i="1" s="1"/>
  <c r="BQ102" i="1"/>
  <c r="AZ102" i="1"/>
  <c r="BF102" i="1" s="1"/>
  <c r="BQ101" i="1"/>
  <c r="AZ101" i="1"/>
  <c r="BF101" i="1" s="1"/>
  <c r="BQ100" i="1"/>
  <c r="AZ100" i="1"/>
  <c r="BF100" i="1" s="1"/>
  <c r="BQ99" i="1"/>
  <c r="AZ99" i="1"/>
  <c r="BF99" i="1" s="1"/>
  <c r="BQ98" i="1"/>
  <c r="AZ98" i="1"/>
  <c r="BF98" i="1" s="1"/>
  <c r="BQ97" i="1"/>
  <c r="AZ97" i="1"/>
  <c r="BF97" i="1" s="1"/>
  <c r="BQ96" i="1"/>
  <c r="AZ96" i="1"/>
  <c r="BF96" i="1" s="1"/>
  <c r="BQ95" i="1"/>
  <c r="AZ95" i="1"/>
  <c r="BF95" i="1" s="1"/>
  <c r="BQ94" i="1"/>
  <c r="AZ94" i="1"/>
  <c r="BF94" i="1" s="1"/>
  <c r="BQ93" i="1"/>
  <c r="AZ93" i="1"/>
  <c r="BF93" i="1" s="1"/>
  <c r="BQ92" i="1"/>
  <c r="AZ92" i="1"/>
  <c r="BF92" i="1" s="1"/>
  <c r="BQ91" i="1"/>
  <c r="AZ91" i="1"/>
  <c r="BF91" i="1" s="1"/>
  <c r="BQ90" i="1"/>
  <c r="AZ90" i="1"/>
  <c r="BF90" i="1" s="1"/>
  <c r="BQ89" i="1"/>
  <c r="AZ89" i="1"/>
  <c r="BF89" i="1" s="1"/>
  <c r="BQ88" i="1"/>
  <c r="AZ88" i="1"/>
  <c r="BF88" i="1" s="1"/>
  <c r="BQ87" i="1"/>
  <c r="AZ87" i="1"/>
  <c r="BF87" i="1" s="1"/>
  <c r="BQ86" i="1"/>
  <c r="AZ86" i="1"/>
  <c r="BF86" i="1" s="1"/>
  <c r="BQ85" i="1"/>
  <c r="AZ85" i="1"/>
  <c r="BF85" i="1" s="1"/>
  <c r="BQ84" i="1"/>
  <c r="AZ84" i="1"/>
  <c r="BF84" i="1" s="1"/>
  <c r="BQ83" i="1"/>
  <c r="AZ83" i="1"/>
  <c r="BF83" i="1" s="1"/>
  <c r="BQ82" i="1"/>
  <c r="AZ82" i="1"/>
  <c r="BF82" i="1" s="1"/>
  <c r="BQ81" i="1"/>
  <c r="AZ81" i="1"/>
  <c r="BF81" i="1" s="1"/>
  <c r="BQ80" i="1"/>
  <c r="AZ80" i="1"/>
  <c r="BF80" i="1" s="1"/>
  <c r="BQ79" i="1"/>
  <c r="AZ79" i="1"/>
  <c r="BF79" i="1" s="1"/>
  <c r="BQ78" i="1"/>
  <c r="AZ78" i="1"/>
  <c r="BF78" i="1" s="1"/>
  <c r="BQ77" i="1"/>
  <c r="AZ77" i="1"/>
  <c r="BF77" i="1" s="1"/>
  <c r="BQ76" i="1"/>
  <c r="AZ76" i="1"/>
  <c r="BF76" i="1" s="1"/>
  <c r="BQ75" i="1"/>
  <c r="AZ75" i="1"/>
  <c r="BF75" i="1" s="1"/>
  <c r="BQ74" i="1"/>
  <c r="AZ74" i="1"/>
  <c r="BF74" i="1" s="1"/>
  <c r="BQ73" i="1"/>
  <c r="AZ73" i="1"/>
  <c r="BF73" i="1" s="1"/>
  <c r="BQ72" i="1"/>
  <c r="AZ72" i="1"/>
  <c r="BF72" i="1" s="1"/>
  <c r="BQ71" i="1"/>
  <c r="AZ71" i="1"/>
  <c r="BF71" i="1" s="1"/>
  <c r="BQ70" i="1"/>
  <c r="AZ70" i="1"/>
  <c r="BF70" i="1" s="1"/>
  <c r="BQ69" i="1"/>
  <c r="AZ69" i="1"/>
  <c r="BF69" i="1" s="1"/>
  <c r="BQ68" i="1"/>
  <c r="AZ68" i="1"/>
  <c r="BF68" i="1" s="1"/>
  <c r="BQ67" i="1"/>
  <c r="AZ67" i="1"/>
  <c r="BF67" i="1" s="1"/>
  <c r="BQ66" i="1"/>
  <c r="AZ66" i="1"/>
  <c r="BF66" i="1" s="1"/>
  <c r="BQ65" i="1"/>
  <c r="AZ65" i="1"/>
  <c r="BF65" i="1" s="1"/>
  <c r="BQ64" i="1"/>
  <c r="AZ64" i="1"/>
  <c r="BF64" i="1" s="1"/>
  <c r="BQ63" i="1"/>
  <c r="AZ63" i="1"/>
  <c r="BF63" i="1" s="1"/>
  <c r="BQ62" i="1"/>
  <c r="AZ62" i="1"/>
  <c r="BF62" i="1" s="1"/>
  <c r="BQ61" i="1"/>
  <c r="AZ61" i="1"/>
  <c r="BF61" i="1" s="1"/>
  <c r="BQ60" i="1"/>
  <c r="AZ60" i="1"/>
  <c r="BF60" i="1" s="1"/>
  <c r="BQ59" i="1"/>
  <c r="AZ59" i="1"/>
  <c r="BF59" i="1" s="1"/>
  <c r="BQ58" i="1"/>
  <c r="AZ58" i="1"/>
  <c r="BF58" i="1" s="1"/>
  <c r="BQ57" i="1"/>
  <c r="AZ57" i="1"/>
  <c r="BF57" i="1" s="1"/>
  <c r="BQ56" i="1"/>
  <c r="AZ56" i="1"/>
  <c r="BF56" i="1" s="1"/>
  <c r="BQ55" i="1"/>
  <c r="AZ55" i="1"/>
  <c r="BF55" i="1" s="1"/>
  <c r="BQ54" i="1"/>
  <c r="AZ54" i="1"/>
  <c r="BF54" i="1" s="1"/>
  <c r="BQ53" i="1"/>
  <c r="AZ53" i="1"/>
  <c r="BF53" i="1" s="1"/>
  <c r="BQ52" i="1"/>
  <c r="AZ52" i="1"/>
  <c r="BF52" i="1" s="1"/>
  <c r="BQ51" i="1"/>
  <c r="AZ51" i="1"/>
  <c r="BF51" i="1" s="1"/>
  <c r="BQ50" i="1"/>
  <c r="AZ50" i="1"/>
  <c r="BF50" i="1" s="1"/>
  <c r="BQ49" i="1"/>
  <c r="AZ49" i="1"/>
  <c r="BF49" i="1" s="1"/>
  <c r="BQ48" i="1"/>
  <c r="AZ48" i="1"/>
  <c r="BF48" i="1" s="1"/>
  <c r="BQ47" i="1"/>
  <c r="AZ47" i="1"/>
  <c r="BF47" i="1" s="1"/>
  <c r="BQ46" i="1"/>
  <c r="AZ46" i="1"/>
  <c r="BF46" i="1" s="1"/>
  <c r="BQ45" i="1"/>
  <c r="AZ45" i="1"/>
  <c r="BF45" i="1" s="1"/>
  <c r="BQ44" i="1"/>
  <c r="AZ44" i="1"/>
  <c r="BF44" i="1" s="1"/>
  <c r="BQ43" i="1"/>
  <c r="AZ43" i="1"/>
  <c r="BF43" i="1" s="1"/>
  <c r="BQ42" i="1"/>
  <c r="AZ42" i="1"/>
  <c r="BF42" i="1" s="1"/>
  <c r="BQ41" i="1"/>
  <c r="AZ41" i="1"/>
  <c r="BF41" i="1" s="1"/>
  <c r="BQ40" i="1"/>
  <c r="AZ40" i="1"/>
  <c r="BF40" i="1" s="1"/>
  <c r="BQ39" i="1"/>
  <c r="AZ39" i="1"/>
  <c r="BF39" i="1" s="1"/>
  <c r="BQ38" i="1"/>
  <c r="AZ38" i="1"/>
  <c r="BF38" i="1" s="1"/>
  <c r="BQ37" i="1"/>
  <c r="AZ37" i="1"/>
  <c r="BF37" i="1" s="1"/>
  <c r="BQ36" i="1"/>
  <c r="AZ36" i="1"/>
  <c r="BF36" i="1" s="1"/>
  <c r="BQ35" i="1"/>
  <c r="AZ35" i="1"/>
  <c r="BF35" i="1" s="1"/>
  <c r="BQ34" i="1"/>
  <c r="AZ34" i="1"/>
  <c r="BF34" i="1" s="1"/>
  <c r="BQ33" i="1"/>
  <c r="AZ33" i="1"/>
  <c r="BF33" i="1" s="1"/>
  <c r="BQ32" i="1"/>
  <c r="AZ32" i="1"/>
  <c r="BF32" i="1" s="1"/>
  <c r="BQ31" i="1"/>
  <c r="AZ31" i="1"/>
  <c r="BF31" i="1" s="1"/>
  <c r="BQ30" i="1"/>
  <c r="AZ30" i="1"/>
  <c r="BF30" i="1" s="1"/>
  <c r="BQ29" i="1"/>
  <c r="AZ29" i="1"/>
  <c r="BF29" i="1" s="1"/>
  <c r="BQ28" i="1"/>
  <c r="AZ28" i="1"/>
  <c r="BF28" i="1" s="1"/>
  <c r="BQ27" i="1"/>
  <c r="AZ27" i="1"/>
  <c r="BF27" i="1" s="1"/>
  <c r="BQ26" i="1"/>
  <c r="AZ26" i="1"/>
  <c r="BF26" i="1" s="1"/>
  <c r="BQ25" i="1"/>
  <c r="AZ25" i="1"/>
  <c r="BF25" i="1" s="1"/>
  <c r="BQ24" i="1"/>
  <c r="AZ24" i="1"/>
  <c r="BF24" i="1" s="1"/>
  <c r="BQ23" i="1"/>
  <c r="AZ23" i="1"/>
  <c r="BF23" i="1" s="1"/>
  <c r="BQ22" i="1"/>
  <c r="AZ22" i="1"/>
  <c r="BF22" i="1" s="1"/>
  <c r="BQ21" i="1"/>
  <c r="AZ21" i="1"/>
  <c r="BF21" i="1" s="1"/>
  <c r="BQ20" i="1"/>
  <c r="AZ20" i="1"/>
  <c r="BF20" i="1" s="1"/>
  <c r="BQ19" i="1"/>
  <c r="AZ19" i="1"/>
  <c r="BF19" i="1" s="1"/>
  <c r="BQ18" i="1"/>
  <c r="AZ18" i="1"/>
  <c r="BF18" i="1" s="1"/>
  <c r="BQ17" i="1"/>
  <c r="AZ17" i="1"/>
  <c r="BF17" i="1" s="1"/>
  <c r="BQ16" i="1"/>
  <c r="AZ16" i="1"/>
  <c r="BF16" i="1" s="1"/>
  <c r="BQ15" i="1"/>
  <c r="AZ15" i="1"/>
  <c r="BF15" i="1" s="1"/>
  <c r="BQ14" i="1"/>
  <c r="BP12" i="1"/>
  <c r="BO12" i="1"/>
  <c r="BI12" i="1"/>
  <c r="AX12" i="1"/>
  <c r="AW12" i="1"/>
  <c r="AV12" i="1"/>
  <c r="AU12" i="1"/>
  <c r="BF147" i="1" l="1"/>
  <c r="BF274" i="1"/>
  <c r="BG17" i="1"/>
  <c r="BG21" i="1"/>
  <c r="BG25" i="1"/>
  <c r="BG29" i="1"/>
  <c r="BG33" i="1"/>
  <c r="BG37" i="1"/>
  <c r="BG41" i="1"/>
  <c r="BG45" i="1"/>
  <c r="BG49" i="1"/>
  <c r="BG53" i="1"/>
  <c r="BG57" i="1"/>
  <c r="BG61" i="1"/>
  <c r="BG65" i="1"/>
  <c r="BG69" i="1"/>
  <c r="BG73" i="1"/>
  <c r="BG77" i="1"/>
  <c r="BG81" i="1"/>
  <c r="BG85" i="1"/>
  <c r="BG89" i="1"/>
  <c r="BG93" i="1"/>
  <c r="BG97" i="1"/>
  <c r="BG101" i="1"/>
  <c r="BG105" i="1"/>
  <c r="BG109" i="1"/>
  <c r="BG113" i="1"/>
  <c r="BG117" i="1"/>
  <c r="BG121" i="1"/>
  <c r="BG125" i="1"/>
  <c r="BG129" i="1"/>
  <c r="BG133" i="1"/>
  <c r="BG137" i="1"/>
  <c r="BG141" i="1"/>
  <c r="BG145" i="1"/>
  <c r="BG276" i="1"/>
  <c r="BG280" i="1"/>
  <c r="BG284" i="1"/>
  <c r="BG288" i="1"/>
  <c r="BG292" i="1"/>
  <c r="BG296" i="1"/>
  <c r="BG300" i="1"/>
  <c r="BG304" i="1"/>
  <c r="BG168" i="1"/>
  <c r="BG204" i="1"/>
  <c r="BG236" i="1"/>
  <c r="BG268" i="1"/>
  <c r="BG149" i="1"/>
  <c r="BG153" i="1"/>
  <c r="BS157" i="1"/>
  <c r="BT157" i="1" s="1"/>
  <c r="BG157" i="1"/>
  <c r="BG161" i="1"/>
  <c r="BG165" i="1"/>
  <c r="BG169" i="1"/>
  <c r="BG173" i="1"/>
  <c r="BG177" i="1"/>
  <c r="BG181" i="1"/>
  <c r="BG185" i="1"/>
  <c r="BG189" i="1"/>
  <c r="BG193" i="1"/>
  <c r="BG197" i="1"/>
  <c r="BG201" i="1"/>
  <c r="BG205" i="1"/>
  <c r="BG209" i="1"/>
  <c r="BG213" i="1"/>
  <c r="BG217" i="1"/>
  <c r="BG221" i="1"/>
  <c r="BG225" i="1"/>
  <c r="BG229" i="1"/>
  <c r="BG233" i="1"/>
  <c r="BG237" i="1"/>
  <c r="BG241" i="1"/>
  <c r="BG245" i="1"/>
  <c r="BG249" i="1"/>
  <c r="BG253" i="1"/>
  <c r="BG257" i="1"/>
  <c r="BG261" i="1"/>
  <c r="BG265" i="1"/>
  <c r="BG269" i="1"/>
  <c r="BG273" i="1"/>
  <c r="BG160" i="1"/>
  <c r="BG188" i="1"/>
  <c r="BG208" i="1"/>
  <c r="BG224" i="1"/>
  <c r="BG248" i="1"/>
  <c r="BG272" i="1"/>
  <c r="BG18" i="1"/>
  <c r="BG22" i="1"/>
  <c r="BG26" i="1"/>
  <c r="BG30" i="1"/>
  <c r="BG34" i="1"/>
  <c r="BG38" i="1"/>
  <c r="BG42" i="1"/>
  <c r="BG46" i="1"/>
  <c r="BG50" i="1"/>
  <c r="BG54" i="1"/>
  <c r="BG58" i="1"/>
  <c r="BG62" i="1"/>
  <c r="BG66" i="1"/>
  <c r="BS70" i="1"/>
  <c r="BT70" i="1" s="1"/>
  <c r="BG70" i="1"/>
  <c r="BG74" i="1"/>
  <c r="BG78" i="1"/>
  <c r="BG82" i="1"/>
  <c r="BG86" i="1"/>
  <c r="BG90" i="1"/>
  <c r="BG94" i="1"/>
  <c r="BG98" i="1"/>
  <c r="BG102" i="1"/>
  <c r="BG106" i="1"/>
  <c r="BG110" i="1"/>
  <c r="BG114" i="1"/>
  <c r="BG118" i="1"/>
  <c r="BG122" i="1"/>
  <c r="BG126" i="1"/>
  <c r="BS130" i="1"/>
  <c r="BT130" i="1" s="1"/>
  <c r="BG130" i="1"/>
  <c r="BG134" i="1"/>
  <c r="BG138" i="1"/>
  <c r="BG142" i="1"/>
  <c r="BG146" i="1"/>
  <c r="BS277" i="1"/>
  <c r="BT277" i="1" s="1"/>
  <c r="BG277" i="1"/>
  <c r="BG281" i="1"/>
  <c r="BG285" i="1"/>
  <c r="BG289" i="1"/>
  <c r="BG293" i="1"/>
  <c r="BS297" i="1"/>
  <c r="BT297" i="1" s="1"/>
  <c r="BG297" i="1"/>
  <c r="BG301" i="1"/>
  <c r="BS305" i="1"/>
  <c r="BT305" i="1" s="1"/>
  <c r="BG305" i="1"/>
  <c r="BG148" i="1"/>
  <c r="BG176" i="1"/>
  <c r="BG192" i="1"/>
  <c r="BG220" i="1"/>
  <c r="BG244" i="1"/>
  <c r="BG256" i="1"/>
  <c r="BG150" i="1"/>
  <c r="BG154" i="1"/>
  <c r="BG158" i="1"/>
  <c r="BG162" i="1"/>
  <c r="BG166" i="1"/>
  <c r="BG170" i="1"/>
  <c r="BS174" i="1"/>
  <c r="BT174" i="1" s="1"/>
  <c r="BG174" i="1"/>
  <c r="BG178" i="1"/>
  <c r="BG182" i="1"/>
  <c r="BG186" i="1"/>
  <c r="BG190" i="1"/>
  <c r="BG194" i="1"/>
  <c r="BG198" i="1"/>
  <c r="BG202" i="1"/>
  <c r="BG206" i="1"/>
  <c r="BG210" i="1"/>
  <c r="BG214" i="1"/>
  <c r="BG218" i="1"/>
  <c r="BG222" i="1"/>
  <c r="BG226" i="1"/>
  <c r="BG230" i="1"/>
  <c r="BG234" i="1"/>
  <c r="BG238" i="1"/>
  <c r="BG242" i="1"/>
  <c r="BG246" i="1"/>
  <c r="BG250" i="1"/>
  <c r="BG254" i="1"/>
  <c r="BG258" i="1"/>
  <c r="BG262" i="1"/>
  <c r="BG266" i="1"/>
  <c r="BG270" i="1"/>
  <c r="BG172" i="1"/>
  <c r="BG200" i="1"/>
  <c r="BG232" i="1"/>
  <c r="BG264" i="1"/>
  <c r="BG19" i="1"/>
  <c r="BG23" i="1"/>
  <c r="BG27" i="1"/>
  <c r="BG31" i="1"/>
  <c r="BG35" i="1"/>
  <c r="BG39" i="1"/>
  <c r="BG43" i="1"/>
  <c r="BG47" i="1"/>
  <c r="BG51" i="1"/>
  <c r="BG55" i="1"/>
  <c r="BG59" i="1"/>
  <c r="BG63" i="1"/>
  <c r="BG67" i="1"/>
  <c r="BG71" i="1"/>
  <c r="BG75" i="1"/>
  <c r="BG79" i="1"/>
  <c r="BG83" i="1"/>
  <c r="BG87" i="1"/>
  <c r="BG91" i="1"/>
  <c r="BG95" i="1"/>
  <c r="BG99" i="1"/>
  <c r="BG103" i="1"/>
  <c r="BG107" i="1"/>
  <c r="BG111" i="1"/>
  <c r="BS115" i="1"/>
  <c r="BT115" i="1" s="1"/>
  <c r="BG115" i="1"/>
  <c r="BG119" i="1"/>
  <c r="BG123" i="1"/>
  <c r="BG127" i="1"/>
  <c r="BG131" i="1"/>
  <c r="BG135" i="1"/>
  <c r="BG139" i="1"/>
  <c r="BG143" i="1"/>
  <c r="BS274" i="1"/>
  <c r="BT274" i="1" s="1"/>
  <c r="BS278" i="1"/>
  <c r="BT278" i="1" s="1"/>
  <c r="BG278" i="1"/>
  <c r="BS282" i="1"/>
  <c r="BT282" i="1" s="1"/>
  <c r="BG282" i="1"/>
  <c r="BG286" i="1"/>
  <c r="BG290" i="1"/>
  <c r="BG294" i="1"/>
  <c r="BG298" i="1"/>
  <c r="BG302" i="1"/>
  <c r="BG306" i="1"/>
  <c r="BG156" i="1"/>
  <c r="BS180" i="1"/>
  <c r="BT180" i="1" s="1"/>
  <c r="BG180" i="1"/>
  <c r="BG196" i="1"/>
  <c r="BG216" i="1"/>
  <c r="BG240" i="1"/>
  <c r="BG260" i="1"/>
  <c r="BG151" i="1"/>
  <c r="BG155" i="1"/>
  <c r="BS159" i="1"/>
  <c r="BT159" i="1" s="1"/>
  <c r="BG159" i="1"/>
  <c r="BG163" i="1"/>
  <c r="BG167" i="1"/>
  <c r="BS171" i="1"/>
  <c r="BT171" i="1" s="1"/>
  <c r="BG171" i="1"/>
  <c r="BG175" i="1"/>
  <c r="BG179" i="1"/>
  <c r="BG183" i="1"/>
  <c r="BG187" i="1"/>
  <c r="BG191" i="1"/>
  <c r="BG195" i="1"/>
  <c r="BG199" i="1"/>
  <c r="BG203" i="1"/>
  <c r="BS207" i="1"/>
  <c r="BT207" i="1" s="1"/>
  <c r="BG207" i="1"/>
  <c r="BS211" i="1"/>
  <c r="BT211" i="1" s="1"/>
  <c r="BG211" i="1"/>
  <c r="BG215" i="1"/>
  <c r="BS219" i="1"/>
  <c r="BT219" i="1" s="1"/>
  <c r="BG219" i="1"/>
  <c r="BG223" i="1"/>
  <c r="BG227" i="1"/>
  <c r="BG231" i="1"/>
  <c r="BG235" i="1"/>
  <c r="BG239" i="1"/>
  <c r="BS243" i="1"/>
  <c r="BT243" i="1" s="1"/>
  <c r="BG243" i="1"/>
  <c r="BG247" i="1"/>
  <c r="BG251" i="1"/>
  <c r="BG255" i="1"/>
  <c r="BG259" i="1"/>
  <c r="BG263" i="1"/>
  <c r="BS267" i="1"/>
  <c r="BT267" i="1" s="1"/>
  <c r="BG267" i="1"/>
  <c r="BS271" i="1"/>
  <c r="BT271" i="1" s="1"/>
  <c r="BG271" i="1"/>
  <c r="BG152" i="1"/>
  <c r="BG164" i="1"/>
  <c r="BG184" i="1"/>
  <c r="BG212" i="1"/>
  <c r="BG228" i="1"/>
  <c r="BG252" i="1"/>
  <c r="BG16" i="1"/>
  <c r="BG20" i="1"/>
  <c r="BG24" i="1"/>
  <c r="BG28" i="1"/>
  <c r="BG32" i="1"/>
  <c r="BG36" i="1"/>
  <c r="BG40" i="1"/>
  <c r="BG44" i="1"/>
  <c r="BS48" i="1"/>
  <c r="BT48" i="1" s="1"/>
  <c r="BG48" i="1"/>
  <c r="BG52" i="1"/>
  <c r="BG56" i="1"/>
  <c r="BG60" i="1"/>
  <c r="BG64" i="1"/>
  <c r="BG68" i="1"/>
  <c r="BG72" i="1"/>
  <c r="BG76" i="1"/>
  <c r="BG80" i="1"/>
  <c r="BG84" i="1"/>
  <c r="BG88" i="1"/>
  <c r="BG92" i="1"/>
  <c r="BG96" i="1"/>
  <c r="BG100" i="1"/>
  <c r="BG104" i="1"/>
  <c r="BG108" i="1"/>
  <c r="BG112" i="1"/>
  <c r="BG116" i="1"/>
  <c r="BG120" i="1"/>
  <c r="BG124" i="1"/>
  <c r="BG128" i="1"/>
  <c r="BG132" i="1"/>
  <c r="BG136" i="1"/>
  <c r="BG140" i="1"/>
  <c r="BS144" i="1"/>
  <c r="BT144" i="1" s="1"/>
  <c r="BG144" i="1"/>
  <c r="BG275" i="1"/>
  <c r="BG279" i="1"/>
  <c r="BG283" i="1"/>
  <c r="BG287" i="1"/>
  <c r="BG291" i="1"/>
  <c r="BG295" i="1"/>
  <c r="BG299" i="1"/>
  <c r="BG303" i="1"/>
  <c r="BS307" i="1"/>
  <c r="BT307" i="1" s="1"/>
  <c r="BG307" i="1"/>
  <c r="BS69" i="1"/>
  <c r="BT69" i="1" s="1"/>
  <c r="BS176" i="1"/>
  <c r="BT176" i="1" s="1"/>
  <c r="BS188" i="1"/>
  <c r="BT188" i="1" s="1"/>
  <c r="BS52" i="1"/>
  <c r="BT52" i="1" s="1"/>
  <c r="BS230" i="1"/>
  <c r="BT230" i="1" s="1"/>
  <c r="BS30" i="1"/>
  <c r="BT30" i="1" s="1"/>
  <c r="BS38" i="1"/>
  <c r="BT38" i="1" s="1"/>
  <c r="BS46" i="1"/>
  <c r="BT46" i="1" s="1"/>
  <c r="BS237" i="1"/>
  <c r="BT237" i="1" s="1"/>
  <c r="BS220" i="1"/>
  <c r="BT220" i="1" s="1"/>
  <c r="BQ12" i="1"/>
  <c r="BS22" i="1"/>
  <c r="BT22" i="1" s="1"/>
  <c r="BS143" i="1"/>
  <c r="BT143" i="1" s="1"/>
  <c r="BS93" i="1"/>
  <c r="BT93" i="1" s="1"/>
  <c r="BS178" i="1"/>
  <c r="BT178" i="1" s="1"/>
  <c r="BS270" i="1"/>
  <c r="BT270" i="1" s="1"/>
  <c r="BS94" i="1"/>
  <c r="BT94" i="1" s="1"/>
  <c r="BS129" i="1"/>
  <c r="BT129" i="1" s="1"/>
  <c r="BS306" i="1"/>
  <c r="BT306" i="1" s="1"/>
  <c r="BS146" i="1"/>
  <c r="BT146" i="1" s="1"/>
  <c r="BS273" i="1"/>
  <c r="BT273" i="1" s="1"/>
  <c r="BS216" i="1"/>
  <c r="BT216" i="1" s="1"/>
  <c r="BS139" i="1"/>
  <c r="BT139" i="1" s="1"/>
  <c r="BS26" i="1"/>
  <c r="BT26" i="1" s="1"/>
  <c r="BS265" i="1"/>
  <c r="BT265" i="1" s="1"/>
  <c r="BS221" i="1"/>
  <c r="BT221" i="1" s="1"/>
  <c r="BS232" i="1"/>
  <c r="BT232" i="1" s="1"/>
  <c r="BS286" i="1"/>
  <c r="BT286" i="1" s="1"/>
  <c r="BS196" i="1"/>
  <c r="BT196" i="1" s="1"/>
  <c r="BS77" i="1"/>
  <c r="BT77" i="1" s="1"/>
  <c r="BS189" i="1"/>
  <c r="BT189" i="1" s="1"/>
  <c r="BS85" i="1"/>
  <c r="BT85" i="1" s="1"/>
  <c r="BS170" i="1"/>
  <c r="BT170" i="1" s="1"/>
  <c r="BS90" i="1"/>
  <c r="BT90" i="1" s="1"/>
  <c r="BS62" i="1"/>
  <c r="BT62" i="1" s="1"/>
  <c r="BS102" i="1"/>
  <c r="BT102" i="1" s="1"/>
  <c r="BS283" i="1"/>
  <c r="BT283" i="1" s="1"/>
  <c r="BS291" i="1"/>
  <c r="BT291" i="1" s="1"/>
  <c r="BS111" i="1"/>
  <c r="BT111" i="1" s="1"/>
  <c r="BS299" i="1"/>
  <c r="BT299" i="1" s="1"/>
  <c r="BS82" i="1"/>
  <c r="BT82" i="1" s="1"/>
  <c r="BS244" i="1"/>
  <c r="BT244" i="1" s="1"/>
  <c r="BS300" i="1"/>
  <c r="BT300" i="1" s="1"/>
  <c r="BS57" i="1"/>
  <c r="BT57" i="1" s="1"/>
  <c r="BS74" i="1"/>
  <c r="BT74" i="1" s="1"/>
  <c r="BS118" i="1"/>
  <c r="BT118" i="1" s="1"/>
  <c r="BS204" i="1"/>
  <c r="BT204" i="1" s="1"/>
  <c r="BS217" i="1"/>
  <c r="BT217" i="1" s="1"/>
  <c r="BS233" i="1"/>
  <c r="BT233" i="1" s="1"/>
  <c r="BS158" i="1"/>
  <c r="BT158" i="1" s="1"/>
  <c r="BS66" i="1"/>
  <c r="BT66" i="1" s="1"/>
  <c r="BS98" i="1"/>
  <c r="BT98" i="1" s="1"/>
  <c r="BS183" i="1"/>
  <c r="BT183" i="1" s="1"/>
  <c r="BS249" i="1"/>
  <c r="BT249" i="1" s="1"/>
  <c r="BS289" i="1"/>
  <c r="BT289" i="1" s="1"/>
  <c r="BS81" i="1"/>
  <c r="BT81" i="1" s="1"/>
  <c r="BS114" i="1"/>
  <c r="BT114" i="1" s="1"/>
  <c r="BS142" i="1"/>
  <c r="BT142" i="1" s="1"/>
  <c r="BS53" i="1"/>
  <c r="BT53" i="1" s="1"/>
  <c r="BS241" i="1"/>
  <c r="BT241" i="1" s="1"/>
  <c r="BS110" i="1"/>
  <c r="BT110" i="1" s="1"/>
  <c r="BS248" i="1"/>
  <c r="BT248" i="1" s="1"/>
  <c r="BS304" i="1"/>
  <c r="BT304" i="1" s="1"/>
  <c r="BS205" i="1"/>
  <c r="BT205" i="1" s="1"/>
  <c r="BS18" i="1"/>
  <c r="BT18" i="1" s="1"/>
  <c r="BS34" i="1"/>
  <c r="BT34" i="1" s="1"/>
  <c r="BS50" i="1"/>
  <c r="BT50" i="1" s="1"/>
  <c r="BS122" i="1"/>
  <c r="BT122" i="1" s="1"/>
  <c r="BS225" i="1"/>
  <c r="BT225" i="1" s="1"/>
  <c r="BS281" i="1"/>
  <c r="BT281" i="1" s="1"/>
  <c r="BS42" i="1"/>
  <c r="BT42" i="1" s="1"/>
  <c r="BS58" i="1"/>
  <c r="BT58" i="1" s="1"/>
  <c r="BS89" i="1"/>
  <c r="BT89" i="1" s="1"/>
  <c r="BS109" i="1"/>
  <c r="BT109" i="1" s="1"/>
  <c r="BS125" i="1"/>
  <c r="BT125" i="1" s="1"/>
  <c r="BS138" i="1"/>
  <c r="BT138" i="1" s="1"/>
  <c r="BS256" i="1"/>
  <c r="BT256" i="1" s="1"/>
  <c r="BS269" i="1"/>
  <c r="BT269" i="1" s="1"/>
  <c r="BS17" i="1"/>
  <c r="BT17" i="1" s="1"/>
  <c r="BS23" i="1"/>
  <c r="BT23" i="1" s="1"/>
  <c r="BS33" i="1"/>
  <c r="BT33" i="1" s="1"/>
  <c r="BS39" i="1"/>
  <c r="BT39" i="1" s="1"/>
  <c r="BS49" i="1"/>
  <c r="BT49" i="1" s="1"/>
  <c r="BS55" i="1"/>
  <c r="BT55" i="1" s="1"/>
  <c r="BS20" i="1"/>
  <c r="BT20" i="1" s="1"/>
  <c r="BS137" i="1"/>
  <c r="BT137" i="1" s="1"/>
  <c r="BS24" i="1"/>
  <c r="BT24" i="1" s="1"/>
  <c r="BS40" i="1"/>
  <c r="BT40" i="1" s="1"/>
  <c r="BS88" i="1"/>
  <c r="BT88" i="1" s="1"/>
  <c r="BS21" i="1"/>
  <c r="BT21" i="1" s="1"/>
  <c r="BS37" i="1"/>
  <c r="BT37" i="1" s="1"/>
  <c r="BS59" i="1"/>
  <c r="BT59" i="1" s="1"/>
  <c r="BS45" i="1"/>
  <c r="BT45" i="1" s="1"/>
  <c r="BS136" i="1"/>
  <c r="BT136" i="1" s="1"/>
  <c r="BS15" i="1"/>
  <c r="BT15" i="1" s="1"/>
  <c r="BS31" i="1"/>
  <c r="BT31" i="1" s="1"/>
  <c r="BS41" i="1"/>
  <c r="BT41" i="1" s="1"/>
  <c r="BS71" i="1"/>
  <c r="BT71" i="1" s="1"/>
  <c r="BS28" i="1"/>
  <c r="BT28" i="1" s="1"/>
  <c r="BS44" i="1"/>
  <c r="BT44" i="1" s="1"/>
  <c r="BS103" i="1"/>
  <c r="BT103" i="1" s="1"/>
  <c r="BS29" i="1"/>
  <c r="BT29" i="1" s="1"/>
  <c r="BS104" i="1"/>
  <c r="BT104" i="1" s="1"/>
  <c r="BS36" i="1"/>
  <c r="BT36" i="1" s="1"/>
  <c r="BS25" i="1"/>
  <c r="BT25" i="1" s="1"/>
  <c r="BS47" i="1"/>
  <c r="BT47" i="1" s="1"/>
  <c r="BS16" i="1"/>
  <c r="BT16" i="1" s="1"/>
  <c r="BS63" i="1"/>
  <c r="BT63" i="1" s="1"/>
  <c r="BS79" i="1"/>
  <c r="BT79" i="1" s="1"/>
  <c r="BS160" i="1"/>
  <c r="BT160" i="1" s="1"/>
  <c r="BS67" i="1"/>
  <c r="BT67" i="1" s="1"/>
  <c r="BS87" i="1"/>
  <c r="BT87" i="1" s="1"/>
  <c r="BS106" i="1"/>
  <c r="BT106" i="1" s="1"/>
  <c r="BS124" i="1"/>
  <c r="BT124" i="1" s="1"/>
  <c r="BS169" i="1"/>
  <c r="BT169" i="1" s="1"/>
  <c r="BS209" i="1"/>
  <c r="BT209" i="1" s="1"/>
  <c r="BS76" i="1"/>
  <c r="BT76" i="1" s="1"/>
  <c r="BS126" i="1"/>
  <c r="BT126" i="1" s="1"/>
  <c r="BS156" i="1"/>
  <c r="BT156" i="1" s="1"/>
  <c r="BS301" i="1"/>
  <c r="BT301" i="1" s="1"/>
  <c r="AZ12" i="1"/>
  <c r="AZ8" i="1" s="1"/>
  <c r="BS61" i="1"/>
  <c r="BT61" i="1" s="1"/>
  <c r="BS101" i="1"/>
  <c r="BT101" i="1" s="1"/>
  <c r="BS152" i="1"/>
  <c r="BT152" i="1" s="1"/>
  <c r="BS162" i="1"/>
  <c r="BT162" i="1" s="1"/>
  <c r="BS167" i="1"/>
  <c r="BT167" i="1" s="1"/>
  <c r="BS177" i="1"/>
  <c r="BT177" i="1" s="1"/>
  <c r="BS191" i="1"/>
  <c r="BT191" i="1" s="1"/>
  <c r="BS288" i="1"/>
  <c r="BT288" i="1" s="1"/>
  <c r="BS27" i="1"/>
  <c r="BT27" i="1" s="1"/>
  <c r="BS43" i="1"/>
  <c r="BT43" i="1" s="1"/>
  <c r="BS54" i="1"/>
  <c r="BT54" i="1" s="1"/>
  <c r="BS86" i="1"/>
  <c r="BT86" i="1" s="1"/>
  <c r="BS92" i="1"/>
  <c r="BT92" i="1" s="1"/>
  <c r="BS97" i="1"/>
  <c r="BT97" i="1" s="1"/>
  <c r="BS121" i="1"/>
  <c r="BT121" i="1" s="1"/>
  <c r="BS141" i="1"/>
  <c r="BT141" i="1" s="1"/>
  <c r="BS151" i="1"/>
  <c r="BT151" i="1" s="1"/>
  <c r="BS213" i="1"/>
  <c r="BT213" i="1" s="1"/>
  <c r="BS228" i="1"/>
  <c r="BT228" i="1" s="1"/>
  <c r="BS164" i="1"/>
  <c r="BT164" i="1" s="1"/>
  <c r="BS186" i="1"/>
  <c r="BT186" i="1" s="1"/>
  <c r="BS56" i="1"/>
  <c r="BT56" i="1" s="1"/>
  <c r="BS68" i="1"/>
  <c r="BT68" i="1" s="1"/>
  <c r="BS73" i="1"/>
  <c r="BT73" i="1" s="1"/>
  <c r="BS105" i="1"/>
  <c r="BT105" i="1" s="1"/>
  <c r="BS117" i="1"/>
  <c r="BT117" i="1" s="1"/>
  <c r="BS123" i="1"/>
  <c r="BT123" i="1" s="1"/>
  <c r="BS132" i="1"/>
  <c r="BT132" i="1" s="1"/>
  <c r="BS145" i="1"/>
  <c r="BT145" i="1" s="1"/>
  <c r="BS165" i="1"/>
  <c r="BT165" i="1" s="1"/>
  <c r="BS175" i="1"/>
  <c r="BT175" i="1" s="1"/>
  <c r="BS182" i="1"/>
  <c r="BT182" i="1" s="1"/>
  <c r="BS275" i="1"/>
  <c r="BT275" i="1" s="1"/>
  <c r="BS108" i="1"/>
  <c r="BT108" i="1" s="1"/>
  <c r="BS193" i="1"/>
  <c r="BT193" i="1" s="1"/>
  <c r="BS236" i="1"/>
  <c r="BT236" i="1" s="1"/>
  <c r="BS75" i="1"/>
  <c r="BT75" i="1" s="1"/>
  <c r="BS95" i="1"/>
  <c r="BT95" i="1" s="1"/>
  <c r="BS116" i="1"/>
  <c r="BT116" i="1" s="1"/>
  <c r="BS127" i="1"/>
  <c r="BT127" i="1" s="1"/>
  <c r="BS163" i="1"/>
  <c r="BT163" i="1" s="1"/>
  <c r="BS168" i="1"/>
  <c r="BT168" i="1" s="1"/>
  <c r="BS173" i="1"/>
  <c r="BT173" i="1" s="1"/>
  <c r="BS296" i="1"/>
  <c r="BT296" i="1" s="1"/>
  <c r="BS14" i="1"/>
  <c r="BS78" i="1"/>
  <c r="BT78" i="1" s="1"/>
  <c r="BS84" i="1"/>
  <c r="BT84" i="1" s="1"/>
  <c r="BS185" i="1"/>
  <c r="BT185" i="1" s="1"/>
  <c r="BS229" i="1"/>
  <c r="BT229" i="1" s="1"/>
  <c r="BS113" i="1"/>
  <c r="BT113" i="1" s="1"/>
  <c r="BS60" i="1"/>
  <c r="BT60" i="1" s="1"/>
  <c r="BS65" i="1"/>
  <c r="BT65" i="1" s="1"/>
  <c r="BS72" i="1"/>
  <c r="BT72" i="1" s="1"/>
  <c r="BS91" i="1"/>
  <c r="BT91" i="1" s="1"/>
  <c r="BS100" i="1"/>
  <c r="BT100" i="1" s="1"/>
  <c r="BS107" i="1"/>
  <c r="BT107" i="1" s="1"/>
  <c r="BS120" i="1"/>
  <c r="BT120" i="1" s="1"/>
  <c r="BS134" i="1"/>
  <c r="BT134" i="1" s="1"/>
  <c r="BS140" i="1"/>
  <c r="BT140" i="1" s="1"/>
  <c r="BS161" i="1"/>
  <c r="BT161" i="1" s="1"/>
  <c r="BS197" i="1"/>
  <c r="BT197" i="1" s="1"/>
  <c r="BS293" i="1"/>
  <c r="BT293" i="1" s="1"/>
  <c r="BS133" i="1"/>
  <c r="BT133" i="1" s="1"/>
  <c r="BS150" i="1"/>
  <c r="BT150" i="1" s="1"/>
  <c r="BS179" i="1"/>
  <c r="BT179" i="1" s="1"/>
  <c r="BS212" i="1"/>
  <c r="BT212" i="1" s="1"/>
  <c r="BS227" i="1"/>
  <c r="BT227" i="1" s="1"/>
  <c r="BS135" i="1"/>
  <c r="BT135" i="1" s="1"/>
  <c r="BS149" i="1"/>
  <c r="BT149" i="1" s="1"/>
  <c r="BS239" i="1"/>
  <c r="BT239" i="1" s="1"/>
  <c r="BS247" i="1"/>
  <c r="BT247" i="1" s="1"/>
  <c r="BS302" i="1"/>
  <c r="BT302" i="1" s="1"/>
  <c r="BS119" i="1"/>
  <c r="BT119" i="1" s="1"/>
  <c r="BS147" i="1"/>
  <c r="BT147" i="1" s="1"/>
  <c r="BS172" i="1"/>
  <c r="BT172" i="1" s="1"/>
  <c r="BS202" i="1"/>
  <c r="BT202" i="1" s="1"/>
  <c r="BS223" i="1"/>
  <c r="BT223" i="1" s="1"/>
  <c r="BS240" i="1"/>
  <c r="BT240" i="1" s="1"/>
  <c r="BS262" i="1"/>
  <c r="BT262" i="1" s="1"/>
  <c r="BS285" i="1"/>
  <c r="BT285" i="1" s="1"/>
  <c r="BS148" i="1"/>
  <c r="BT148" i="1" s="1"/>
  <c r="BS153" i="1"/>
  <c r="BT153" i="1" s="1"/>
  <c r="BS166" i="1"/>
  <c r="BT166" i="1" s="1"/>
  <c r="BS208" i="1"/>
  <c r="BT208" i="1" s="1"/>
  <c r="BS231" i="1"/>
  <c r="BT231" i="1" s="1"/>
  <c r="BS242" i="1"/>
  <c r="BT242" i="1" s="1"/>
  <c r="BS154" i="1"/>
  <c r="BT154" i="1" s="1"/>
  <c r="BS198" i="1"/>
  <c r="BT198" i="1" s="1"/>
  <c r="BS201" i="1"/>
  <c r="BT201" i="1" s="1"/>
  <c r="BS206" i="1"/>
  <c r="BT206" i="1" s="1"/>
  <c r="BS215" i="1"/>
  <c r="BT215" i="1" s="1"/>
  <c r="BS238" i="1"/>
  <c r="BT238" i="1" s="1"/>
  <c r="BS245" i="1"/>
  <c r="BT245" i="1" s="1"/>
  <c r="BS253" i="1"/>
  <c r="BT253" i="1" s="1"/>
  <c r="BS257" i="1"/>
  <c r="BT257" i="1" s="1"/>
  <c r="BS259" i="1"/>
  <c r="BT259" i="1" s="1"/>
  <c r="BS268" i="1"/>
  <c r="BT268" i="1" s="1"/>
  <c r="BS284" i="1"/>
  <c r="BT284" i="1" s="1"/>
  <c r="BS263" i="1"/>
  <c r="BT263" i="1" s="1"/>
  <c r="BS279" i="1"/>
  <c r="BT279" i="1" s="1"/>
  <c r="BS294" i="1"/>
  <c r="BT294" i="1" s="1"/>
  <c r="BS192" i="1"/>
  <c r="BT192" i="1" s="1"/>
  <c r="BS210" i="1"/>
  <c r="BT210" i="1" s="1"/>
  <c r="BS222" i="1"/>
  <c r="BT222" i="1" s="1"/>
  <c r="BS224" i="1"/>
  <c r="BT224" i="1" s="1"/>
  <c r="BS226" i="1"/>
  <c r="BT226" i="1" s="1"/>
  <c r="BS246" i="1"/>
  <c r="BT246" i="1" s="1"/>
  <c r="BS181" i="1"/>
  <c r="BT181" i="1" s="1"/>
  <c r="BS190" i="1"/>
  <c r="BT190" i="1" s="1"/>
  <c r="BS194" i="1"/>
  <c r="BT194" i="1" s="1"/>
  <c r="BS195" i="1"/>
  <c r="BT195" i="1" s="1"/>
  <c r="BS214" i="1"/>
  <c r="BT214" i="1" s="1"/>
  <c r="BS252" i="1"/>
  <c r="BT252" i="1" s="1"/>
  <c r="BS254" i="1"/>
  <c r="BT254" i="1" s="1"/>
  <c r="BS264" i="1"/>
  <c r="BT264" i="1" s="1"/>
  <c r="BS276" i="1"/>
  <c r="BT276" i="1" s="1"/>
  <c r="BS287" i="1"/>
  <c r="BT287" i="1" s="1"/>
  <c r="BS295" i="1"/>
  <c r="BT295" i="1" s="1"/>
  <c r="BS199" i="1"/>
  <c r="BT199" i="1" s="1"/>
  <c r="BS218" i="1"/>
  <c r="BT218" i="1" s="1"/>
  <c r="BS250" i="1"/>
  <c r="BT250" i="1" s="1"/>
  <c r="BS292" i="1"/>
  <c r="BT292" i="1" s="1"/>
  <c r="BS200" i="1"/>
  <c r="BT200" i="1" s="1"/>
  <c r="BS255" i="1"/>
  <c r="BT255" i="1" s="1"/>
  <c r="BS258" i="1"/>
  <c r="BT258" i="1" s="1"/>
  <c r="BS261" i="1"/>
  <c r="BT261" i="1" s="1"/>
  <c r="BS272" i="1"/>
  <c r="BT272" i="1" s="1"/>
  <c r="BS280" i="1"/>
  <c r="BT280" i="1" s="1"/>
  <c r="BS290" i="1"/>
  <c r="BT290" i="1" s="1"/>
  <c r="BS234" i="1"/>
  <c r="BT234" i="1" s="1"/>
  <c r="BS266" i="1"/>
  <c r="BT266" i="1" s="1"/>
  <c r="BG274" i="1" l="1"/>
  <c r="BG147" i="1"/>
  <c r="BS235" i="1"/>
  <c r="BT235" i="1" s="1"/>
  <c r="BS19" i="1"/>
  <c r="BT19" i="1" s="1"/>
  <c r="BS80" i="1"/>
  <c r="BT80" i="1" s="1"/>
  <c r="BS187" i="1"/>
  <c r="BT187" i="1" s="1"/>
  <c r="BS303" i="1"/>
  <c r="BT303" i="1" s="1"/>
  <c r="BS155" i="1"/>
  <c r="BT155" i="1" s="1"/>
  <c r="BS51" i="1"/>
  <c r="BT51" i="1" s="1"/>
  <c r="BS99" i="1"/>
  <c r="BT99" i="1" s="1"/>
  <c r="BS32" i="1"/>
  <c r="BT32" i="1" s="1"/>
  <c r="BS203" i="1"/>
  <c r="BT203" i="1" s="1"/>
  <c r="BS64" i="1"/>
  <c r="BT64" i="1" s="1"/>
  <c r="BS184" i="1"/>
  <c r="BT184" i="1" s="1"/>
  <c r="BS251" i="1"/>
  <c r="BT251" i="1" s="1"/>
  <c r="BS83" i="1"/>
  <c r="BT83" i="1" s="1"/>
  <c r="BS96" i="1"/>
  <c r="BT96" i="1" s="1"/>
  <c r="BS131" i="1"/>
  <c r="BT131" i="1" s="1"/>
  <c r="BS112" i="1"/>
  <c r="BT112" i="1" s="1"/>
  <c r="BS128" i="1"/>
  <c r="BT128" i="1" s="1"/>
  <c r="BS35" i="1"/>
  <c r="BT35" i="1" s="1"/>
  <c r="BS298" i="1"/>
  <c r="BT298" i="1" s="1"/>
  <c r="BG15" i="1"/>
  <c r="BF12" i="1"/>
  <c r="BF9" i="1" s="1"/>
  <c r="BK9" i="1" s="1"/>
  <c r="BS260" i="1"/>
  <c r="BT260" i="1" s="1"/>
  <c r="BT14" i="1"/>
  <c r="BS12" i="1"/>
  <c r="BT12" i="1" s="1"/>
  <c r="BG12" i="1" l="1"/>
  <c r="BK305" i="1" l="1"/>
  <c r="BK302" i="1"/>
  <c r="BK298" i="1"/>
  <c r="BK290" i="1"/>
  <c r="BK287" i="1"/>
  <c r="BK282" i="1"/>
  <c r="BK274" i="1"/>
  <c r="BK273" i="1"/>
  <c r="BK267" i="1"/>
  <c r="BK258" i="1"/>
  <c r="BK250" i="1"/>
  <c r="BK249" i="1"/>
  <c r="BK242" i="1"/>
  <c r="BK241" i="1"/>
  <c r="BK239" i="1"/>
  <c r="BK234" i="1"/>
  <c r="BK233" i="1"/>
  <c r="BK226" i="1"/>
  <c r="BK225" i="1"/>
  <c r="BK218" i="1"/>
  <c r="BK217" i="1"/>
  <c r="BK215" i="1"/>
  <c r="BK210" i="1"/>
  <c r="BK209" i="1"/>
  <c r="BK203" i="1"/>
  <c r="BK202" i="1"/>
  <c r="BK197" i="1"/>
  <c r="BK194" i="1"/>
  <c r="BK186" i="1"/>
  <c r="BK181" i="1"/>
  <c r="BK177" i="1"/>
  <c r="BK169" i="1"/>
  <c r="BK163" i="1"/>
  <c r="BK161" i="1"/>
  <c r="BK154" i="1"/>
  <c r="BK153" i="1"/>
  <c r="BK152" i="1"/>
  <c r="BK146" i="1"/>
  <c r="BK144" i="1"/>
  <c r="BK138" i="1"/>
  <c r="BK137" i="1"/>
  <c r="BK127" i="1"/>
  <c r="BK126" i="1"/>
  <c r="BK122" i="1"/>
  <c r="BK121" i="1"/>
  <c r="BK119" i="1"/>
  <c r="BK117" i="1"/>
  <c r="BK114" i="1"/>
  <c r="BK113" i="1"/>
  <c r="BK106" i="1"/>
  <c r="BK105" i="1"/>
  <c r="BK103" i="1"/>
  <c r="BK100" i="1"/>
  <c r="BK98" i="1"/>
  <c r="BK97" i="1"/>
  <c r="BK93" i="1"/>
  <c r="BK92" i="1"/>
  <c r="BK91" i="1"/>
  <c r="BK90" i="1"/>
  <c r="BK83" i="1"/>
  <c r="BK82" i="1"/>
  <c r="BK81" i="1"/>
  <c r="BK77" i="1"/>
  <c r="BK75" i="1"/>
  <c r="BK74" i="1"/>
  <c r="BK73" i="1"/>
  <c r="BK69" i="1"/>
  <c r="BK66" i="1"/>
  <c r="BK65" i="1"/>
  <c r="BK58" i="1"/>
  <c r="BK57" i="1"/>
  <c r="BK50" i="1"/>
  <c r="BK45" i="1"/>
  <c r="BK42" i="1"/>
  <c r="BK38" i="1"/>
  <c r="BK33" i="1"/>
  <c r="BK27" i="1"/>
  <c r="BK26" i="1"/>
  <c r="BK25" i="1"/>
  <c r="BK23" i="1"/>
  <c r="BK18" i="1"/>
  <c r="BK17" i="1"/>
  <c r="BK16" i="1"/>
  <c r="BL93" i="1" l="1"/>
  <c r="BM93" i="1"/>
  <c r="BL42" i="1"/>
  <c r="BM42" i="1"/>
  <c r="BL66" i="1"/>
  <c r="BM66" i="1"/>
  <c r="BM90" i="1"/>
  <c r="BL90" i="1"/>
  <c r="BL92" i="1"/>
  <c r="BM92" i="1"/>
  <c r="BL100" i="1"/>
  <c r="BM100" i="1"/>
  <c r="BL69" i="1"/>
  <c r="BM69" i="1"/>
  <c r="BL38" i="1"/>
  <c r="BM38" i="1"/>
  <c r="BL126" i="1"/>
  <c r="BM126" i="1"/>
  <c r="BL23" i="1"/>
  <c r="BM23" i="1"/>
  <c r="BL103" i="1"/>
  <c r="BM103" i="1"/>
  <c r="BL119" i="1"/>
  <c r="BM119" i="1"/>
  <c r="BL127" i="1"/>
  <c r="BM127" i="1"/>
  <c r="BL215" i="1"/>
  <c r="BM215" i="1"/>
  <c r="BL239" i="1"/>
  <c r="BM239" i="1"/>
  <c r="BL287" i="1"/>
  <c r="BM287" i="1"/>
  <c r="BL181" i="1"/>
  <c r="BM181" i="1"/>
  <c r="BL302" i="1"/>
  <c r="BM302" i="1"/>
  <c r="BL16" i="1"/>
  <c r="BM16" i="1"/>
  <c r="BL144" i="1"/>
  <c r="BM144" i="1"/>
  <c r="BL152" i="1"/>
  <c r="BM152" i="1"/>
  <c r="BL77" i="1"/>
  <c r="BM77" i="1"/>
  <c r="BM17" i="1"/>
  <c r="BL17" i="1"/>
  <c r="BM57" i="1"/>
  <c r="BL57" i="1"/>
  <c r="BM65" i="1"/>
  <c r="BL65" i="1"/>
  <c r="BM73" i="1"/>
  <c r="BL73" i="1"/>
  <c r="BM81" i="1"/>
  <c r="BL81" i="1"/>
  <c r="BM97" i="1"/>
  <c r="BL97" i="1"/>
  <c r="BM105" i="1"/>
  <c r="BL105" i="1"/>
  <c r="BM113" i="1"/>
  <c r="BL113" i="1"/>
  <c r="BM121" i="1"/>
  <c r="BL121" i="1"/>
  <c r="BM137" i="1"/>
  <c r="BL137" i="1"/>
  <c r="BM153" i="1"/>
  <c r="BL153" i="1"/>
  <c r="BM161" i="1"/>
  <c r="BL161" i="1"/>
  <c r="BM169" i="1"/>
  <c r="BL169" i="1"/>
  <c r="BM177" i="1"/>
  <c r="BL177" i="1"/>
  <c r="BM209" i="1"/>
  <c r="BL209" i="1"/>
  <c r="BM217" i="1"/>
  <c r="BL217" i="1"/>
  <c r="BM225" i="1"/>
  <c r="BL225" i="1"/>
  <c r="BM233" i="1"/>
  <c r="BL233" i="1"/>
  <c r="BM241" i="1"/>
  <c r="BL241" i="1"/>
  <c r="BM249" i="1"/>
  <c r="BL249" i="1"/>
  <c r="BM273" i="1"/>
  <c r="BL273" i="1"/>
  <c r="BM305" i="1"/>
  <c r="BL305" i="1"/>
  <c r="BL117" i="1"/>
  <c r="BM117" i="1"/>
  <c r="BM33" i="1"/>
  <c r="BL33" i="1"/>
  <c r="BL26" i="1"/>
  <c r="BM26" i="1"/>
  <c r="BM50" i="1"/>
  <c r="BL50" i="1"/>
  <c r="BM74" i="1"/>
  <c r="BL74" i="1"/>
  <c r="BM98" i="1"/>
  <c r="BL98" i="1"/>
  <c r="BM106" i="1"/>
  <c r="BL106" i="1"/>
  <c r="BM114" i="1"/>
  <c r="BL114" i="1"/>
  <c r="BM122" i="1"/>
  <c r="BL122" i="1"/>
  <c r="BM138" i="1"/>
  <c r="BL138" i="1"/>
  <c r="BM146" i="1"/>
  <c r="BL146" i="1"/>
  <c r="BM154" i="1"/>
  <c r="BL154" i="1"/>
  <c r="BM186" i="1"/>
  <c r="BL186" i="1"/>
  <c r="BM194" i="1"/>
  <c r="BL194" i="1"/>
  <c r="BM202" i="1"/>
  <c r="BL202" i="1"/>
  <c r="BM210" i="1"/>
  <c r="BL210" i="1"/>
  <c r="BM218" i="1"/>
  <c r="BL218" i="1"/>
  <c r="BL226" i="1"/>
  <c r="BM226" i="1"/>
  <c r="BL234" i="1"/>
  <c r="BM234" i="1"/>
  <c r="BL242" i="1"/>
  <c r="BM242" i="1"/>
  <c r="BL250" i="1"/>
  <c r="BM250" i="1"/>
  <c r="BL258" i="1"/>
  <c r="BM258" i="1"/>
  <c r="BL274" i="1"/>
  <c r="BM274" i="1"/>
  <c r="BL282" i="1"/>
  <c r="BM282" i="1"/>
  <c r="BL290" i="1"/>
  <c r="BM290" i="1"/>
  <c r="BM298" i="1"/>
  <c r="BL298" i="1"/>
  <c r="BL45" i="1"/>
  <c r="BM45" i="1"/>
  <c r="BL197" i="1"/>
  <c r="BM197" i="1"/>
  <c r="BM25" i="1"/>
  <c r="BL25" i="1"/>
  <c r="BL18" i="1"/>
  <c r="BM18" i="1"/>
  <c r="BL58" i="1"/>
  <c r="BM58" i="1"/>
  <c r="BL82" i="1"/>
  <c r="BM82" i="1"/>
  <c r="BM27" i="1"/>
  <c r="BL27" i="1"/>
  <c r="BL75" i="1"/>
  <c r="BM75" i="1"/>
  <c r="BL83" i="1"/>
  <c r="BM83" i="1"/>
  <c r="BL91" i="1"/>
  <c r="BM91" i="1"/>
  <c r="BL163" i="1"/>
  <c r="BM163" i="1"/>
  <c r="BL203" i="1"/>
  <c r="BM203" i="1"/>
  <c r="BM267" i="1"/>
  <c r="BL267" i="1"/>
  <c r="BK39" i="1"/>
  <c r="BK67" i="1"/>
  <c r="BK125" i="1"/>
  <c r="BK29" i="1"/>
  <c r="BK37" i="1"/>
  <c r="BK72" i="1"/>
  <c r="BK99" i="1"/>
  <c r="BK107" i="1"/>
  <c r="BK115" i="1"/>
  <c r="BK130" i="1"/>
  <c r="BK133" i="1"/>
  <c r="BK156" i="1"/>
  <c r="BK160" i="1"/>
  <c r="BK164" i="1"/>
  <c r="BK168" i="1"/>
  <c r="BK176" i="1"/>
  <c r="BK180" i="1"/>
  <c r="BK199" i="1"/>
  <c r="BK207" i="1"/>
  <c r="BK254" i="1"/>
  <c r="BK266" i="1"/>
  <c r="BK277" i="1"/>
  <c r="BK281" i="1"/>
  <c r="BK285" i="1"/>
  <c r="BK147" i="1"/>
  <c r="BK155" i="1"/>
  <c r="BK190" i="1"/>
  <c r="BK221" i="1"/>
  <c r="BK237" i="1"/>
  <c r="BK303" i="1"/>
  <c r="BK41" i="1"/>
  <c r="BK53" i="1"/>
  <c r="BK61" i="1"/>
  <c r="BK80" i="1"/>
  <c r="BK123" i="1"/>
  <c r="BK141" i="1"/>
  <c r="BK149" i="1"/>
  <c r="BK184" i="1"/>
  <c r="BK188" i="1"/>
  <c r="BK219" i="1"/>
  <c r="BK223" i="1"/>
  <c r="BK227" i="1"/>
  <c r="BK231" i="1"/>
  <c r="BK235" i="1"/>
  <c r="BK270" i="1"/>
  <c r="BK297" i="1"/>
  <c r="BK301" i="1"/>
  <c r="BK55" i="1"/>
  <c r="BK268" i="1"/>
  <c r="BK30" i="1"/>
  <c r="BK96" i="1"/>
  <c r="BK112" i="1"/>
  <c r="BK134" i="1"/>
  <c r="BK157" i="1"/>
  <c r="BK165" i="1"/>
  <c r="BK200" i="1"/>
  <c r="BK204" i="1"/>
  <c r="BK208" i="1"/>
  <c r="BK243" i="1"/>
  <c r="BK247" i="1"/>
  <c r="BK251" i="1"/>
  <c r="BK263" i="1"/>
  <c r="BK278" i="1"/>
  <c r="BK63" i="1"/>
  <c r="BK86" i="1"/>
  <c r="BK272" i="1"/>
  <c r="BK291" i="1"/>
  <c r="BK15" i="1"/>
  <c r="BK19" i="1"/>
  <c r="BK46" i="1"/>
  <c r="BK54" i="1"/>
  <c r="BK62" i="1"/>
  <c r="BK89" i="1"/>
  <c r="BK120" i="1"/>
  <c r="BK124" i="1"/>
  <c r="BK142" i="1"/>
  <c r="BK150" i="1"/>
  <c r="BK185" i="1"/>
  <c r="BK189" i="1"/>
  <c r="BK216" i="1"/>
  <c r="BK220" i="1"/>
  <c r="BK224" i="1"/>
  <c r="BK228" i="1"/>
  <c r="BK232" i="1"/>
  <c r="BK236" i="1"/>
  <c r="BK271" i="1"/>
  <c r="BK306" i="1"/>
  <c r="BK20" i="1"/>
  <c r="BK78" i="1"/>
  <c r="BK143" i="1"/>
  <c r="BK31" i="1"/>
  <c r="BK35" i="1"/>
  <c r="BK70" i="1"/>
  <c r="BK101" i="1"/>
  <c r="BK109" i="1"/>
  <c r="BK128" i="1"/>
  <c r="BK132" i="1"/>
  <c r="BK158" i="1"/>
  <c r="BK162" i="1"/>
  <c r="BK166" i="1"/>
  <c r="BK170" i="1"/>
  <c r="BK174" i="1"/>
  <c r="BK178" i="1"/>
  <c r="BK201" i="1"/>
  <c r="BK205" i="1"/>
  <c r="BK213" i="1"/>
  <c r="BK240" i="1"/>
  <c r="BK248" i="1"/>
  <c r="BK252" i="1"/>
  <c r="BK256" i="1"/>
  <c r="BK260" i="1"/>
  <c r="BK264" i="1"/>
  <c r="BK275" i="1"/>
  <c r="BK283" i="1"/>
  <c r="BK43" i="1"/>
  <c r="BK24" i="1"/>
  <c r="BK28" i="1"/>
  <c r="BK32" i="1"/>
  <c r="BK36" i="1"/>
  <c r="BK71" i="1"/>
  <c r="BK94" i="1"/>
  <c r="BK110" i="1"/>
  <c r="BK129" i="1"/>
  <c r="BK159" i="1"/>
  <c r="BK167" i="1"/>
  <c r="BK175" i="1"/>
  <c r="BK179" i="1"/>
  <c r="BK198" i="1"/>
  <c r="BK206" i="1"/>
  <c r="BK214" i="1"/>
  <c r="BK245" i="1"/>
  <c r="BK253" i="1"/>
  <c r="BK261" i="1"/>
  <c r="BK276" i="1"/>
  <c r="BK280" i="1"/>
  <c r="BK284" i="1"/>
  <c r="BK51" i="1"/>
  <c r="BK151" i="1"/>
  <c r="BK295" i="1"/>
  <c r="BK299" i="1"/>
  <c r="BK21" i="1"/>
  <c r="BK40" i="1"/>
  <c r="BK44" i="1"/>
  <c r="BK48" i="1"/>
  <c r="BK52" i="1"/>
  <c r="BK56" i="1"/>
  <c r="BK60" i="1"/>
  <c r="BK64" i="1"/>
  <c r="BK79" i="1"/>
  <c r="BK118" i="1"/>
  <c r="BK140" i="1"/>
  <c r="BK148" i="1"/>
  <c r="BK183" i="1"/>
  <c r="BK191" i="1"/>
  <c r="BK195" i="1"/>
  <c r="BK222" i="1"/>
  <c r="BK230" i="1"/>
  <c r="BK269" i="1"/>
  <c r="BK288" i="1"/>
  <c r="BK296" i="1"/>
  <c r="BK300" i="1"/>
  <c r="BK304" i="1"/>
  <c r="BM195" i="1" l="1"/>
  <c r="BL195" i="1"/>
  <c r="BL24" i="1"/>
  <c r="BM24" i="1"/>
  <c r="BL120" i="1"/>
  <c r="BM120" i="1"/>
  <c r="BL141" i="1"/>
  <c r="BM141" i="1"/>
  <c r="BL67" i="1"/>
  <c r="BM67" i="1"/>
  <c r="BL191" i="1"/>
  <c r="BM191" i="1"/>
  <c r="BL248" i="1"/>
  <c r="BM248" i="1"/>
  <c r="BL216" i="1"/>
  <c r="BM216" i="1"/>
  <c r="BL200" i="1"/>
  <c r="BM200" i="1"/>
  <c r="BM297" i="1"/>
  <c r="BL297" i="1"/>
  <c r="BL147" i="1"/>
  <c r="BM147" i="1"/>
  <c r="BL39" i="1"/>
  <c r="BM39" i="1"/>
  <c r="BK292" i="1"/>
  <c r="BK187" i="1"/>
  <c r="BL64" i="1"/>
  <c r="BM64" i="1"/>
  <c r="BK307" i="1"/>
  <c r="BK265" i="1"/>
  <c r="BL179" i="1"/>
  <c r="BM179" i="1"/>
  <c r="BK102" i="1"/>
  <c r="BM283" i="1"/>
  <c r="BL283" i="1"/>
  <c r="BK244" i="1"/>
  <c r="BL166" i="1"/>
  <c r="BM166" i="1"/>
  <c r="BL70" i="1"/>
  <c r="BM70" i="1"/>
  <c r="BK294" i="1"/>
  <c r="BK193" i="1"/>
  <c r="BK85" i="1"/>
  <c r="BK229" i="1"/>
  <c r="BK255" i="1"/>
  <c r="BK173" i="1"/>
  <c r="BK104" i="1"/>
  <c r="BK293" i="1"/>
  <c r="BK196" i="1"/>
  <c r="BK88" i="1"/>
  <c r="BK14" i="1"/>
  <c r="BK59" i="1"/>
  <c r="BK211" i="1"/>
  <c r="BL160" i="1"/>
  <c r="BM160" i="1"/>
  <c r="BK95" i="1"/>
  <c r="BL40" i="1"/>
  <c r="BM40" i="1"/>
  <c r="BL252" i="1"/>
  <c r="BM252" i="1"/>
  <c r="BM291" i="1"/>
  <c r="BL291" i="1"/>
  <c r="BL301" i="1"/>
  <c r="BM301" i="1"/>
  <c r="BL155" i="1"/>
  <c r="BM155" i="1"/>
  <c r="BL296" i="1"/>
  <c r="BM296" i="1"/>
  <c r="BK68" i="1"/>
  <c r="BL43" i="1"/>
  <c r="BM43" i="1"/>
  <c r="BM306" i="1"/>
  <c r="BL306" i="1"/>
  <c r="BK259" i="1"/>
  <c r="BK108" i="1"/>
  <c r="BL123" i="1"/>
  <c r="BM123" i="1"/>
  <c r="BM99" i="1"/>
  <c r="BL99" i="1"/>
  <c r="BL288" i="1"/>
  <c r="BM288" i="1"/>
  <c r="BL183" i="1"/>
  <c r="BM183" i="1"/>
  <c r="BL60" i="1"/>
  <c r="BM60" i="1"/>
  <c r="BM299" i="1"/>
  <c r="BL299" i="1"/>
  <c r="BL261" i="1"/>
  <c r="BM261" i="1"/>
  <c r="BL175" i="1"/>
  <c r="BM175" i="1"/>
  <c r="BL94" i="1"/>
  <c r="BM94" i="1"/>
  <c r="BK279" i="1"/>
  <c r="BL240" i="1"/>
  <c r="BM240" i="1"/>
  <c r="BM162" i="1"/>
  <c r="BL162" i="1"/>
  <c r="BL35" i="1"/>
  <c r="BM35" i="1"/>
  <c r="BL271" i="1"/>
  <c r="BM271" i="1"/>
  <c r="BL189" i="1"/>
  <c r="BM189" i="1"/>
  <c r="BL62" i="1"/>
  <c r="BM62" i="1"/>
  <c r="BK139" i="1"/>
  <c r="BM251" i="1"/>
  <c r="BL251" i="1"/>
  <c r="BL165" i="1"/>
  <c r="BM165" i="1"/>
  <c r="BL96" i="1"/>
  <c r="BM96" i="1"/>
  <c r="BK289" i="1"/>
  <c r="BK192" i="1"/>
  <c r="BK84" i="1"/>
  <c r="BL303" i="1"/>
  <c r="BM303" i="1"/>
  <c r="BL285" i="1"/>
  <c r="BM285" i="1"/>
  <c r="BL207" i="1"/>
  <c r="BM207" i="1"/>
  <c r="BL156" i="1"/>
  <c r="BM156" i="1"/>
  <c r="BK76" i="1"/>
  <c r="BL79" i="1"/>
  <c r="BM79" i="1"/>
  <c r="BL174" i="1"/>
  <c r="BM174" i="1"/>
  <c r="BL204" i="1"/>
  <c r="BM204" i="1"/>
  <c r="BL254" i="1"/>
  <c r="BM254" i="1"/>
  <c r="BL198" i="1"/>
  <c r="BM198" i="1"/>
  <c r="BM219" i="1"/>
  <c r="BL219" i="1"/>
  <c r="BL269" i="1"/>
  <c r="BM269" i="1"/>
  <c r="BL148" i="1"/>
  <c r="BM148" i="1"/>
  <c r="BL56" i="1"/>
  <c r="BM56" i="1"/>
  <c r="BL295" i="1"/>
  <c r="BM295" i="1"/>
  <c r="BK257" i="1"/>
  <c r="BK171" i="1"/>
  <c r="BL71" i="1"/>
  <c r="BM71" i="1"/>
  <c r="BM275" i="1"/>
  <c r="BL275" i="1"/>
  <c r="BL213" i="1"/>
  <c r="BM213" i="1"/>
  <c r="BL158" i="1"/>
  <c r="BM158" i="1"/>
  <c r="BL31" i="1"/>
  <c r="BM31" i="1"/>
  <c r="BL236" i="1"/>
  <c r="BM236" i="1"/>
  <c r="BM185" i="1"/>
  <c r="BL185" i="1"/>
  <c r="BL54" i="1"/>
  <c r="BM54" i="1"/>
  <c r="BL86" i="1"/>
  <c r="BM86" i="1"/>
  <c r="BL247" i="1"/>
  <c r="BM247" i="1"/>
  <c r="BL157" i="1"/>
  <c r="BM157" i="1"/>
  <c r="BK34" i="1"/>
  <c r="BL270" i="1"/>
  <c r="BM270" i="1"/>
  <c r="BL188" i="1"/>
  <c r="BM188" i="1"/>
  <c r="BM80" i="1"/>
  <c r="BL80" i="1"/>
  <c r="BL237" i="1"/>
  <c r="BM237" i="1"/>
  <c r="BM281" i="1"/>
  <c r="BL281" i="1"/>
  <c r="BL199" i="1"/>
  <c r="BM199" i="1"/>
  <c r="BL133" i="1"/>
  <c r="BM133" i="1"/>
  <c r="BL72" i="1"/>
  <c r="BM72" i="1"/>
  <c r="BL280" i="1"/>
  <c r="BM280" i="1"/>
  <c r="BL20" i="1"/>
  <c r="BM20" i="1"/>
  <c r="BM112" i="1"/>
  <c r="BL112" i="1"/>
  <c r="BL168" i="1"/>
  <c r="BM168" i="1"/>
  <c r="BL110" i="1"/>
  <c r="BM110" i="1"/>
  <c r="BL164" i="1"/>
  <c r="BM164" i="1"/>
  <c r="BK238" i="1"/>
  <c r="BL140" i="1"/>
  <c r="BM140" i="1"/>
  <c r="BL52" i="1"/>
  <c r="BM52" i="1"/>
  <c r="BL151" i="1"/>
  <c r="BM151" i="1"/>
  <c r="BL253" i="1"/>
  <c r="BM253" i="1"/>
  <c r="BL167" i="1"/>
  <c r="BM167" i="1"/>
  <c r="BL36" i="1"/>
  <c r="BM36" i="1"/>
  <c r="BL264" i="1"/>
  <c r="BM264" i="1"/>
  <c r="BL205" i="1"/>
  <c r="BM205" i="1"/>
  <c r="BK135" i="1"/>
  <c r="BL143" i="1"/>
  <c r="BM143" i="1"/>
  <c r="BL232" i="1"/>
  <c r="BM232" i="1"/>
  <c r="BL150" i="1"/>
  <c r="BM150" i="1"/>
  <c r="BL46" i="1"/>
  <c r="BM46" i="1"/>
  <c r="BL63" i="1"/>
  <c r="BM63" i="1"/>
  <c r="BM243" i="1"/>
  <c r="BL243" i="1"/>
  <c r="BL134" i="1"/>
  <c r="BM134" i="1"/>
  <c r="BL30" i="1"/>
  <c r="BM30" i="1"/>
  <c r="BM235" i="1"/>
  <c r="BL235" i="1"/>
  <c r="BL184" i="1"/>
  <c r="BM184" i="1"/>
  <c r="BL61" i="1"/>
  <c r="BM61" i="1"/>
  <c r="BL221" i="1"/>
  <c r="BM221" i="1"/>
  <c r="BL277" i="1"/>
  <c r="BM277" i="1"/>
  <c r="BL180" i="1"/>
  <c r="BM180" i="1"/>
  <c r="BM130" i="1"/>
  <c r="BL130" i="1"/>
  <c r="BL37" i="1"/>
  <c r="BM37" i="1"/>
  <c r="BL300" i="1"/>
  <c r="BM300" i="1"/>
  <c r="BM129" i="1"/>
  <c r="BL129" i="1"/>
  <c r="BL220" i="1"/>
  <c r="BM220" i="1"/>
  <c r="BL223" i="1"/>
  <c r="BM223" i="1"/>
  <c r="BM107" i="1"/>
  <c r="BL107" i="1"/>
  <c r="BL21" i="1"/>
  <c r="BM21" i="1"/>
  <c r="BM170" i="1"/>
  <c r="BL170" i="1"/>
  <c r="BL272" i="1"/>
  <c r="BM272" i="1"/>
  <c r="BK246" i="1"/>
  <c r="BL230" i="1"/>
  <c r="BM230" i="1"/>
  <c r="BL118" i="1"/>
  <c r="BM118" i="1"/>
  <c r="BM48" i="1"/>
  <c r="BL48" i="1"/>
  <c r="BM51" i="1"/>
  <c r="BL51" i="1"/>
  <c r="BL245" i="1"/>
  <c r="BM245" i="1"/>
  <c r="BL159" i="1"/>
  <c r="BM159" i="1"/>
  <c r="BL32" i="1"/>
  <c r="BM32" i="1"/>
  <c r="BL260" i="1"/>
  <c r="BM260" i="1"/>
  <c r="BM201" i="1"/>
  <c r="BL201" i="1"/>
  <c r="BL132" i="1"/>
  <c r="BM132" i="1"/>
  <c r="BL78" i="1"/>
  <c r="BM78" i="1"/>
  <c r="BL228" i="1"/>
  <c r="BM228" i="1"/>
  <c r="BL142" i="1"/>
  <c r="BM142" i="1"/>
  <c r="BM19" i="1"/>
  <c r="BL19" i="1"/>
  <c r="BK286" i="1"/>
  <c r="BK212" i="1"/>
  <c r="BK131" i="1"/>
  <c r="BL268" i="1"/>
  <c r="BM268" i="1"/>
  <c r="BL231" i="1"/>
  <c r="BM231" i="1"/>
  <c r="BL149" i="1"/>
  <c r="BM149" i="1"/>
  <c r="BL53" i="1"/>
  <c r="BM53" i="1"/>
  <c r="BL190" i="1"/>
  <c r="BM190" i="1"/>
  <c r="BL266" i="1"/>
  <c r="BM266" i="1"/>
  <c r="BL176" i="1"/>
  <c r="BM176" i="1"/>
  <c r="BL115" i="1"/>
  <c r="BM115" i="1"/>
  <c r="BL29" i="1"/>
  <c r="BM29" i="1"/>
  <c r="BL206" i="1"/>
  <c r="BM206" i="1"/>
  <c r="BL109" i="1"/>
  <c r="BM109" i="1"/>
  <c r="BL263" i="1"/>
  <c r="BM263" i="1"/>
  <c r="BM41" i="1"/>
  <c r="BL41" i="1"/>
  <c r="BL276" i="1"/>
  <c r="BM276" i="1"/>
  <c r="BL101" i="1"/>
  <c r="BM101" i="1"/>
  <c r="BM89" i="1"/>
  <c r="BL89" i="1"/>
  <c r="BK22" i="1"/>
  <c r="BL304" i="1"/>
  <c r="BM304" i="1"/>
  <c r="BL222" i="1"/>
  <c r="BM222" i="1"/>
  <c r="BK87" i="1"/>
  <c r="BL44" i="1"/>
  <c r="BM44" i="1"/>
  <c r="BL284" i="1"/>
  <c r="BM284" i="1"/>
  <c r="BL214" i="1"/>
  <c r="BM214" i="1"/>
  <c r="BK136" i="1"/>
  <c r="BL28" i="1"/>
  <c r="BM28" i="1"/>
  <c r="BL256" i="1"/>
  <c r="BM256" i="1"/>
  <c r="BM178" i="1"/>
  <c r="BL178" i="1"/>
  <c r="BL128" i="1"/>
  <c r="BM128" i="1"/>
  <c r="BK47" i="1"/>
  <c r="BL224" i="1"/>
  <c r="BM224" i="1"/>
  <c r="BL124" i="1"/>
  <c r="BM124" i="1"/>
  <c r="BL15" i="1"/>
  <c r="BM15" i="1"/>
  <c r="BL278" i="1"/>
  <c r="BM278" i="1"/>
  <c r="BL208" i="1"/>
  <c r="BM208" i="1"/>
  <c r="BK116" i="1"/>
  <c r="BL55" i="1"/>
  <c r="BM55" i="1"/>
  <c r="BM227" i="1"/>
  <c r="BL227" i="1"/>
  <c r="BK145" i="1"/>
  <c r="BK49" i="1"/>
  <c r="BK182" i="1"/>
  <c r="BK262" i="1"/>
  <c r="BK172" i="1"/>
  <c r="BK111" i="1"/>
  <c r="BL125" i="1"/>
  <c r="BM125" i="1"/>
  <c r="BK12" i="1"/>
  <c r="BL84" i="1" l="1"/>
  <c r="BM84" i="1"/>
  <c r="BL59" i="1"/>
  <c r="BM59" i="1"/>
  <c r="BL293" i="1"/>
  <c r="BM293" i="1"/>
  <c r="BL229" i="1"/>
  <c r="BM229" i="1"/>
  <c r="BL182" i="1"/>
  <c r="BM182" i="1"/>
  <c r="BL136" i="1"/>
  <c r="BM136" i="1"/>
  <c r="BL87" i="1"/>
  <c r="BM87" i="1"/>
  <c r="BL22" i="1"/>
  <c r="BM22" i="1"/>
  <c r="BL238" i="1"/>
  <c r="BM238" i="1"/>
  <c r="BL192" i="1"/>
  <c r="BM192" i="1"/>
  <c r="BL279" i="1"/>
  <c r="BM279" i="1"/>
  <c r="BL95" i="1"/>
  <c r="BM95" i="1"/>
  <c r="BL14" i="1"/>
  <c r="BM14" i="1"/>
  <c r="BM104" i="1"/>
  <c r="BL104" i="1"/>
  <c r="BL85" i="1"/>
  <c r="BM85" i="1"/>
  <c r="BL187" i="1"/>
  <c r="BM187" i="1"/>
  <c r="BL135" i="1"/>
  <c r="BM135" i="1"/>
  <c r="BL102" i="1"/>
  <c r="BM102" i="1"/>
  <c r="BL262" i="1"/>
  <c r="BM262" i="1"/>
  <c r="BL286" i="1"/>
  <c r="BM286" i="1"/>
  <c r="BM49" i="1"/>
  <c r="BL49" i="1"/>
  <c r="BL131" i="1"/>
  <c r="BM131" i="1"/>
  <c r="BL34" i="1"/>
  <c r="BM34" i="1"/>
  <c r="BL171" i="1"/>
  <c r="BM171" i="1"/>
  <c r="BM289" i="1"/>
  <c r="BL289" i="1"/>
  <c r="BL139" i="1"/>
  <c r="BM139" i="1"/>
  <c r="BL108" i="1"/>
  <c r="BM108" i="1"/>
  <c r="BL68" i="1"/>
  <c r="BM68" i="1"/>
  <c r="BL88" i="1"/>
  <c r="BM88" i="1"/>
  <c r="BL173" i="1"/>
  <c r="BM173" i="1"/>
  <c r="BM193" i="1"/>
  <c r="BL193" i="1"/>
  <c r="BL244" i="1"/>
  <c r="BM244" i="1"/>
  <c r="BM265" i="1"/>
  <c r="BL265" i="1"/>
  <c r="BL292" i="1"/>
  <c r="BM292" i="1"/>
  <c r="BL47" i="1"/>
  <c r="BM47" i="1"/>
  <c r="BL111" i="1"/>
  <c r="BM111" i="1"/>
  <c r="BL116" i="1"/>
  <c r="BM116" i="1"/>
  <c r="BM12" i="1"/>
  <c r="BL12" i="1"/>
  <c r="BL172" i="1"/>
  <c r="BM172" i="1"/>
  <c r="BM145" i="1"/>
  <c r="BL145" i="1"/>
  <c r="BL212" i="1"/>
  <c r="BM212" i="1"/>
  <c r="BL246" i="1"/>
  <c r="BM246" i="1"/>
  <c r="BM257" i="1"/>
  <c r="BL257" i="1"/>
  <c r="BL76" i="1"/>
  <c r="BM76" i="1"/>
  <c r="BM259" i="1"/>
  <c r="BL259" i="1"/>
  <c r="BL211" i="1"/>
  <c r="BM211" i="1"/>
  <c r="BL196" i="1"/>
  <c r="BM196" i="1"/>
  <c r="BL255" i="1"/>
  <c r="BM255" i="1"/>
  <c r="BL294" i="1"/>
  <c r="BM294" i="1"/>
  <c r="BM307" i="1"/>
  <c r="BL30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Lehtonen Sanna</author>
  </authors>
  <commentList>
    <comment ref="BX10" authorId="0" shapeId="0" xr:uid="{E40F91A3-9A6F-47F4-A78E-6B918B65FDAA}">
      <text>
        <r>
          <rPr>
            <b/>
            <sz val="9"/>
            <color indexed="81"/>
            <rFont val="Tahoma"/>
            <family val="2"/>
          </rPr>
          <t>Lehtonen Sanna:</t>
        </r>
        <r>
          <rPr>
            <sz val="9"/>
            <color indexed="81"/>
            <rFont val="Tahoma"/>
            <family val="2"/>
          </rPr>
          <t xml:space="preserve">
Hoitajamitoitus (0,7)
- voimaan 1.8.2020
- muuttaa valtionosuutta 8/2020 alkaen
</t>
        </r>
      </text>
    </comment>
    <comment ref="CF10" authorId="0" shapeId="0" xr:uid="{573ED491-782E-47FB-A189-7DF45BE2D113}">
      <text>
        <r>
          <rPr>
            <b/>
            <sz val="9"/>
            <color indexed="81"/>
            <rFont val="Tahoma"/>
            <family val="2"/>
          </rPr>
          <t>Lehtonen Sanna:</t>
        </r>
        <r>
          <rPr>
            <sz val="9"/>
            <color indexed="81"/>
            <rFont val="Tahoma"/>
            <family val="2"/>
          </rPr>
          <t xml:space="preserve">
LTAII 2020: Veronmaksulykkäysten kompensaatio
- lisätään vuonna 2020
- vähennetään vuonna 2021</t>
        </r>
      </text>
    </comment>
  </commentList>
</comments>
</file>

<file path=xl/sharedStrings.xml><?xml version="1.0" encoding="utf-8"?>
<sst xmlns="http://schemas.openxmlformats.org/spreadsheetml/2006/main" count="1454" uniqueCount="385">
  <si>
    <t>Alajärvi</t>
  </si>
  <si>
    <t>Alavieska</t>
  </si>
  <si>
    <t>Alavus</t>
  </si>
  <si>
    <t>Asikkala</t>
  </si>
  <si>
    <t>Askola</t>
  </si>
  <si>
    <t>Aura</t>
  </si>
  <si>
    <t>Akaa</t>
  </si>
  <si>
    <t>Enonkoski</t>
  </si>
  <si>
    <t>Enontekiö</t>
  </si>
  <si>
    <t>Espoo</t>
  </si>
  <si>
    <t>Eura</t>
  </si>
  <si>
    <t>Eurajoki</t>
  </si>
  <si>
    <t>Evijärvi</t>
  </si>
  <si>
    <t>Forssa</t>
  </si>
  <si>
    <t>Haapajärvi</t>
  </si>
  <si>
    <t>Haapavesi</t>
  </si>
  <si>
    <t>Hailuoto</t>
  </si>
  <si>
    <t>Halsua</t>
  </si>
  <si>
    <t>Hamina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</si>
  <si>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</si>
  <si>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</si>
  <si>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</si>
  <si>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</si>
  <si>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</si>
  <si>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</si>
  <si>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</si>
  <si>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</si>
  <si>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</si>
  <si>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</si>
  <si>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</si>
  <si>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</si>
  <si>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</si>
  <si>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</si>
  <si>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</si>
  <si>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</si>
  <si>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</si>
  <si>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</si>
  <si>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</si>
  <si>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</si>
  <si>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</si>
  <si>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</si>
  <si>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</si>
  <si>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</si>
  <si>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</si>
  <si>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</si>
  <si>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</si>
  <si>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</si>
  <si>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</si>
  <si>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</si>
  <si>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</si>
  <si>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</si>
  <si>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</si>
  <si>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Joroinen</t>
  </si>
  <si>
    <t>Joutsa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</si>
  <si>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</si>
  <si>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</si>
  <si>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</si>
  <si>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</si>
  <si>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</si>
  <si>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</si>
  <si>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</si>
  <si>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</si>
  <si>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</si>
  <si>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</si>
  <si>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</si>
  <si>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</si>
  <si>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</si>
  <si>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</si>
  <si>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</si>
  <si>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</si>
  <si>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</si>
  <si>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</si>
  <si>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</si>
  <si>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</si>
  <si>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</si>
  <si>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</si>
  <si>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</si>
  <si>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</si>
  <si>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</si>
  <si>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</si>
  <si>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</si>
  <si>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</si>
  <si>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</si>
  <si>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</si>
  <si>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</si>
  <si>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</si>
  <si>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</si>
  <si>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</si>
  <si>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</si>
  <si>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</si>
  <si>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</si>
  <si>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</si>
  <si>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</si>
  <si>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</si>
  <si>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</si>
  <si>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</si>
  <si>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</si>
  <si>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</si>
  <si>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</si>
  <si>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</si>
  <si>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</si>
  <si>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</si>
  <si>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</si>
  <si>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</si>
  <si>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</si>
  <si>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</si>
  <si>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</si>
  <si>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</si>
  <si>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</si>
  <si>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</si>
  <si>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</si>
  <si>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</si>
  <si>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</si>
  <si>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</si>
  <si>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</si>
  <si>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</si>
  <si>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</si>
  <si>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</si>
  <si>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</si>
  <si>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</si>
  <si>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</si>
  <si>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</si>
  <si>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</si>
  <si>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</si>
  <si>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</si>
  <si>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</si>
  <si>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</si>
  <si>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</si>
  <si>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</si>
  <si>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</si>
  <si>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</si>
  <si>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</si>
  <si>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</si>
  <si>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</si>
  <si>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</si>
  <si>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</si>
  <si>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</si>
  <si>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</si>
  <si>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Luoto</t>
  </si>
  <si>
    <t>Luumäki</t>
  </si>
  <si>
    <t>Lohja</t>
  </si>
  <si>
    <t>Parainen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</si>
  <si>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</si>
  <si>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</si>
  <si>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</si>
  <si>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</si>
  <si>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</si>
  <si>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</si>
  <si>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</si>
  <si>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</si>
  <si>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</si>
  <si>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</si>
  <si>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</si>
  <si>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</si>
  <si>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</si>
  <si>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</si>
  <si>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</si>
  <si>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</si>
  <si>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</si>
  <si>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</si>
  <si>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</si>
  <si>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</si>
  <si>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</si>
  <si>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</si>
  <si>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</si>
  <si>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</si>
  <si>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</si>
  <si>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</si>
  <si>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</si>
  <si>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</si>
  <si>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</si>
  <si>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</si>
  <si>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</si>
  <si>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</si>
  <si>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</si>
  <si>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</si>
  <si>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</si>
  <si>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</si>
  <si>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</si>
  <si>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</si>
  <si>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</si>
  <si>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</si>
  <si>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</si>
  <si>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</si>
  <si>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</si>
  <si>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</si>
  <si>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</si>
  <si>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</si>
  <si>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</si>
  <si>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</si>
  <si>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</si>
  <si>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</si>
  <si>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</si>
  <si>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</si>
  <si>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</si>
  <si>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</si>
  <si>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</si>
  <si>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</si>
  <si>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</si>
  <si>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</si>
  <si>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</si>
  <si>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</si>
  <si>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</si>
  <si>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</si>
  <si>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</si>
  <si>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</si>
  <si>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</si>
  <si>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</si>
  <si>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</si>
  <si>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</si>
  <si>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</si>
  <si>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</si>
  <si>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</si>
  <si>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</si>
  <si>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</si>
  <si>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</si>
  <si>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</si>
  <si>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</si>
  <si>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</si>
  <si>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</si>
  <si>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</si>
  <si>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</si>
  <si>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</si>
  <si>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</si>
  <si>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</si>
  <si>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</si>
  <si>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</si>
  <si>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</si>
  <si>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</si>
  <si>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</si>
  <si>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</si>
  <si>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</si>
  <si>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</si>
  <si>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</si>
  <si>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</si>
  <si>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</si>
  <si>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</si>
  <si>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</si>
  <si>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</si>
  <si>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</si>
  <si>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</si>
  <si>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</si>
  <si>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</si>
  <si>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</si>
  <si>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</si>
  <si>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</si>
  <si>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</si>
  <si>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</si>
  <si>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</si>
  <si>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</si>
  <si>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</si>
  <si>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</si>
  <si>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</si>
  <si>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</si>
  <si>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</si>
  <si>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</si>
  <si>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</si>
  <si>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</si>
  <si>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</si>
  <si>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</si>
  <si>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</si>
  <si>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</si>
  <si>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</si>
  <si>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</si>
  <si>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</si>
  <si>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</si>
  <si>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</si>
  <si>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</si>
  <si>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</si>
  <si>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</si>
  <si>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</si>
  <si>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</si>
  <si>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</si>
  <si>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</si>
  <si>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</si>
  <si>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</si>
  <si>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</si>
  <si>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</si>
  <si>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</si>
  <si>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</si>
  <si>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</si>
  <si>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</si>
  <si>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</si>
  <si>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</si>
  <si>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</si>
  <si>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</si>
  <si>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</si>
  <si>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Vöyri</t>
  </si>
  <si>
    <t>Ylitornio</t>
  </si>
  <si>
    <t>Ylivieska</t>
  </si>
  <si>
    <t>Ylöjärvi</t>
  </si>
  <si>
    <t>Ypäjä</t>
  </si>
  <si>
    <t>Ähtäri</t>
  </si>
  <si>
    <t>Äänekoski</t>
  </si>
  <si>
    <t>A</t>
  </si>
  <si>
    <t>B</t>
  </si>
  <si>
    <t>C</t>
  </si>
  <si>
    <t>D</t>
  </si>
  <si>
    <t>F</t>
  </si>
  <si>
    <t>G</t>
  </si>
  <si>
    <t>H</t>
  </si>
  <si>
    <t>I</t>
  </si>
  <si>
    <t>J</t>
  </si>
  <si>
    <t>K</t>
  </si>
  <si>
    <t>Kunta</t>
  </si>
  <si>
    <t>Asukas-</t>
  </si>
  <si>
    <t>Kunnan</t>
  </si>
  <si>
    <t>siitä:</t>
  </si>
  <si>
    <t>MUUTOS</t>
  </si>
  <si>
    <t>Muut opetus-</t>
  </si>
  <si>
    <t>Valtion-</t>
  </si>
  <si>
    <t>luku</t>
  </si>
  <si>
    <t>perus-</t>
  </si>
  <si>
    <t>Verotuloihin</t>
  </si>
  <si>
    <t>ja kulttuuri-</t>
  </si>
  <si>
    <t xml:space="preserve">osuudet </t>
  </si>
  <si>
    <t>palvelujen</t>
  </si>
  <si>
    <t>perustuva</t>
  </si>
  <si>
    <t xml:space="preserve">toimen </t>
  </si>
  <si>
    <t>yhteensä</t>
  </si>
  <si>
    <t>Kotikunta-</t>
  </si>
  <si>
    <t>valtionosuus</t>
  </si>
  <si>
    <t>valtionosuudet</t>
  </si>
  <si>
    <t>korvaus,</t>
  </si>
  <si>
    <t>netto</t>
  </si>
  <si>
    <t>tasaus</t>
  </si>
  <si>
    <t>euroa</t>
  </si>
  <si>
    <t>Kaikki kunnat</t>
  </si>
  <si>
    <t>valtionosuuden</t>
  </si>
  <si>
    <t>L</t>
  </si>
  <si>
    <t>korvaus-</t>
  </si>
  <si>
    <t>menot, euroa</t>
  </si>
  <si>
    <t>tulot, euroa</t>
  </si>
  <si>
    <t>prosenttia</t>
  </si>
  <si>
    <t>€/asukas</t>
  </si>
  <si>
    <t>31.12.2018</t>
  </si>
  <si>
    <t>(5.8.2019)</t>
  </si>
  <si>
    <t>mom. 28.90.35</t>
  </si>
  <si>
    <t>M</t>
  </si>
  <si>
    <t>(mom. 28.90.30)</t>
  </si>
  <si>
    <t>VM 30.12.2019</t>
  </si>
  <si>
    <t>E = B + D</t>
  </si>
  <si>
    <t>Maksatus</t>
  </si>
  <si>
    <t>€/kuukausi</t>
  </si>
  <si>
    <t>Kuntien valtionosuudet ja verotulomenetysten korvaus vuonna 2020</t>
  </si>
  <si>
    <t>Verotulomenetysten</t>
  </si>
  <si>
    <t>korvaus</t>
  </si>
  <si>
    <t>VM 14.4.2020</t>
  </si>
  <si>
    <t>Verotulojen maksun</t>
  </si>
  <si>
    <t>kompensaatio</t>
  </si>
  <si>
    <t>lykkäysmenettely,</t>
  </si>
  <si>
    <t>verotulomen.</t>
  </si>
  <si>
    <t xml:space="preserve">korvaus (F) ja </t>
  </si>
  <si>
    <t>UUSI</t>
  </si>
  <si>
    <t>31.12.2019</t>
  </si>
  <si>
    <t>lykkäyskomp. (G)</t>
  </si>
  <si>
    <t>Valtionosuudet (E),</t>
  </si>
  <si>
    <t>2020 --&gt; 2021</t>
  </si>
  <si>
    <t>Lähde: KL / SL 28.4.2020</t>
  </si>
  <si>
    <t>Ennakolliset valtionosuudet ja verotulomenetysten korvaukset vuonna 2021</t>
  </si>
  <si>
    <t>KL arvio 28.4.2020</t>
  </si>
  <si>
    <t>(31.12.2019)</t>
  </si>
  <si>
    <t>KL arvio 
28.4.2020</t>
  </si>
  <si>
    <t>Maakunta</t>
  </si>
  <si>
    <t>Lähde: VM 8.6.2020 / OKM 22.4.2020</t>
  </si>
  <si>
    <t>H = E + F + G</t>
  </si>
  <si>
    <t>N</t>
  </si>
  <si>
    <t>O</t>
  </si>
  <si>
    <t>kompensaatio (G)</t>
  </si>
  <si>
    <t>VM 8.6.2020</t>
  </si>
  <si>
    <t>OKM 22.4.2020</t>
  </si>
  <si>
    <t>582</t>
  </si>
  <si>
    <t>Lähde: KL / SL 18.6.2020</t>
  </si>
  <si>
    <t>KL arvio 18.6.2020</t>
  </si>
  <si>
    <t>(22.4.2020)</t>
  </si>
  <si>
    <t>KL arvio 
18.6.2020</t>
  </si>
  <si>
    <t>KL arvio 26.8.2020</t>
  </si>
  <si>
    <t>(5.8.2020)</t>
  </si>
  <si>
    <t>kompensaation</t>
  </si>
  <si>
    <t>leikkaus 2021</t>
  </si>
  <si>
    <t>KL arvio 4.9.2020</t>
  </si>
  <si>
    <t>KL arvio 
4.9.2020</t>
  </si>
  <si>
    <r>
      <t xml:space="preserve">HUOM!
</t>
    </r>
    <r>
      <rPr>
        <b/>
        <sz val="8"/>
        <color rgb="FFC00000"/>
        <rFont val="Arial"/>
        <family val="2"/>
      </rPr>
      <t>Vuoden 2020 tiedot</t>
    </r>
  </si>
  <si>
    <t>VM 5. LTA
3.9.2020</t>
  </si>
  <si>
    <r>
      <t xml:space="preserve">Lähde: KL / SL 4.9.2020 </t>
    </r>
    <r>
      <rPr>
        <b/>
        <sz val="9"/>
        <color theme="5"/>
        <rFont val="Arial"/>
        <family val="2"/>
      </rPr>
      <t>(HUOM! Kankaanpää &lt;3 Honkajoki -liitosta ei ole otettu huomioon)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</si>
</sst>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\ %"/>
    <numFmt numFmtId="165" formatCode="#,##0_ ;[Red]\-#,##0\ "/>
    <numFmt numFmtId="166" formatCode="#,##0.00_ ;[Red]\-#,##0.00\ "/>
    <numFmt numFmtId="167" formatCode="General_)"/>
    <numFmt numFmtId="168" formatCode="#,##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9"/>
      <color theme="4"/>
      <name val="Arial"/>
      <family val="2"/>
    </font>
    <font>
      <sz val="10"/>
      <color theme="1"/>
      <name val="Arial"/>
      <family val="2"/>
    </font>
    <font>
      <sz val="9"/>
      <color theme="0" tint="-0.249977111117893"/>
      <name val="Arial"/>
      <family val="2"/>
    </font>
    <font>
      <b/>
      <sz val="9"/>
      <color theme="0" tint="-0.249977111117893"/>
      <name val="Arial"/>
      <family val="2"/>
    </font>
    <font>
      <sz val="14"/>
      <color theme="0" tint="-0.249977111117893"/>
      <name val="Arial"/>
      <family val="2"/>
    </font>
    <font>
      <sz val="16"/>
      <color theme="0" tint="-0.249977111117893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5"/>
      <name val="Arial"/>
      <family val="2"/>
    </font>
    <font>
      <b/>
      <sz val="9"/>
      <color theme="5"/>
      <name val="Arial"/>
      <family val="2"/>
    </font>
    <font>
      <sz val="10"/>
      <color theme="5"/>
      <name val="Arial"/>
      <family val="2"/>
    </font>
    <font>
      <b/>
      <sz val="9"/>
      <color rgb="FFC00000"/>
      <name val="Arial"/>
      <family val="2"/>
    </font>
    <font>
      <b/>
      <sz val="8"/>
      <color rgb="FFC00000"/>
      <name val="Arial"/>
      <family val="2"/>
    </font>
    <font>
      <sz val="9"/>
      <color theme="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</cellStyleXfs>
  <cellXfs count="235">
    <xf numFmtId="0" fontId="0" fillId="0" borderId="0" xfId="0"/>
    <xf numFmtId="0" fontId="5" fillId="0" borderId="0" xfId="2" applyFont="1"/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 applyFill="1" applyBorder="1" applyAlignment="1">
      <alignment horizontal="center"/>
    </xf>
    <xf numFmtId="167" fontId="5" fillId="0" borderId="0" xfId="2" applyNumberFormat="1" applyFont="1" applyFill="1" applyBorder="1" applyAlignment="1" applyProtection="1">
      <alignment horizontal="center"/>
    </xf>
    <xf numFmtId="0" fontId="6" fillId="0" borderId="0" xfId="0" applyFont="1"/>
    <xf numFmtId="3" fontId="6" fillId="0" borderId="0" xfId="0" applyNumberFormat="1" applyFont="1"/>
    <xf numFmtId="3" fontId="4" fillId="2" borderId="6" xfId="3" applyNumberFormat="1" applyFont="1" applyFill="1" applyBorder="1" applyAlignment="1">
      <alignment horizontal="center"/>
    </xf>
    <xf numFmtId="3" fontId="4" fillId="2" borderId="6" xfId="3" applyNumberFormat="1" applyFont="1" applyFill="1" applyBorder="1" applyAlignment="1" applyProtection="1">
      <alignment horizontal="center"/>
    </xf>
    <xf numFmtId="3" fontId="4" fillId="2" borderId="6" xfId="3" applyNumberFormat="1" applyFont="1" applyFill="1" applyBorder="1"/>
    <xf numFmtId="0" fontId="6" fillId="2" borderId="0" xfId="0" applyFont="1" applyFill="1"/>
    <xf numFmtId="0" fontId="5" fillId="2" borderId="0" xfId="2" applyFont="1" applyFill="1"/>
    <xf numFmtId="0" fontId="5" fillId="2" borderId="0" xfId="2" applyFont="1" applyFill="1" applyBorder="1"/>
    <xf numFmtId="3" fontId="4" fillId="2" borderId="0" xfId="2" applyNumberFormat="1" applyFont="1" applyFill="1" applyAlignment="1">
      <alignment horizontal="center"/>
    </xf>
    <xf numFmtId="0" fontId="4" fillId="2" borderId="0" xfId="2" applyFont="1" applyFill="1" applyAlignment="1">
      <alignment horizontal="center"/>
    </xf>
    <xf numFmtId="3" fontId="4" fillId="2" borderId="0" xfId="3" applyNumberFormat="1" applyFont="1" applyFill="1" applyBorder="1" applyAlignment="1">
      <alignment horizontal="center"/>
    </xf>
    <xf numFmtId="3" fontId="5" fillId="2" borderId="0" xfId="2" applyNumberFormat="1" applyFont="1" applyFill="1"/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left"/>
    </xf>
    <xf numFmtId="167" fontId="5" fillId="2" borderId="0" xfId="2" applyNumberFormat="1" applyFont="1" applyFill="1" applyBorder="1" applyAlignment="1" applyProtection="1">
      <alignment horizontal="center"/>
    </xf>
    <xf numFmtId="49" fontId="5" fillId="2" borderId="0" xfId="2" applyNumberFormat="1" applyFont="1" applyFill="1" applyBorder="1" applyAlignment="1" applyProtection="1">
      <alignment horizontal="center"/>
    </xf>
    <xf numFmtId="0" fontId="5" fillId="2" borderId="0" xfId="2" applyFont="1" applyFill="1" applyAlignment="1">
      <alignment horizontal="center"/>
    </xf>
    <xf numFmtId="3" fontId="4" fillId="2" borderId="0" xfId="3" applyNumberFormat="1" applyFont="1" applyFill="1" applyBorder="1"/>
    <xf numFmtId="0" fontId="6" fillId="2" borderId="2" xfId="0" applyFont="1" applyFill="1" applyBorder="1"/>
    <xf numFmtId="0" fontId="6" fillId="0" borderId="2" xfId="0" applyFont="1" applyBorder="1"/>
    <xf numFmtId="0" fontId="5" fillId="2" borderId="2" xfId="0" applyFont="1" applyFill="1" applyBorder="1"/>
    <xf numFmtId="164" fontId="5" fillId="2" borderId="0" xfId="1" applyNumberFormat="1" applyFont="1" applyFill="1" applyBorder="1"/>
    <xf numFmtId="164" fontId="4" fillId="2" borderId="0" xfId="1" applyNumberFormat="1" applyFont="1" applyFill="1" applyBorder="1" applyAlignment="1">
      <alignment horizontal="center"/>
    </xf>
    <xf numFmtId="164" fontId="4" fillId="2" borderId="0" xfId="1" applyNumberFormat="1" applyFont="1" applyFill="1" applyBorder="1" applyAlignment="1" applyProtection="1">
      <alignment horizontal="center"/>
    </xf>
    <xf numFmtId="164" fontId="5" fillId="2" borderId="2" xfId="1" applyNumberFormat="1" applyFont="1" applyFill="1" applyBorder="1"/>
    <xf numFmtId="164" fontId="5" fillId="0" borderId="0" xfId="1" applyNumberFormat="1" applyFont="1" applyFill="1" applyBorder="1"/>
    <xf numFmtId="3" fontId="5" fillId="2" borderId="6" xfId="3" applyNumberFormat="1" applyFont="1" applyFill="1" applyBorder="1" applyAlignment="1">
      <alignment horizontal="center"/>
    </xf>
    <xf numFmtId="164" fontId="5" fillId="2" borderId="0" xfId="1" applyNumberFormat="1" applyFont="1" applyFill="1" applyBorder="1" applyAlignment="1">
      <alignment horizontal="center"/>
    </xf>
    <xf numFmtId="3" fontId="4" fillId="0" borderId="6" xfId="0" applyNumberFormat="1" applyFont="1" applyFill="1" applyBorder="1"/>
    <xf numFmtId="3" fontId="5" fillId="2" borderId="0" xfId="3" applyNumberFormat="1" applyFont="1" applyFill="1" applyBorder="1"/>
    <xf numFmtId="0" fontId="7" fillId="2" borderId="0" xfId="2" applyFont="1" applyFill="1"/>
    <xf numFmtId="3" fontId="5" fillId="2" borderId="1" xfId="3" applyNumberFormat="1" applyFont="1" applyFill="1" applyBorder="1"/>
    <xf numFmtId="3" fontId="5" fillId="2" borderId="3" xfId="3" applyNumberFormat="1" applyFont="1" applyFill="1" applyBorder="1"/>
    <xf numFmtId="3" fontId="4" fillId="2" borderId="1" xfId="3" applyNumberFormat="1" applyFont="1" applyFill="1" applyBorder="1" applyAlignment="1">
      <alignment horizontal="center"/>
    </xf>
    <xf numFmtId="3" fontId="4" fillId="2" borderId="3" xfId="3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 applyProtection="1">
      <alignment horizontal="center"/>
    </xf>
    <xf numFmtId="3" fontId="5" fillId="2" borderId="4" xfId="3" applyNumberFormat="1" applyFont="1" applyFill="1" applyBorder="1" applyAlignment="1">
      <alignment horizontal="right"/>
    </xf>
    <xf numFmtId="3" fontId="5" fillId="2" borderId="2" xfId="3" applyNumberFormat="1" applyFont="1" applyFill="1" applyBorder="1" applyAlignment="1">
      <alignment horizontal="right"/>
    </xf>
    <xf numFmtId="3" fontId="5" fillId="2" borderId="5" xfId="3" applyNumberFormat="1" applyFont="1" applyFill="1" applyBorder="1" applyAlignment="1">
      <alignment horizontal="right"/>
    </xf>
    <xf numFmtId="3" fontId="5" fillId="0" borderId="1" xfId="3" applyNumberFormat="1" applyFont="1" applyBorder="1"/>
    <xf numFmtId="3" fontId="5" fillId="0" borderId="0" xfId="3" applyNumberFormat="1" applyFont="1" applyBorder="1"/>
    <xf numFmtId="3" fontId="5" fillId="0" borderId="3" xfId="3" applyNumberFormat="1" applyFont="1" applyBorder="1"/>
    <xf numFmtId="3" fontId="5" fillId="0" borderId="0" xfId="0" applyNumberFormat="1" applyFont="1"/>
    <xf numFmtId="1" fontId="4" fillId="2" borderId="1" xfId="3" applyNumberFormat="1" applyFont="1" applyFill="1" applyBorder="1" applyAlignment="1">
      <alignment horizontal="center"/>
    </xf>
    <xf numFmtId="1" fontId="4" fillId="2" borderId="0" xfId="3" applyNumberFormat="1" applyFont="1" applyFill="1" applyBorder="1" applyAlignment="1">
      <alignment horizontal="center"/>
    </xf>
    <xf numFmtId="1" fontId="4" fillId="2" borderId="3" xfId="3" applyNumberFormat="1" applyFont="1" applyFill="1" applyBorder="1" applyAlignment="1">
      <alignment horizontal="center"/>
    </xf>
    <xf numFmtId="0" fontId="5" fillId="2" borderId="1" xfId="2" applyFont="1" applyFill="1" applyBorder="1"/>
    <xf numFmtId="0" fontId="5" fillId="2" borderId="3" xfId="2" applyFont="1" applyFill="1" applyBorder="1"/>
    <xf numFmtId="3" fontId="4" fillId="2" borderId="3" xfId="3" applyNumberFormat="1" applyFont="1" applyFill="1" applyBorder="1" applyAlignment="1" applyProtection="1">
      <alignment horizontal="center"/>
    </xf>
    <xf numFmtId="3" fontId="4" fillId="2" borderId="3" xfId="3" applyNumberFormat="1" applyFont="1" applyFill="1" applyBorder="1"/>
    <xf numFmtId="3" fontId="5" fillId="0" borderId="3" xfId="0" applyNumberFormat="1" applyFont="1" applyFill="1" applyBorder="1"/>
    <xf numFmtId="0" fontId="5" fillId="2" borderId="5" xfId="0" applyFont="1" applyFill="1" applyBorder="1"/>
    <xf numFmtId="0" fontId="5" fillId="0" borderId="3" xfId="0" applyFont="1" applyFill="1" applyBorder="1"/>
    <xf numFmtId="3" fontId="4" fillId="2" borderId="1" xfId="3" applyNumberFormat="1" applyFont="1" applyFill="1" applyBorder="1" applyAlignment="1" applyProtection="1">
      <alignment horizontal="center"/>
    </xf>
    <xf numFmtId="3" fontId="4" fillId="2" borderId="1" xfId="3" applyNumberFormat="1" applyFont="1" applyFill="1" applyBorder="1"/>
    <xf numFmtId="0" fontId="5" fillId="2" borderId="4" xfId="0" applyFont="1" applyFill="1" applyBorder="1"/>
    <xf numFmtId="3" fontId="5" fillId="0" borderId="1" xfId="0" applyNumberFormat="1" applyFont="1" applyFill="1" applyBorder="1"/>
    <xf numFmtId="0" fontId="5" fillId="0" borderId="1" xfId="0" applyFont="1" applyFill="1" applyBorder="1"/>
    <xf numFmtId="0" fontId="4" fillId="2" borderId="6" xfId="2" applyFont="1" applyFill="1" applyBorder="1"/>
    <xf numFmtId="0" fontId="4" fillId="2" borderId="7" xfId="0" applyFont="1" applyFill="1" applyBorder="1"/>
    <xf numFmtId="0" fontId="4" fillId="0" borderId="6" xfId="0" applyFont="1" applyFill="1" applyBorder="1"/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0" borderId="0" xfId="0" applyFont="1"/>
    <xf numFmtId="0" fontId="4" fillId="2" borderId="0" xfId="2" applyFont="1" applyFill="1" applyAlignment="1" applyProtection="1">
      <alignment horizontal="left"/>
    </xf>
    <xf numFmtId="3" fontId="4" fillId="2" borderId="0" xfId="2" applyNumberFormat="1" applyFont="1" applyFill="1" applyBorder="1" applyAlignment="1">
      <alignment horizontal="right"/>
    </xf>
    <xf numFmtId="165" fontId="4" fillId="2" borderId="0" xfId="2" applyNumberFormat="1" applyFont="1" applyFill="1" applyBorder="1"/>
    <xf numFmtId="166" fontId="4" fillId="0" borderId="0" xfId="2" applyNumberFormat="1" applyFont="1" applyBorder="1"/>
    <xf numFmtId="3" fontId="5" fillId="0" borderId="0" xfId="0" applyNumberFormat="1" applyFont="1" applyBorder="1"/>
    <xf numFmtId="10" fontId="4" fillId="2" borderId="6" xfId="1" applyNumberFormat="1" applyFont="1" applyFill="1" applyBorder="1" applyAlignment="1">
      <alignment horizontal="center"/>
    </xf>
    <xf numFmtId="0" fontId="4" fillId="0" borderId="0" xfId="2" applyFont="1" applyFill="1"/>
    <xf numFmtId="0" fontId="8" fillId="2" borderId="0" xfId="2" applyFont="1" applyFill="1"/>
    <xf numFmtId="0" fontId="4" fillId="2" borderId="0" xfId="2" applyFont="1" applyFill="1" applyBorder="1"/>
    <xf numFmtId="3" fontId="4" fillId="2" borderId="0" xfId="3" applyNumberFormat="1" applyFont="1" applyFill="1" applyBorder="1" applyAlignment="1" applyProtection="1">
      <alignment horizontal="center"/>
    </xf>
    <xf numFmtId="10" fontId="4" fillId="2" borderId="0" xfId="1" applyNumberFormat="1" applyFont="1" applyFill="1" applyBorder="1" applyAlignment="1">
      <alignment horizontal="center"/>
    </xf>
    <xf numFmtId="0" fontId="4" fillId="2" borderId="2" xfId="0" applyFont="1" applyFill="1" applyBorder="1"/>
    <xf numFmtId="3" fontId="4" fillId="0" borderId="0" xfId="0" applyNumberFormat="1" applyFont="1" applyFill="1" applyBorder="1"/>
    <xf numFmtId="0" fontId="4" fillId="0" borderId="0" xfId="0" applyFont="1" applyFill="1" applyBorder="1"/>
    <xf numFmtId="3" fontId="5" fillId="0" borderId="0" xfId="0" applyNumberFormat="1" applyFont="1" applyFill="1" applyBorder="1"/>
    <xf numFmtId="1" fontId="5" fillId="2" borderId="0" xfId="3" applyNumberFormat="1" applyFont="1" applyFill="1" applyBorder="1" applyAlignment="1">
      <alignment horizontal="center"/>
    </xf>
    <xf numFmtId="10" fontId="5" fillId="2" borderId="0" xfId="1" applyNumberFormat="1" applyFont="1" applyFill="1" applyBorder="1" applyAlignment="1">
      <alignment horizontal="center"/>
    </xf>
    <xf numFmtId="0" fontId="5" fillId="0" borderId="0" xfId="0" applyFont="1" applyFill="1" applyBorder="1"/>
    <xf numFmtId="1" fontId="5" fillId="2" borderId="3" xfId="3" applyNumberFormat="1" applyFont="1" applyFill="1" applyBorder="1" applyAlignment="1">
      <alignment horizontal="center"/>
    </xf>
    <xf numFmtId="10" fontId="5" fillId="2" borderId="3" xfId="1" applyNumberFormat="1" applyFont="1" applyFill="1" applyBorder="1" applyAlignment="1">
      <alignment horizontal="center"/>
    </xf>
    <xf numFmtId="1" fontId="5" fillId="2" borderId="1" xfId="3" applyNumberFormat="1" applyFont="1" applyFill="1" applyBorder="1" applyAlignment="1">
      <alignment horizontal="center"/>
    </xf>
    <xf numFmtId="0" fontId="6" fillId="0" borderId="0" xfId="0" applyFont="1" applyFill="1"/>
    <xf numFmtId="3" fontId="6" fillId="0" borderId="0" xfId="0" applyNumberFormat="1" applyFont="1" applyFill="1"/>
    <xf numFmtId="3" fontId="5" fillId="0" borderId="0" xfId="0" applyNumberFormat="1" applyFont="1" applyFill="1"/>
    <xf numFmtId="3" fontId="5" fillId="0" borderId="1" xfId="3" applyNumberFormat="1" applyFont="1" applyFill="1" applyBorder="1"/>
    <xf numFmtId="3" fontId="5" fillId="0" borderId="0" xfId="3" applyNumberFormat="1" applyFont="1" applyFill="1" applyBorder="1"/>
    <xf numFmtId="1" fontId="9" fillId="2" borderId="3" xfId="3" applyNumberFormat="1" applyFont="1" applyFill="1" applyBorder="1" applyAlignment="1">
      <alignment horizontal="center"/>
    </xf>
    <xf numFmtId="3" fontId="9" fillId="2" borderId="3" xfId="3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4" fillId="2" borderId="4" xfId="3" applyNumberFormat="1" applyFont="1" applyFill="1" applyBorder="1" applyAlignment="1">
      <alignment horizontal="right"/>
    </xf>
    <xf numFmtId="3" fontId="4" fillId="2" borderId="5" xfId="3" applyNumberFormat="1" applyFont="1" applyFill="1" applyBorder="1" applyAlignment="1">
      <alignment horizontal="right"/>
    </xf>
    <xf numFmtId="3" fontId="5" fillId="0" borderId="3" xfId="0" applyNumberFormat="1" applyFont="1" applyBorder="1"/>
    <xf numFmtId="3" fontId="5" fillId="2" borderId="1" xfId="3" applyNumberFormat="1" applyFont="1" applyFill="1" applyBorder="1" applyAlignment="1">
      <alignment horizontal="center"/>
    </xf>
    <xf numFmtId="3" fontId="5" fillId="2" borderId="0" xfId="3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>
      <alignment horizontal="center"/>
    </xf>
    <xf numFmtId="3" fontId="5" fillId="2" borderId="1" xfId="3" applyNumberFormat="1" applyFont="1" applyFill="1" applyBorder="1" applyAlignment="1" applyProtection="1">
      <alignment horizontal="center"/>
    </xf>
    <xf numFmtId="3" fontId="5" fillId="2" borderId="0" xfId="3" applyNumberFormat="1" applyFont="1" applyFill="1" applyBorder="1" applyAlignment="1" applyProtection="1">
      <alignment horizontal="center"/>
    </xf>
    <xf numFmtId="0" fontId="11" fillId="2" borderId="0" xfId="0" applyFont="1" applyFill="1"/>
    <xf numFmtId="0" fontId="11" fillId="2" borderId="0" xfId="2" applyFont="1" applyFill="1"/>
    <xf numFmtId="0" fontId="12" fillId="2" borderId="6" xfId="2" applyFont="1" applyFill="1" applyBorder="1"/>
    <xf numFmtId="0" fontId="11" fillId="2" borderId="3" xfId="2" applyFont="1" applyFill="1" applyBorder="1"/>
    <xf numFmtId="0" fontId="13" fillId="2" borderId="0" xfId="2" applyFont="1" applyFill="1"/>
    <xf numFmtId="0" fontId="14" fillId="2" borderId="0" xfId="2" applyFont="1" applyFill="1"/>
    <xf numFmtId="3" fontId="12" fillId="2" borderId="0" xfId="2" applyNumberFormat="1" applyFont="1" applyFill="1" applyAlignment="1">
      <alignment horizontal="center"/>
    </xf>
    <xf numFmtId="0" fontId="11" fillId="2" borderId="0" xfId="2" applyFont="1" applyFill="1" applyAlignment="1">
      <alignment horizontal="center"/>
    </xf>
    <xf numFmtId="0" fontId="12" fillId="2" borderId="0" xfId="2" applyFont="1" applyFill="1" applyAlignment="1">
      <alignment horizontal="center"/>
    </xf>
    <xf numFmtId="3" fontId="11" fillId="2" borderId="6" xfId="3" applyNumberFormat="1" applyFont="1" applyFill="1" applyBorder="1" applyAlignment="1">
      <alignment horizontal="center"/>
    </xf>
    <xf numFmtId="3" fontId="11" fillId="2" borderId="3" xfId="3" applyNumberFormat="1" applyFont="1" applyFill="1" applyBorder="1" applyAlignment="1">
      <alignment horizontal="center"/>
    </xf>
    <xf numFmtId="3" fontId="12" fillId="2" borderId="3" xfId="3" applyNumberFormat="1" applyFont="1" applyFill="1" applyBorder="1" applyAlignment="1">
      <alignment horizontal="center"/>
    </xf>
    <xf numFmtId="3" fontId="11" fillId="2" borderId="0" xfId="2" applyNumberFormat="1" applyFont="1" applyFill="1"/>
    <xf numFmtId="3" fontId="12" fillId="2" borderId="6" xfId="3" applyNumberFormat="1" applyFont="1" applyFill="1" applyBorder="1" applyAlignment="1">
      <alignment horizontal="center"/>
    </xf>
    <xf numFmtId="0" fontId="11" fillId="0" borderId="0" xfId="0" applyFont="1"/>
    <xf numFmtId="0" fontId="11" fillId="2" borderId="0" xfId="0" applyFont="1" applyFill="1" applyAlignment="1">
      <alignment horizontal="center"/>
    </xf>
    <xf numFmtId="1" fontId="12" fillId="2" borderId="6" xfId="3" applyNumberFormat="1" applyFont="1" applyFill="1" applyBorder="1" applyAlignment="1">
      <alignment horizontal="center"/>
    </xf>
    <xf numFmtId="1" fontId="11" fillId="2" borderId="3" xfId="3" applyNumberFormat="1" applyFont="1" applyFill="1" applyBorder="1" applyAlignment="1">
      <alignment horizontal="center"/>
    </xf>
    <xf numFmtId="10" fontId="12" fillId="2" borderId="6" xfId="1" applyNumberFormat="1" applyFont="1" applyFill="1" applyBorder="1" applyAlignment="1">
      <alignment horizontal="center"/>
    </xf>
    <xf numFmtId="10" fontId="11" fillId="2" borderId="3" xfId="1" applyNumberFormat="1" applyFont="1" applyFill="1" applyBorder="1" applyAlignment="1">
      <alignment horizontal="center"/>
    </xf>
    <xf numFmtId="3" fontId="12" fillId="2" borderId="6" xfId="3" applyNumberFormat="1" applyFont="1" applyFill="1" applyBorder="1"/>
    <xf numFmtId="3" fontId="12" fillId="2" borderId="3" xfId="3" applyNumberFormat="1" applyFont="1" applyFill="1" applyBorder="1"/>
    <xf numFmtId="0" fontId="11" fillId="2" borderId="2" xfId="0" applyFont="1" applyFill="1" applyBorder="1"/>
    <xf numFmtId="0" fontId="12" fillId="2" borderId="7" xfId="0" applyFont="1" applyFill="1" applyBorder="1"/>
    <xf numFmtId="0" fontId="12" fillId="2" borderId="2" xfId="0" applyFont="1" applyFill="1" applyBorder="1"/>
    <xf numFmtId="0" fontId="11" fillId="2" borderId="5" xfId="0" applyFont="1" applyFill="1" applyBorder="1"/>
    <xf numFmtId="0" fontId="11" fillId="2" borderId="2" xfId="0" applyFont="1" applyFill="1" applyBorder="1" applyAlignment="1">
      <alignment horizontal="right"/>
    </xf>
    <xf numFmtId="3" fontId="11" fillId="0" borderId="0" xfId="0" applyNumberFormat="1" applyFont="1"/>
    <xf numFmtId="0" fontId="12" fillId="0" borderId="6" xfId="0" applyFont="1" applyFill="1" applyBorder="1"/>
    <xf numFmtId="0" fontId="12" fillId="0" borderId="0" xfId="0" applyFont="1" applyFill="1" applyBorder="1"/>
    <xf numFmtId="0" fontId="11" fillId="0" borderId="3" xfId="0" applyFont="1" applyFill="1" applyBorder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14" fontId="9" fillId="2" borderId="0" xfId="2" applyNumberFormat="1" applyFont="1" applyFill="1" applyAlignment="1">
      <alignment horizontal="center" wrapText="1"/>
    </xf>
    <xf numFmtId="1" fontId="9" fillId="2" borderId="6" xfId="3" applyNumberFormat="1" applyFont="1" applyFill="1" applyBorder="1" applyAlignment="1">
      <alignment horizontal="center" wrapText="1"/>
    </xf>
    <xf numFmtId="10" fontId="4" fillId="2" borderId="3" xfId="1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>
      <alignment horizontal="center"/>
    </xf>
    <xf numFmtId="3" fontId="5" fillId="2" borderId="1" xfId="3" applyNumberFormat="1" applyFont="1" applyFill="1" applyBorder="1" applyAlignment="1">
      <alignment horizontal="center"/>
    </xf>
    <xf numFmtId="3" fontId="5" fillId="2" borderId="0" xfId="3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>
      <alignment horizontal="center"/>
    </xf>
    <xf numFmtId="14" fontId="9" fillId="2" borderId="3" xfId="2" applyNumberFormat="1" applyFont="1" applyFill="1" applyBorder="1" applyAlignment="1">
      <alignment horizontal="center" wrapText="1"/>
    </xf>
    <xf numFmtId="3" fontId="5" fillId="2" borderId="1" xfId="3" applyNumberFormat="1" applyFont="1" applyFill="1" applyBorder="1" applyAlignment="1">
      <alignment horizontal="center"/>
    </xf>
    <xf numFmtId="3" fontId="5" fillId="2" borderId="0" xfId="3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>
      <alignment horizontal="center"/>
    </xf>
    <xf numFmtId="0" fontId="2" fillId="0" borderId="0" xfId="0" applyNumberFormat="1" applyFont="1"/>
    <xf numFmtId="0" fontId="12" fillId="2" borderId="0" xfId="2" applyFont="1" applyFill="1"/>
    <xf numFmtId="0" fontId="11" fillId="0" borderId="0" xfId="2" applyFont="1"/>
    <xf numFmtId="0" fontId="11" fillId="2" borderId="1" xfId="2" applyFont="1" applyFill="1" applyBorder="1"/>
    <xf numFmtId="0" fontId="12" fillId="0" borderId="0" xfId="2" applyFont="1"/>
    <xf numFmtId="3" fontId="11" fillId="2" borderId="1" xfId="3" applyNumberFormat="1" applyFont="1" applyFill="1" applyBorder="1"/>
    <xf numFmtId="3" fontId="11" fillId="2" borderId="0" xfId="3" applyNumberFormat="1" applyFont="1" applyFill="1"/>
    <xf numFmtId="3" fontId="11" fillId="2" borderId="3" xfId="3" applyNumberFormat="1" applyFont="1" applyFill="1" applyBorder="1"/>
    <xf numFmtId="3" fontId="12" fillId="2" borderId="1" xfId="3" applyNumberFormat="1" applyFont="1" applyFill="1" applyBorder="1"/>
    <xf numFmtId="3" fontId="12" fillId="2" borderId="0" xfId="3" applyNumberFormat="1" applyFont="1" applyFill="1" applyAlignment="1">
      <alignment horizontal="center"/>
    </xf>
    <xf numFmtId="3" fontId="11" fillId="2" borderId="0" xfId="3" applyNumberFormat="1" applyFont="1" applyFill="1" applyAlignment="1">
      <alignment horizontal="center"/>
    </xf>
    <xf numFmtId="0" fontId="12" fillId="0" borderId="0" xfId="2" applyFont="1" applyAlignment="1">
      <alignment horizontal="center"/>
    </xf>
    <xf numFmtId="3" fontId="12" fillId="2" borderId="1" xfId="3" applyNumberFormat="1" applyFont="1" applyFill="1" applyBorder="1" applyAlignment="1">
      <alignment horizontal="center"/>
    </xf>
    <xf numFmtId="0" fontId="11" fillId="2" borderId="0" xfId="2" applyFont="1" applyFill="1" applyAlignment="1">
      <alignment horizontal="left"/>
    </xf>
    <xf numFmtId="0" fontId="11" fillId="0" borderId="0" xfId="2" applyFont="1" applyAlignment="1">
      <alignment horizontal="center"/>
    </xf>
    <xf numFmtId="3" fontId="11" fillId="2" borderId="1" xfId="3" applyNumberFormat="1" applyFont="1" applyFill="1" applyBorder="1" applyAlignment="1">
      <alignment horizontal="center"/>
    </xf>
    <xf numFmtId="167" fontId="11" fillId="2" borderId="0" xfId="2" applyNumberFormat="1" applyFont="1" applyFill="1" applyAlignment="1">
      <alignment horizontal="center"/>
    </xf>
    <xf numFmtId="167" fontId="11" fillId="0" borderId="0" xfId="2" applyNumberFormat="1" applyFont="1" applyAlignment="1">
      <alignment horizontal="center"/>
    </xf>
    <xf numFmtId="1" fontId="12" fillId="2" borderId="1" xfId="3" applyNumberFormat="1" applyFont="1" applyFill="1" applyBorder="1" applyAlignment="1">
      <alignment horizontal="center"/>
    </xf>
    <xf numFmtId="1" fontId="12" fillId="2" borderId="0" xfId="3" applyNumberFormat="1" applyFont="1" applyFill="1" applyAlignment="1">
      <alignment horizontal="center"/>
    </xf>
    <xf numFmtId="1" fontId="12" fillId="2" borderId="3" xfId="3" applyNumberFormat="1" applyFont="1" applyFill="1" applyBorder="1" applyAlignment="1">
      <alignment horizontal="center"/>
    </xf>
    <xf numFmtId="49" fontId="11" fillId="2" borderId="0" xfId="2" applyNumberFormat="1" applyFont="1" applyFill="1" applyAlignment="1">
      <alignment horizontal="center"/>
    </xf>
    <xf numFmtId="1" fontId="11" fillId="2" borderId="0" xfId="3" applyNumberFormat="1" applyFont="1" applyFill="1" applyAlignment="1">
      <alignment horizontal="center"/>
    </xf>
    <xf numFmtId="1" fontId="11" fillId="2" borderId="1" xfId="3" applyNumberFormat="1" applyFont="1" applyFill="1" applyBorder="1" applyAlignment="1">
      <alignment horizontal="center"/>
    </xf>
    <xf numFmtId="10" fontId="12" fillId="2" borderId="0" xfId="1" applyNumberFormat="1" applyFont="1" applyFill="1" applyAlignment="1">
      <alignment horizontal="center"/>
    </xf>
    <xf numFmtId="10" fontId="11" fillId="2" borderId="0" xfId="1" applyNumberFormat="1" applyFont="1" applyFill="1" applyAlignment="1">
      <alignment horizontal="center"/>
    </xf>
    <xf numFmtId="0" fontId="12" fillId="2" borderId="0" xfId="2" applyFont="1" applyFill="1" applyAlignment="1">
      <alignment horizontal="left"/>
    </xf>
    <xf numFmtId="3" fontId="12" fillId="2" borderId="0" xfId="2" applyNumberFormat="1" applyFont="1" applyFill="1" applyAlignment="1">
      <alignment horizontal="right"/>
    </xf>
    <xf numFmtId="3" fontId="12" fillId="2" borderId="0" xfId="3" applyNumberFormat="1" applyFont="1" applyFill="1"/>
    <xf numFmtId="165" fontId="12" fillId="2" borderId="0" xfId="2" applyNumberFormat="1" applyFont="1" applyFill="1"/>
    <xf numFmtId="3" fontId="12" fillId="0" borderId="0" xfId="0" applyNumberFormat="1" applyFont="1" applyAlignment="1">
      <alignment horizontal="right"/>
    </xf>
    <xf numFmtId="166" fontId="12" fillId="0" borderId="0" xfId="2" applyNumberFormat="1" applyFont="1"/>
    <xf numFmtId="3" fontId="11" fillId="0" borderId="3" xfId="0" applyNumberFormat="1" applyFont="1" applyBorder="1"/>
    <xf numFmtId="0" fontId="11" fillId="0" borderId="2" xfId="0" applyFont="1" applyBorder="1"/>
    <xf numFmtId="3" fontId="11" fillId="2" borderId="4" xfId="3" applyNumberFormat="1" applyFont="1" applyFill="1" applyBorder="1" applyAlignment="1">
      <alignment horizontal="right"/>
    </xf>
    <xf numFmtId="3" fontId="11" fillId="2" borderId="2" xfId="3" applyNumberFormat="1" applyFont="1" applyFill="1" applyBorder="1" applyAlignment="1">
      <alignment horizontal="right"/>
    </xf>
    <xf numFmtId="3" fontId="11" fillId="2" borderId="5" xfId="3" applyNumberFormat="1" applyFont="1" applyFill="1" applyBorder="1" applyAlignment="1">
      <alignment horizontal="right"/>
    </xf>
    <xf numFmtId="3" fontId="12" fillId="2" borderId="4" xfId="3" applyNumberFormat="1" applyFont="1" applyFill="1" applyBorder="1" applyAlignment="1">
      <alignment horizontal="right"/>
    </xf>
    <xf numFmtId="3" fontId="12" fillId="2" borderId="5" xfId="3" applyNumberFormat="1" applyFont="1" applyFill="1" applyBorder="1" applyAlignment="1">
      <alignment horizontal="right"/>
    </xf>
    <xf numFmtId="3" fontId="12" fillId="0" borderId="6" xfId="0" applyNumberFormat="1" applyFont="1" applyBorder="1"/>
    <xf numFmtId="3" fontId="12" fillId="0" borderId="0" xfId="0" applyNumberFormat="1" applyFont="1"/>
    <xf numFmtId="3" fontId="11" fillId="0" borderId="0" xfId="0" applyNumberFormat="1" applyFont="1" applyAlignment="1">
      <alignment horizontal="right"/>
    </xf>
    <xf numFmtId="3" fontId="11" fillId="0" borderId="1" xfId="3" applyNumberFormat="1" applyFont="1" applyBorder="1"/>
    <xf numFmtId="3" fontId="11" fillId="0" borderId="0" xfId="3" applyNumberFormat="1" applyFont="1"/>
    <xf numFmtId="3" fontId="11" fillId="0" borderId="3" xfId="3" applyNumberFormat="1" applyFont="1" applyBorder="1"/>
    <xf numFmtId="3" fontId="5" fillId="2" borderId="3" xfId="3" applyNumberFormat="1" applyFont="1" applyFill="1" applyBorder="1" applyAlignment="1">
      <alignment horizontal="center"/>
    </xf>
    <xf numFmtId="1" fontId="5" fillId="2" borderId="6" xfId="3" applyNumberFormat="1" applyFont="1" applyFill="1" applyBorder="1" applyAlignment="1">
      <alignment horizontal="center" wrapText="1"/>
    </xf>
    <xf numFmtId="3" fontId="5" fillId="2" borderId="3" xfId="3" applyNumberFormat="1" applyFont="1" applyFill="1" applyBorder="1" applyAlignment="1">
      <alignment horizontal="center"/>
    </xf>
    <xf numFmtId="0" fontId="17" fillId="0" borderId="0" xfId="0" applyFont="1"/>
    <xf numFmtId="3" fontId="17" fillId="0" borderId="0" xfId="0" applyNumberFormat="1" applyFont="1"/>
    <xf numFmtId="3" fontId="18" fillId="0" borderId="6" xfId="0" applyNumberFormat="1" applyFont="1" applyFill="1" applyBorder="1"/>
    <xf numFmtId="3" fontId="18" fillId="0" borderId="0" xfId="0" applyNumberFormat="1" applyFont="1" applyFill="1" applyBorder="1"/>
    <xf numFmtId="3" fontId="17" fillId="0" borderId="3" xfId="0" applyNumberFormat="1" applyFont="1" applyFill="1" applyBorder="1"/>
    <xf numFmtId="3" fontId="17" fillId="0" borderId="0" xfId="0" applyNumberFormat="1" applyFont="1" applyFill="1" applyBorder="1"/>
    <xf numFmtId="3" fontId="17" fillId="0" borderId="0" xfId="0" applyNumberFormat="1" applyFont="1" applyFill="1" applyBorder="1" applyAlignment="1">
      <alignment horizontal="right"/>
    </xf>
    <xf numFmtId="3" fontId="17" fillId="0" borderId="1" xfId="0" applyNumberFormat="1" applyFont="1" applyFill="1" applyBorder="1"/>
    <xf numFmtId="164" fontId="17" fillId="0" borderId="0" xfId="1" applyNumberFormat="1" applyFont="1" applyFill="1" applyBorder="1"/>
    <xf numFmtId="3" fontId="17" fillId="0" borderId="1" xfId="3" applyNumberFormat="1" applyFont="1" applyBorder="1"/>
    <xf numFmtId="3" fontId="17" fillId="0" borderId="0" xfId="3" applyNumberFormat="1" applyFont="1" applyBorder="1"/>
    <xf numFmtId="3" fontId="17" fillId="0" borderId="3" xfId="3" applyNumberFormat="1" applyFont="1" applyBorder="1"/>
    <xf numFmtId="3" fontId="18" fillId="0" borderId="6" xfId="0" applyNumberFormat="1" applyFont="1" applyBorder="1"/>
    <xf numFmtId="3" fontId="18" fillId="0" borderId="0" xfId="0" applyNumberFormat="1" applyFont="1"/>
    <xf numFmtId="3" fontId="17" fillId="0" borderId="3" xfId="0" applyNumberFormat="1" applyFont="1" applyBorder="1"/>
    <xf numFmtId="3" fontId="17" fillId="0" borderId="0" xfId="0" applyNumberFormat="1" applyFont="1" applyAlignment="1">
      <alignment horizontal="right"/>
    </xf>
    <xf numFmtId="3" fontId="17" fillId="0" borderId="0" xfId="3" applyNumberFormat="1" applyFont="1"/>
    <xf numFmtId="0" fontId="19" fillId="0" borderId="0" xfId="0" applyNumberFormat="1" applyFont="1"/>
    <xf numFmtId="168" fontId="5" fillId="2" borderId="3" xfId="3" applyNumberFormat="1" applyFont="1" applyFill="1" applyBorder="1" applyAlignment="1">
      <alignment horizontal="center"/>
    </xf>
    <xf numFmtId="0" fontId="20" fillId="2" borderId="0" xfId="2" applyFont="1" applyFill="1" applyAlignment="1">
      <alignment horizontal="center" wrapText="1"/>
    </xf>
    <xf numFmtId="3" fontId="4" fillId="2" borderId="1" xfId="3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3" fontId="4" fillId="2" borderId="3" xfId="3" applyNumberFormat="1" applyFont="1" applyFill="1" applyBorder="1" applyAlignment="1">
      <alignment horizontal="right"/>
    </xf>
    <xf numFmtId="3" fontId="5" fillId="2" borderId="0" xfId="3" applyNumberFormat="1" applyFont="1" applyFill="1" applyBorder="1" applyAlignment="1">
      <alignment horizontal="center"/>
    </xf>
    <xf numFmtId="3" fontId="11" fillId="2" borderId="1" xfId="3" applyNumberFormat="1" applyFont="1" applyFill="1" applyBorder="1" applyAlignment="1">
      <alignment horizontal="center"/>
    </xf>
    <xf numFmtId="3" fontId="11" fillId="2" borderId="3" xfId="3" applyNumberFormat="1" applyFont="1" applyFill="1" applyBorder="1" applyAlignment="1">
      <alignment horizontal="center"/>
    </xf>
    <xf numFmtId="3" fontId="11" fillId="2" borderId="0" xfId="3" applyNumberFormat="1" applyFont="1" applyFill="1" applyAlignment="1">
      <alignment horizontal="center"/>
    </xf>
    <xf numFmtId="3" fontId="5" fillId="2" borderId="1" xfId="3" applyNumberFormat="1" applyFont="1" applyFill="1" applyBorder="1" applyAlignment="1">
      <alignment horizontal="center"/>
    </xf>
    <xf numFmtId="3" fontId="5" fillId="2" borderId="1" xfId="3" applyNumberFormat="1" applyFont="1" applyFill="1" applyBorder="1" applyAlignment="1" applyProtection="1">
      <alignment horizontal="center"/>
    </xf>
    <xf numFmtId="3" fontId="5" fillId="2" borderId="0" xfId="3" applyNumberFormat="1" applyFont="1" applyFill="1" applyBorder="1" applyAlignment="1" applyProtection="1">
      <alignment horizontal="center"/>
    </xf>
    <xf numFmtId="3" fontId="5" fillId="2" borderId="3" xfId="3" applyNumberFormat="1" applyFont="1" applyFill="1" applyBorder="1" applyAlignment="1">
      <alignment horizontal="center"/>
    </xf>
    <xf numFmtId="3" fontId="22" fillId="2" borderId="2" xfId="0" applyNumberFormat="1" applyFont="1" applyFill="1" applyBorder="1"/>
    <xf numFmtId="3" fontId="5" fillId="2" borderId="0" xfId="2" applyNumberFormat="1" applyFont="1" applyFill="1" applyBorder="1" applyAlignment="1">
      <alignment horizontal="right"/>
    </xf>
  </cellXfs>
  <cellStyles count="9">
    <cellStyle name="Normaali" xfId="0" builtinId="0"/>
    <cellStyle name="Normaali 2" xfId="3" xr:uid="{00000000-0005-0000-0000-000001000000}"/>
    <cellStyle name="Normaali 2 2" xfId="4" xr:uid="{00000000-0005-0000-0000-000002000000}"/>
    <cellStyle name="Normaali 2 3" xfId="8" xr:uid="{D262DBF2-B6AB-4142-B406-F3D8E57485EA}"/>
    <cellStyle name="Normaali 3" xfId="5" xr:uid="{00000000-0005-0000-0000-000003000000}"/>
    <cellStyle name="Normaali 4" xfId="2" xr:uid="{00000000-0005-0000-0000-000004000000}"/>
    <cellStyle name="Prosenttia" xfId="1" builtinId="5"/>
    <cellStyle name="Prosenttia 2" xfId="6" xr:uid="{00000000-0005-0000-0000-000006000000}"/>
    <cellStyle name="Prosenttia 3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R308"/>
  <sheetViews>
    <sheetView tabSelected="1" zoomScale="90" zoomScaleNormal="90" workbookViewId="0">
      <pane ySplit="13" topLeftCell="A14" activePane="bottomLeft" state="frozen"/>
      <selection pane="bottomLeft" activeCell="H13" sqref="H13"/>
    </sheetView>
  </sheetViews>
  <sheetFormatPr defaultColWidth="8.7265625" defaultRowHeight="11.5" x14ac:dyDescent="0.25"/>
  <cols>
    <col min="1" max="1" width="4.54296875" style="6" customWidth="1"/>
    <col min="2" max="2" width="14.1796875" style="6" bestFit="1" customWidth="1"/>
    <col min="3" max="3" width="9" style="6" customWidth="1"/>
    <col min="4" max="4" width="12.54296875" style="6" customWidth="1"/>
    <col min="5" max="5" width="11.81640625" style="69" customWidth="1"/>
    <col min="6" max="6" width="14.453125" style="69" customWidth="1"/>
    <col min="7" max="7" width="2.54296875" style="6" customWidth="1"/>
    <col min="8" max="8" width="12.81640625" style="66" customWidth="1"/>
    <col min="9" max="9" width="1.1796875" style="83" customWidth="1"/>
    <col min="10" max="10" width="16.26953125" style="58" bestFit="1" customWidth="1"/>
    <col min="11" max="11" width="1.1796875" style="83" customWidth="1"/>
    <col min="12" max="12" width="15.26953125" style="58" bestFit="1" customWidth="1"/>
    <col min="13" max="13" width="1" style="87" customWidth="1"/>
    <col min="14" max="14" width="12.1796875" style="87" bestFit="1" customWidth="1"/>
    <col min="15" max="15" width="7.81640625" style="98" bestFit="1" customWidth="1"/>
    <col min="16" max="16" width="1.1796875" style="83" hidden="1" customWidth="1"/>
    <col min="17" max="17" width="15.1796875" style="58" hidden="1" customWidth="1"/>
    <col min="18" max="18" width="1.453125" style="6" customWidth="1"/>
    <col min="19" max="19" width="12.26953125" style="63" bestFit="1" customWidth="1"/>
    <col min="20" max="20" width="9.81640625" style="31" customWidth="1"/>
    <col min="21" max="21" width="9.81640625" style="58" customWidth="1"/>
    <col min="22" max="22" width="1.453125" style="6" customWidth="1"/>
    <col min="23" max="23" width="4.54296875" style="6" hidden="1" customWidth="1"/>
    <col min="24" max="24" width="14.1796875" style="6" hidden="1" customWidth="1"/>
    <col min="25" max="25" width="9" style="6" hidden="1" customWidth="1"/>
    <col min="26" max="26" width="12.54296875" style="6" hidden="1" customWidth="1"/>
    <col min="27" max="27" width="11.81640625" style="69" hidden="1" customWidth="1"/>
    <col min="28" max="28" width="14.453125" style="69" hidden="1" customWidth="1"/>
    <col min="29" max="29" width="2.54296875" style="6" hidden="1" customWidth="1"/>
    <col min="30" max="30" width="12.81640625" style="66" hidden="1" customWidth="1"/>
    <col min="31" max="31" width="1.1796875" style="83" hidden="1" customWidth="1"/>
    <col min="32" max="32" width="16.26953125" style="58" hidden="1" customWidth="1"/>
    <col min="33" max="33" width="1.1796875" style="83" hidden="1" customWidth="1"/>
    <col min="34" max="34" width="15.26953125" style="58" hidden="1" customWidth="1"/>
    <col min="35" max="35" width="1" style="87" hidden="1" customWidth="1"/>
    <col min="36" max="36" width="12.1796875" style="87" hidden="1" customWidth="1"/>
    <col min="37" max="37" width="7.81640625" style="98" hidden="1" customWidth="1"/>
    <col min="38" max="38" width="1.1796875" style="83" hidden="1" customWidth="1"/>
    <col min="39" max="39" width="15.1796875" style="58" hidden="1" customWidth="1"/>
    <col min="40" max="40" width="1.453125" style="6" hidden="1" customWidth="1"/>
    <col min="41" max="41" width="12.26953125" style="63" hidden="1" customWidth="1"/>
    <col min="42" max="42" width="9.81640625" style="31" hidden="1" customWidth="1"/>
    <col min="43" max="43" width="9.81640625" style="58" hidden="1" customWidth="1"/>
    <col min="44" max="44" width="1.453125" style="6" hidden="1" customWidth="1"/>
    <col min="45" max="45" width="4.54296875" style="6" hidden="1" customWidth="1"/>
    <col min="46" max="46" width="14.1796875" style="6" hidden="1" customWidth="1"/>
    <col min="47" max="47" width="9" style="6" hidden="1" customWidth="1"/>
    <col min="48" max="48" width="12.54296875" style="6" hidden="1" customWidth="1"/>
    <col min="49" max="49" width="11.81640625" style="69" hidden="1" customWidth="1"/>
    <col min="50" max="50" width="14.453125" style="69" hidden="1" customWidth="1"/>
    <col min="51" max="51" width="2.54296875" style="6" hidden="1" customWidth="1"/>
    <col min="52" max="52" width="12.81640625" style="66" hidden="1" customWidth="1"/>
    <col min="53" max="53" width="1.1796875" style="83" hidden="1" customWidth="1"/>
    <col min="54" max="54" width="16.26953125" style="58" hidden="1" customWidth="1"/>
    <col min="55" max="55" width="1.1796875" style="83" hidden="1" customWidth="1"/>
    <col min="56" max="56" width="15.26953125" style="58" hidden="1" customWidth="1"/>
    <col min="57" max="57" width="1" style="87" hidden="1" customWidth="1"/>
    <col min="58" max="58" width="12.1796875" style="87" hidden="1" customWidth="1"/>
    <col min="59" max="59" width="7.81640625" style="98" hidden="1" customWidth="1"/>
    <col min="60" max="60" width="1.1796875" style="83" hidden="1" customWidth="1"/>
    <col min="61" max="61" width="15.1796875" style="58" hidden="1" customWidth="1"/>
    <col min="62" max="62" width="1.453125" style="6" hidden="1" customWidth="1"/>
    <col min="63" max="63" width="12.26953125" style="63" hidden="1" customWidth="1"/>
    <col min="64" max="64" width="9.81640625" style="31" hidden="1" customWidth="1"/>
    <col min="65" max="65" width="9.81640625" style="58" hidden="1" customWidth="1"/>
    <col min="66" max="66" width="1.453125" style="6" customWidth="1"/>
    <col min="67" max="69" width="11.54296875" style="48" hidden="1" customWidth="1"/>
    <col min="70" max="70" width="1.7265625" style="6" hidden="1" customWidth="1"/>
    <col min="71" max="71" width="11.54296875" style="74" hidden="1" customWidth="1"/>
    <col min="72" max="72" width="10.08984375" style="104" hidden="1" customWidth="1"/>
    <col min="73" max="73" width="4.54296875" style="124" customWidth="1"/>
    <col min="74" max="74" width="14.1796875" style="124" bestFit="1" customWidth="1"/>
    <col min="75" max="75" width="9.08984375" style="124" bestFit="1" customWidth="1"/>
    <col min="76" max="76" width="12.54296875" style="124" customWidth="1"/>
    <col min="77" max="77" width="11.81640625" style="124" customWidth="1"/>
    <col min="78" max="78" width="14.453125" style="124" customWidth="1"/>
    <col min="79" max="79" width="2.54296875" style="124" customWidth="1"/>
    <col min="80" max="80" width="12.81640625" style="138" customWidth="1"/>
    <col min="81" max="81" width="1.1796875" style="139" customWidth="1"/>
    <col min="82" max="82" width="16.26953125" style="140" bestFit="1" customWidth="1"/>
    <col min="83" max="83" width="1.1796875" style="139" customWidth="1"/>
    <col min="84" max="84" width="15.26953125" style="140" bestFit="1" customWidth="1"/>
    <col min="85" max="85" width="1" style="141" customWidth="1"/>
    <col min="86" max="86" width="12.1796875" style="141" bestFit="1" customWidth="1"/>
    <col min="87" max="87" width="7.81640625" style="142" bestFit="1" customWidth="1"/>
    <col min="88" max="88" width="1.453125" style="6" customWidth="1"/>
    <col min="89" max="90" width="9.90625" style="6" bestFit="1" customWidth="1"/>
    <col min="91" max="91" width="10.453125" style="6" bestFit="1" customWidth="1"/>
    <col min="92" max="92" width="2.90625" style="6" customWidth="1"/>
    <col min="93" max="93" width="12.1796875" style="6" bestFit="1" customWidth="1"/>
    <col min="94" max="94" width="9.90625" style="6" bestFit="1" customWidth="1"/>
    <col min="95" max="16384" width="8.7265625" style="6"/>
  </cols>
  <sheetData>
    <row r="1" spans="1:96" ht="20.149999999999999" customHeight="1" x14ac:dyDescent="0.4">
      <c r="A1" s="77" t="s">
        <v>359</v>
      </c>
      <c r="B1" s="36"/>
      <c r="C1" s="12"/>
      <c r="D1" s="12"/>
      <c r="E1" s="12"/>
      <c r="F1" s="12"/>
      <c r="G1" s="12"/>
      <c r="H1" s="64"/>
      <c r="I1" s="78"/>
      <c r="J1" s="53"/>
      <c r="K1" s="78"/>
      <c r="L1" s="53"/>
      <c r="M1" s="13"/>
      <c r="N1" s="13"/>
      <c r="O1" s="18"/>
      <c r="P1" s="78"/>
      <c r="Q1" s="53"/>
      <c r="R1" s="1"/>
      <c r="S1" s="52"/>
      <c r="T1" s="27"/>
      <c r="U1" s="53"/>
      <c r="V1" s="1"/>
      <c r="W1" s="77" t="s">
        <v>359</v>
      </c>
      <c r="X1" s="36"/>
      <c r="Y1" s="12"/>
      <c r="Z1" s="12"/>
      <c r="AA1" s="12"/>
      <c r="AB1" s="12"/>
      <c r="AC1" s="12"/>
      <c r="AD1" s="64"/>
      <c r="AE1" s="78"/>
      <c r="AF1" s="53"/>
      <c r="AG1" s="78"/>
      <c r="AH1" s="53"/>
      <c r="AI1" s="13"/>
      <c r="AJ1" s="13"/>
      <c r="AK1" s="18"/>
      <c r="AL1" s="78"/>
      <c r="AM1" s="53"/>
      <c r="AN1" s="1"/>
      <c r="AO1" s="52"/>
      <c r="AP1" s="27"/>
      <c r="AQ1" s="53"/>
      <c r="AR1" s="1"/>
      <c r="AS1" s="77" t="s">
        <v>359</v>
      </c>
      <c r="AT1" s="36"/>
      <c r="AU1" s="12"/>
      <c r="AV1" s="12"/>
      <c r="AW1" s="12"/>
      <c r="AX1" s="12"/>
      <c r="AY1" s="12"/>
      <c r="AZ1" s="64"/>
      <c r="BA1" s="78"/>
      <c r="BB1" s="53"/>
      <c r="BC1" s="78"/>
      <c r="BD1" s="53"/>
      <c r="BE1" s="13"/>
      <c r="BF1" s="13"/>
      <c r="BG1" s="18"/>
      <c r="BH1" s="78"/>
      <c r="BI1" s="53"/>
      <c r="BJ1" s="1"/>
      <c r="BK1" s="52"/>
      <c r="BL1" s="27"/>
      <c r="BM1" s="53"/>
      <c r="BN1" s="1"/>
      <c r="BO1" s="52"/>
      <c r="BP1" s="13"/>
      <c r="BQ1" s="53"/>
      <c r="BR1" s="1"/>
      <c r="BS1" s="52"/>
      <c r="BT1" s="53"/>
      <c r="BU1" s="114" t="s">
        <v>344</v>
      </c>
      <c r="BV1" s="115"/>
      <c r="BW1" s="111"/>
      <c r="BX1" s="111"/>
      <c r="BY1" s="111"/>
      <c r="BZ1" s="111"/>
      <c r="CA1" s="111"/>
      <c r="CB1" s="112"/>
      <c r="CC1" s="155"/>
      <c r="CD1" s="113"/>
      <c r="CE1" s="155"/>
      <c r="CF1" s="113"/>
      <c r="CG1" s="111"/>
      <c r="CH1" s="111"/>
      <c r="CI1" s="117"/>
      <c r="CJ1" s="156"/>
      <c r="CK1" s="157"/>
      <c r="CL1" s="111"/>
      <c r="CM1" s="113"/>
      <c r="CN1" s="156"/>
      <c r="CO1" s="157"/>
      <c r="CP1" s="113"/>
    </row>
    <row r="2" spans="1:96" x14ac:dyDescent="0.25">
      <c r="A2" s="76" t="s">
        <v>384</v>
      </c>
      <c r="B2" s="76"/>
      <c r="C2" s="12"/>
      <c r="D2" s="12"/>
      <c r="E2" s="12"/>
      <c r="F2" s="12"/>
      <c r="G2" s="12"/>
      <c r="H2" s="64"/>
      <c r="I2" s="78"/>
      <c r="J2" s="53"/>
      <c r="K2" s="78"/>
      <c r="L2" s="53"/>
      <c r="M2" s="13"/>
      <c r="N2" s="13"/>
      <c r="O2" s="18"/>
      <c r="P2" s="78"/>
      <c r="Q2" s="53"/>
      <c r="R2" s="1"/>
      <c r="S2" s="52"/>
      <c r="T2" s="27"/>
      <c r="U2" s="53"/>
      <c r="V2" s="1"/>
      <c r="W2" s="76" t="s">
        <v>372</v>
      </c>
      <c r="X2" s="76"/>
      <c r="Y2" s="12"/>
      <c r="Z2" s="12"/>
      <c r="AA2" s="12"/>
      <c r="AB2" s="12"/>
      <c r="AC2" s="12"/>
      <c r="AD2" s="64"/>
      <c r="AE2" s="78"/>
      <c r="AF2" s="53"/>
      <c r="AG2" s="78"/>
      <c r="AH2" s="53"/>
      <c r="AI2" s="13"/>
      <c r="AJ2" s="13"/>
      <c r="AK2" s="18"/>
      <c r="AL2" s="78"/>
      <c r="AM2" s="53"/>
      <c r="AN2" s="1"/>
      <c r="AO2" s="52"/>
      <c r="AP2" s="27"/>
      <c r="AQ2" s="53"/>
      <c r="AR2" s="1"/>
      <c r="AS2" s="76" t="s">
        <v>358</v>
      </c>
      <c r="AT2" s="76"/>
      <c r="AU2" s="12"/>
      <c r="AV2" s="12"/>
      <c r="AW2" s="12"/>
      <c r="AX2" s="12"/>
      <c r="AY2" s="12"/>
      <c r="AZ2" s="64"/>
      <c r="BA2" s="78"/>
      <c r="BB2" s="53"/>
      <c r="BC2" s="78"/>
      <c r="BD2" s="53"/>
      <c r="BE2" s="13"/>
      <c r="BF2" s="13"/>
      <c r="BG2" s="18"/>
      <c r="BH2" s="78"/>
      <c r="BI2" s="53"/>
      <c r="BJ2" s="1"/>
      <c r="BK2" s="52"/>
      <c r="BL2" s="27"/>
      <c r="BM2" s="53"/>
      <c r="BN2" s="1"/>
      <c r="BO2" s="37"/>
      <c r="BP2" s="35"/>
      <c r="BQ2" s="38"/>
      <c r="BR2" s="1"/>
      <c r="BS2" s="60"/>
      <c r="BT2" s="55"/>
      <c r="BU2" s="158" t="s">
        <v>364</v>
      </c>
      <c r="BV2" s="158"/>
      <c r="BW2" s="111"/>
      <c r="BX2" s="111"/>
      <c r="BY2" s="111"/>
      <c r="BZ2" s="111"/>
      <c r="CA2" s="111"/>
      <c r="CB2" s="112"/>
      <c r="CC2" s="155"/>
      <c r="CD2" s="113"/>
      <c r="CE2" s="155"/>
      <c r="CF2" s="113"/>
      <c r="CG2" s="111"/>
      <c r="CH2" s="111"/>
      <c r="CI2" s="117"/>
      <c r="CJ2" s="156"/>
      <c r="CK2" s="159"/>
      <c r="CL2" s="160"/>
      <c r="CM2" s="161"/>
      <c r="CN2" s="156"/>
      <c r="CO2" s="162"/>
      <c r="CP2" s="131"/>
    </row>
    <row r="3" spans="1:96" x14ac:dyDescent="0.25">
      <c r="A3" s="11"/>
      <c r="B3" s="14"/>
      <c r="C3" s="22" t="s">
        <v>294</v>
      </c>
      <c r="D3" s="22" t="s">
        <v>295</v>
      </c>
      <c r="E3" s="22" t="s">
        <v>296</v>
      </c>
      <c r="F3" s="22" t="s">
        <v>297</v>
      </c>
      <c r="G3" s="15"/>
      <c r="H3" s="32" t="s">
        <v>341</v>
      </c>
      <c r="I3" s="16"/>
      <c r="J3" s="201" t="s">
        <v>298</v>
      </c>
      <c r="K3" s="16"/>
      <c r="L3" s="153" t="s">
        <v>299</v>
      </c>
      <c r="M3" s="152"/>
      <c r="N3" s="225" t="s">
        <v>300</v>
      </c>
      <c r="O3" s="225"/>
      <c r="P3" s="16"/>
      <c r="Q3" s="97" t="s">
        <v>353</v>
      </c>
      <c r="R3" s="2"/>
      <c r="S3" s="39" t="s">
        <v>299</v>
      </c>
      <c r="T3" s="28" t="s">
        <v>300</v>
      </c>
      <c r="U3" s="40" t="s">
        <v>301</v>
      </c>
      <c r="V3" s="2"/>
      <c r="W3" s="11"/>
      <c r="X3" s="14"/>
      <c r="Y3" s="22" t="s">
        <v>294</v>
      </c>
      <c r="Z3" s="22" t="s">
        <v>295</v>
      </c>
      <c r="AA3" s="22" t="s">
        <v>296</v>
      </c>
      <c r="AB3" s="22" t="s">
        <v>297</v>
      </c>
      <c r="AC3" s="15"/>
      <c r="AD3" s="32" t="s">
        <v>341</v>
      </c>
      <c r="AE3" s="16"/>
      <c r="AF3" s="149" t="s">
        <v>298</v>
      </c>
      <c r="AG3" s="16"/>
      <c r="AH3" s="149" t="s">
        <v>299</v>
      </c>
      <c r="AI3" s="148"/>
      <c r="AJ3" s="225" t="s">
        <v>300</v>
      </c>
      <c r="AK3" s="225"/>
      <c r="AL3" s="16"/>
      <c r="AM3" s="97" t="s">
        <v>353</v>
      </c>
      <c r="AN3" s="2"/>
      <c r="AO3" s="39" t="s">
        <v>299</v>
      </c>
      <c r="AP3" s="28" t="s">
        <v>300</v>
      </c>
      <c r="AQ3" s="40" t="s">
        <v>301</v>
      </c>
      <c r="AR3" s="2"/>
      <c r="AS3" s="11"/>
      <c r="AT3" s="14"/>
      <c r="AU3" s="22" t="s">
        <v>294</v>
      </c>
      <c r="AV3" s="22" t="s">
        <v>295</v>
      </c>
      <c r="AW3" s="22" t="s">
        <v>296</v>
      </c>
      <c r="AX3" s="22" t="s">
        <v>297</v>
      </c>
      <c r="AY3" s="15"/>
      <c r="AZ3" s="32" t="s">
        <v>341</v>
      </c>
      <c r="BA3" s="16"/>
      <c r="BB3" s="146" t="s">
        <v>298</v>
      </c>
      <c r="BC3" s="16"/>
      <c r="BD3" s="107" t="s">
        <v>299</v>
      </c>
      <c r="BE3" s="106"/>
      <c r="BF3" s="225" t="s">
        <v>300</v>
      </c>
      <c r="BG3" s="225"/>
      <c r="BH3" s="16"/>
      <c r="BI3" s="97" t="s">
        <v>353</v>
      </c>
      <c r="BJ3" s="2"/>
      <c r="BK3" s="39" t="s">
        <v>299</v>
      </c>
      <c r="BL3" s="28" t="s">
        <v>300</v>
      </c>
      <c r="BM3" s="40" t="s">
        <v>301</v>
      </c>
      <c r="BN3" s="2"/>
      <c r="BO3" s="39" t="s">
        <v>302</v>
      </c>
      <c r="BP3" s="16" t="s">
        <v>303</v>
      </c>
      <c r="BQ3" s="40" t="s">
        <v>329</v>
      </c>
      <c r="BR3" s="2"/>
      <c r="BS3" s="229" t="s">
        <v>338</v>
      </c>
      <c r="BT3" s="225"/>
      <c r="BU3" s="110"/>
      <c r="BV3" s="116"/>
      <c r="BW3" s="117" t="s">
        <v>294</v>
      </c>
      <c r="BX3" s="117" t="s">
        <v>295</v>
      </c>
      <c r="BY3" s="117" t="s">
        <v>296</v>
      </c>
      <c r="BZ3" s="117" t="s">
        <v>297</v>
      </c>
      <c r="CA3" s="118"/>
      <c r="CB3" s="119" t="s">
        <v>341</v>
      </c>
      <c r="CC3" s="163"/>
      <c r="CD3" s="120" t="s">
        <v>298</v>
      </c>
      <c r="CE3" s="163"/>
      <c r="CF3" s="120" t="s">
        <v>299</v>
      </c>
      <c r="CG3" s="164"/>
      <c r="CH3" s="228" t="s">
        <v>365</v>
      </c>
      <c r="CI3" s="228"/>
      <c r="CJ3" s="165"/>
      <c r="CK3" s="166" t="s">
        <v>329</v>
      </c>
      <c r="CL3" s="163" t="s">
        <v>338</v>
      </c>
      <c r="CM3" s="121" t="s">
        <v>366</v>
      </c>
      <c r="CN3" s="165"/>
      <c r="CO3" s="226" t="s">
        <v>367</v>
      </c>
      <c r="CP3" s="227"/>
    </row>
    <row r="4" spans="1:96" x14ac:dyDescent="0.25">
      <c r="A4" s="11"/>
      <c r="B4" s="17" t="s">
        <v>304</v>
      </c>
      <c r="C4" s="18" t="s">
        <v>305</v>
      </c>
      <c r="D4" s="18" t="s">
        <v>306</v>
      </c>
      <c r="E4" s="19" t="s">
        <v>307</v>
      </c>
      <c r="F4" s="18" t="s">
        <v>309</v>
      </c>
      <c r="G4" s="18"/>
      <c r="H4" s="8" t="s">
        <v>310</v>
      </c>
      <c r="I4" s="16"/>
      <c r="J4" s="201" t="s">
        <v>345</v>
      </c>
      <c r="K4" s="16"/>
      <c r="L4" s="153" t="s">
        <v>348</v>
      </c>
      <c r="M4" s="152"/>
      <c r="N4" s="225" t="s">
        <v>356</v>
      </c>
      <c r="O4" s="225"/>
      <c r="P4" s="16"/>
      <c r="Q4" s="153" t="s">
        <v>348</v>
      </c>
      <c r="R4" s="4"/>
      <c r="S4" s="39"/>
      <c r="T4" s="28"/>
      <c r="U4" s="40"/>
      <c r="V4" s="4"/>
      <c r="W4" s="11"/>
      <c r="X4" s="17" t="s">
        <v>304</v>
      </c>
      <c r="Y4" s="18" t="s">
        <v>305</v>
      </c>
      <c r="Z4" s="18" t="s">
        <v>306</v>
      </c>
      <c r="AA4" s="19" t="s">
        <v>307</v>
      </c>
      <c r="AB4" s="18" t="s">
        <v>309</v>
      </c>
      <c r="AC4" s="18"/>
      <c r="AD4" s="8" t="s">
        <v>310</v>
      </c>
      <c r="AE4" s="16"/>
      <c r="AF4" s="149" t="s">
        <v>345</v>
      </c>
      <c r="AG4" s="16"/>
      <c r="AH4" s="149" t="s">
        <v>348</v>
      </c>
      <c r="AI4" s="148"/>
      <c r="AJ4" s="225" t="s">
        <v>356</v>
      </c>
      <c r="AK4" s="225"/>
      <c r="AL4" s="16"/>
      <c r="AM4" s="149" t="s">
        <v>348</v>
      </c>
      <c r="AN4" s="4"/>
      <c r="AO4" s="39"/>
      <c r="AP4" s="28"/>
      <c r="AQ4" s="40"/>
      <c r="AR4" s="4"/>
      <c r="AS4" s="11"/>
      <c r="AT4" s="17" t="s">
        <v>304</v>
      </c>
      <c r="AU4" s="18" t="s">
        <v>305</v>
      </c>
      <c r="AV4" s="18" t="s">
        <v>306</v>
      </c>
      <c r="AW4" s="19" t="s">
        <v>307</v>
      </c>
      <c r="AX4" s="18" t="s">
        <v>309</v>
      </c>
      <c r="AY4" s="18"/>
      <c r="AZ4" s="8" t="s">
        <v>310</v>
      </c>
      <c r="BA4" s="16"/>
      <c r="BB4" s="146" t="s">
        <v>345</v>
      </c>
      <c r="BC4" s="16"/>
      <c r="BD4" s="107" t="s">
        <v>348</v>
      </c>
      <c r="BE4" s="106"/>
      <c r="BF4" s="225" t="s">
        <v>356</v>
      </c>
      <c r="BG4" s="225"/>
      <c r="BH4" s="16"/>
      <c r="BI4" s="107" t="s">
        <v>348</v>
      </c>
      <c r="BJ4" s="4"/>
      <c r="BK4" s="39"/>
      <c r="BL4" s="28"/>
      <c r="BM4" s="40"/>
      <c r="BN4" s="4"/>
      <c r="BO4" s="108" t="s">
        <v>320</v>
      </c>
      <c r="BP4" s="109" t="s">
        <v>320</v>
      </c>
      <c r="BQ4" s="41" t="s">
        <v>320</v>
      </c>
      <c r="BR4" s="4"/>
      <c r="BS4" s="105"/>
      <c r="BT4" s="107"/>
      <c r="BU4" s="110"/>
      <c r="BV4" s="122" t="s">
        <v>304</v>
      </c>
      <c r="BW4" s="117" t="s">
        <v>305</v>
      </c>
      <c r="BX4" s="117" t="s">
        <v>306</v>
      </c>
      <c r="BY4" s="167" t="s">
        <v>307</v>
      </c>
      <c r="BZ4" s="117" t="s">
        <v>309</v>
      </c>
      <c r="CA4" s="117"/>
      <c r="CB4" s="123" t="s">
        <v>310</v>
      </c>
      <c r="CC4" s="163"/>
      <c r="CD4" s="120" t="s">
        <v>345</v>
      </c>
      <c r="CE4" s="163"/>
      <c r="CF4" s="120" t="s">
        <v>348</v>
      </c>
      <c r="CG4" s="164"/>
      <c r="CH4" s="228" t="s">
        <v>356</v>
      </c>
      <c r="CI4" s="228"/>
      <c r="CJ4" s="168"/>
      <c r="CK4" s="169" t="s">
        <v>320</v>
      </c>
      <c r="CL4" s="164" t="s">
        <v>320</v>
      </c>
      <c r="CM4" s="120" t="s">
        <v>320</v>
      </c>
      <c r="CN4" s="168"/>
      <c r="CO4" s="169"/>
      <c r="CP4" s="120"/>
    </row>
    <row r="5" spans="1:96" x14ac:dyDescent="0.25">
      <c r="A5" s="11"/>
      <c r="B5" s="17"/>
      <c r="C5" s="18" t="s">
        <v>311</v>
      </c>
      <c r="D5" s="18" t="s">
        <v>312</v>
      </c>
      <c r="E5" s="20" t="s">
        <v>313</v>
      </c>
      <c r="F5" s="18" t="s">
        <v>314</v>
      </c>
      <c r="G5" s="18"/>
      <c r="H5" s="8" t="s">
        <v>315</v>
      </c>
      <c r="I5" s="16"/>
      <c r="J5" s="201" t="s">
        <v>346</v>
      </c>
      <c r="K5" s="16"/>
      <c r="L5" s="153" t="s">
        <v>350</v>
      </c>
      <c r="M5" s="152"/>
      <c r="N5" s="225" t="s">
        <v>351</v>
      </c>
      <c r="O5" s="225"/>
      <c r="P5" s="16"/>
      <c r="Q5" s="153" t="s">
        <v>350</v>
      </c>
      <c r="R5" s="4"/>
      <c r="S5" s="39"/>
      <c r="T5" s="28" t="s">
        <v>308</v>
      </c>
      <c r="U5" s="40"/>
      <c r="V5" s="4"/>
      <c r="W5" s="11"/>
      <c r="X5" s="17"/>
      <c r="Y5" s="18" t="s">
        <v>311</v>
      </c>
      <c r="Z5" s="18" t="s">
        <v>312</v>
      </c>
      <c r="AA5" s="20" t="s">
        <v>313</v>
      </c>
      <c r="AB5" s="18" t="s">
        <v>314</v>
      </c>
      <c r="AC5" s="18"/>
      <c r="AD5" s="8" t="s">
        <v>315</v>
      </c>
      <c r="AE5" s="16"/>
      <c r="AF5" s="149" t="s">
        <v>346</v>
      </c>
      <c r="AG5" s="16"/>
      <c r="AH5" s="149" t="s">
        <v>350</v>
      </c>
      <c r="AI5" s="148"/>
      <c r="AJ5" s="225" t="s">
        <v>351</v>
      </c>
      <c r="AK5" s="225"/>
      <c r="AL5" s="16"/>
      <c r="AM5" s="149" t="s">
        <v>350</v>
      </c>
      <c r="AN5" s="4"/>
      <c r="AO5" s="39"/>
      <c r="AP5" s="28" t="s">
        <v>308</v>
      </c>
      <c r="AQ5" s="40"/>
      <c r="AR5" s="4"/>
      <c r="AS5" s="11"/>
      <c r="AT5" s="17"/>
      <c r="AU5" s="18" t="s">
        <v>311</v>
      </c>
      <c r="AV5" s="18" t="s">
        <v>312</v>
      </c>
      <c r="AW5" s="20" t="s">
        <v>313</v>
      </c>
      <c r="AX5" s="18" t="s">
        <v>314</v>
      </c>
      <c r="AY5" s="18"/>
      <c r="AZ5" s="8" t="s">
        <v>315</v>
      </c>
      <c r="BA5" s="16"/>
      <c r="BB5" s="146" t="s">
        <v>346</v>
      </c>
      <c r="BC5" s="16"/>
      <c r="BD5" s="107" t="s">
        <v>350</v>
      </c>
      <c r="BE5" s="106"/>
      <c r="BF5" s="225" t="s">
        <v>351</v>
      </c>
      <c r="BG5" s="225"/>
      <c r="BH5" s="16"/>
      <c r="BI5" s="107" t="s">
        <v>350</v>
      </c>
      <c r="BJ5" s="4"/>
      <c r="BK5" s="39"/>
      <c r="BL5" s="28" t="s">
        <v>308</v>
      </c>
      <c r="BM5" s="40"/>
      <c r="BN5" s="4"/>
      <c r="BO5" s="105" t="s">
        <v>330</v>
      </c>
      <c r="BP5" s="106" t="s">
        <v>330</v>
      </c>
      <c r="BQ5" s="107" t="s">
        <v>323</v>
      </c>
      <c r="BR5" s="4"/>
      <c r="BS5" s="105"/>
      <c r="BT5" s="107"/>
      <c r="BU5" s="110"/>
      <c r="BV5" s="122"/>
      <c r="BW5" s="117" t="s">
        <v>311</v>
      </c>
      <c r="BX5" s="117" t="s">
        <v>312</v>
      </c>
      <c r="BY5" s="170" t="s">
        <v>313</v>
      </c>
      <c r="BZ5" s="117" t="s">
        <v>314</v>
      </c>
      <c r="CA5" s="117"/>
      <c r="CB5" s="123" t="s">
        <v>315</v>
      </c>
      <c r="CC5" s="163"/>
      <c r="CD5" s="120" t="s">
        <v>346</v>
      </c>
      <c r="CE5" s="163"/>
      <c r="CF5" s="120" t="s">
        <v>350</v>
      </c>
      <c r="CG5" s="164"/>
      <c r="CH5" s="228" t="s">
        <v>351</v>
      </c>
      <c r="CI5" s="228"/>
      <c r="CJ5" s="168"/>
      <c r="CK5" s="169" t="s">
        <v>330</v>
      </c>
      <c r="CL5" s="164" t="s">
        <v>330</v>
      </c>
      <c r="CM5" s="120" t="s">
        <v>323</v>
      </c>
      <c r="CN5" s="168"/>
      <c r="CO5" s="169"/>
      <c r="CP5" s="120"/>
    </row>
    <row r="6" spans="1:96" x14ac:dyDescent="0.25">
      <c r="A6" s="11"/>
      <c r="B6" s="17"/>
      <c r="D6" s="20" t="s">
        <v>316</v>
      </c>
      <c r="E6" s="18" t="s">
        <v>317</v>
      </c>
      <c r="F6" s="20" t="s">
        <v>318</v>
      </c>
      <c r="G6" s="20"/>
      <c r="H6" s="9" t="s">
        <v>319</v>
      </c>
      <c r="I6" s="79"/>
      <c r="J6" s="201"/>
      <c r="K6" s="79"/>
      <c r="L6" s="153" t="s">
        <v>378</v>
      </c>
      <c r="M6" s="79"/>
      <c r="N6" s="225" t="s">
        <v>352</v>
      </c>
      <c r="O6" s="225"/>
      <c r="P6" s="79"/>
      <c r="Q6" s="153" t="s">
        <v>349</v>
      </c>
      <c r="R6" s="5"/>
      <c r="S6" s="59"/>
      <c r="T6" s="29" t="s">
        <v>357</v>
      </c>
      <c r="U6" s="54"/>
      <c r="V6" s="5"/>
      <c r="W6" s="11"/>
      <c r="X6" s="17"/>
      <c r="Z6" s="20" t="s">
        <v>316</v>
      </c>
      <c r="AA6" s="18" t="s">
        <v>317</v>
      </c>
      <c r="AB6" s="20" t="s">
        <v>318</v>
      </c>
      <c r="AC6" s="20"/>
      <c r="AD6" s="9" t="s">
        <v>319</v>
      </c>
      <c r="AE6" s="79"/>
      <c r="AF6" s="149"/>
      <c r="AG6" s="79"/>
      <c r="AH6" s="149" t="s">
        <v>349</v>
      </c>
      <c r="AI6" s="79"/>
      <c r="AJ6" s="225" t="s">
        <v>352</v>
      </c>
      <c r="AK6" s="225"/>
      <c r="AL6" s="79"/>
      <c r="AM6" s="149" t="s">
        <v>349</v>
      </c>
      <c r="AN6" s="5"/>
      <c r="AO6" s="59"/>
      <c r="AP6" s="29" t="s">
        <v>357</v>
      </c>
      <c r="AQ6" s="54"/>
      <c r="AR6" s="5"/>
      <c r="AS6" s="11"/>
      <c r="AT6" s="17"/>
      <c r="AV6" s="20" t="s">
        <v>316</v>
      </c>
      <c r="AW6" s="18" t="s">
        <v>317</v>
      </c>
      <c r="AX6" s="20" t="s">
        <v>318</v>
      </c>
      <c r="AY6" s="20"/>
      <c r="AZ6" s="9" t="s">
        <v>319</v>
      </c>
      <c r="BA6" s="79"/>
      <c r="BB6" s="146"/>
      <c r="BC6" s="79"/>
      <c r="BD6" s="107" t="s">
        <v>349</v>
      </c>
      <c r="BE6" s="79"/>
      <c r="BF6" s="225" t="s">
        <v>352</v>
      </c>
      <c r="BG6" s="225"/>
      <c r="BH6" s="79"/>
      <c r="BI6" s="107" t="s">
        <v>349</v>
      </c>
      <c r="BJ6" s="5"/>
      <c r="BK6" s="59"/>
      <c r="BL6" s="29" t="s">
        <v>357</v>
      </c>
      <c r="BM6" s="54"/>
      <c r="BN6" s="5"/>
      <c r="BO6" s="105" t="s">
        <v>331</v>
      </c>
      <c r="BP6" s="106" t="s">
        <v>332</v>
      </c>
      <c r="BQ6" s="107" t="s">
        <v>324</v>
      </c>
      <c r="BR6" s="5"/>
      <c r="BS6" s="230" t="s">
        <v>342</v>
      </c>
      <c r="BT6" s="231"/>
      <c r="BU6" s="110"/>
      <c r="BV6" s="122"/>
      <c r="BX6" s="170" t="s">
        <v>316</v>
      </c>
      <c r="BY6" s="117" t="s">
        <v>317</v>
      </c>
      <c r="BZ6" s="170" t="s">
        <v>318</v>
      </c>
      <c r="CA6" s="170"/>
      <c r="CB6" s="123" t="s">
        <v>319</v>
      </c>
      <c r="CC6" s="163"/>
      <c r="CD6" s="120"/>
      <c r="CE6" s="163"/>
      <c r="CF6" s="120" t="s">
        <v>349</v>
      </c>
      <c r="CG6" s="163"/>
      <c r="CH6" s="228" t="s">
        <v>352</v>
      </c>
      <c r="CI6" s="228"/>
      <c r="CJ6" s="171"/>
      <c r="CK6" s="169" t="s">
        <v>331</v>
      </c>
      <c r="CL6" s="164" t="s">
        <v>332</v>
      </c>
      <c r="CM6" s="120" t="s">
        <v>324</v>
      </c>
      <c r="CN6" s="171"/>
      <c r="CO6" s="226" t="s">
        <v>342</v>
      </c>
      <c r="CP6" s="227"/>
    </row>
    <row r="7" spans="1:96" x14ac:dyDescent="0.25">
      <c r="A7" s="11"/>
      <c r="B7" s="17"/>
      <c r="C7" s="18"/>
      <c r="D7" s="18" t="s">
        <v>321</v>
      </c>
      <c r="E7" s="18" t="s">
        <v>328</v>
      </c>
      <c r="F7" s="18" t="s">
        <v>322</v>
      </c>
      <c r="G7" s="18"/>
      <c r="H7" s="8"/>
      <c r="I7" s="16"/>
      <c r="J7" s="201" t="s">
        <v>337</v>
      </c>
      <c r="K7" s="16"/>
      <c r="L7" s="153" t="s">
        <v>379</v>
      </c>
      <c r="M7" s="16"/>
      <c r="N7" s="225" t="s">
        <v>355</v>
      </c>
      <c r="O7" s="225"/>
      <c r="P7" s="16"/>
      <c r="Q7" s="153" t="s">
        <v>337</v>
      </c>
      <c r="R7" s="4"/>
      <c r="S7" s="39"/>
      <c r="T7" s="16"/>
      <c r="U7" s="145"/>
      <c r="V7" s="4"/>
      <c r="W7" s="11"/>
      <c r="X7" s="17"/>
      <c r="Y7" s="18"/>
      <c r="Z7" s="18" t="s">
        <v>321</v>
      </c>
      <c r="AA7" s="18" t="s">
        <v>328</v>
      </c>
      <c r="AB7" s="18" t="s">
        <v>322</v>
      </c>
      <c r="AC7" s="18"/>
      <c r="AD7" s="8"/>
      <c r="AE7" s="16"/>
      <c r="AF7" s="149" t="s">
        <v>337</v>
      </c>
      <c r="AG7" s="16"/>
      <c r="AH7" s="149" t="s">
        <v>337</v>
      </c>
      <c r="AI7" s="16"/>
      <c r="AJ7" s="225" t="s">
        <v>355</v>
      </c>
      <c r="AK7" s="225"/>
      <c r="AL7" s="16"/>
      <c r="AM7" s="149" t="s">
        <v>337</v>
      </c>
      <c r="AN7" s="4"/>
      <c r="AO7" s="39"/>
      <c r="AP7" s="16"/>
      <c r="AQ7" s="145"/>
      <c r="AR7" s="4"/>
      <c r="AS7" s="11"/>
      <c r="AT7" s="17"/>
      <c r="AU7" s="18"/>
      <c r="AV7" s="18" t="s">
        <v>321</v>
      </c>
      <c r="AW7" s="18" t="s">
        <v>328</v>
      </c>
      <c r="AX7" s="18" t="s">
        <v>322</v>
      </c>
      <c r="AY7" s="18"/>
      <c r="AZ7" s="8"/>
      <c r="BA7" s="16"/>
      <c r="BB7" s="146" t="s">
        <v>337</v>
      </c>
      <c r="BC7" s="16"/>
      <c r="BD7" s="107" t="s">
        <v>337</v>
      </c>
      <c r="BE7" s="16"/>
      <c r="BF7" s="225" t="s">
        <v>355</v>
      </c>
      <c r="BG7" s="225"/>
      <c r="BH7" s="16"/>
      <c r="BI7" s="107" t="s">
        <v>337</v>
      </c>
      <c r="BJ7" s="4"/>
      <c r="BK7" s="39"/>
      <c r="BL7" s="16"/>
      <c r="BM7" s="145"/>
      <c r="BN7" s="4"/>
      <c r="BO7" s="49"/>
      <c r="BP7" s="50"/>
      <c r="BQ7" s="51"/>
      <c r="BR7" s="4"/>
      <c r="BS7" s="49"/>
      <c r="BT7" s="51"/>
      <c r="BU7" s="110"/>
      <c r="BV7" s="122"/>
      <c r="BW7" s="117"/>
      <c r="BX7" s="117" t="s">
        <v>321</v>
      </c>
      <c r="BY7" s="117" t="s">
        <v>328</v>
      </c>
      <c r="BZ7" s="117" t="s">
        <v>322</v>
      </c>
      <c r="CA7" s="117"/>
      <c r="CB7" s="123"/>
      <c r="CC7" s="163"/>
      <c r="CD7" s="120" t="s">
        <v>337</v>
      </c>
      <c r="CE7" s="163"/>
      <c r="CF7" s="120" t="s">
        <v>337</v>
      </c>
      <c r="CG7" s="163"/>
      <c r="CH7" s="228" t="s">
        <v>368</v>
      </c>
      <c r="CI7" s="228"/>
      <c r="CJ7" s="168"/>
      <c r="CK7" s="172"/>
      <c r="CL7" s="173"/>
      <c r="CM7" s="174"/>
      <c r="CN7" s="168"/>
      <c r="CO7" s="172"/>
      <c r="CP7" s="174"/>
    </row>
    <row r="8" spans="1:96" x14ac:dyDescent="0.25">
      <c r="A8" s="11"/>
      <c r="B8" s="17"/>
      <c r="C8" s="18"/>
      <c r="D8" s="11" t="s">
        <v>339</v>
      </c>
      <c r="E8" s="22" t="s">
        <v>325</v>
      </c>
      <c r="F8" s="67" t="s">
        <v>377</v>
      </c>
      <c r="G8" s="11"/>
      <c r="H8" s="8">
        <f>H12-CB12</f>
        <v>-306219536.48484802</v>
      </c>
      <c r="I8" s="16"/>
      <c r="J8" s="201"/>
      <c r="K8" s="16"/>
      <c r="L8" s="199" t="s">
        <v>337</v>
      </c>
      <c r="M8" s="152"/>
      <c r="N8" s="152"/>
      <c r="O8" s="152"/>
      <c r="P8" s="16"/>
      <c r="Q8" s="153"/>
      <c r="R8" s="2"/>
      <c r="S8" s="39"/>
      <c r="T8" s="16"/>
      <c r="U8" s="145"/>
      <c r="V8" s="2"/>
      <c r="W8" s="11"/>
      <c r="X8" s="17"/>
      <c r="Y8" s="18"/>
      <c r="Z8" s="11" t="s">
        <v>339</v>
      </c>
      <c r="AA8" s="22" t="s">
        <v>325</v>
      </c>
      <c r="AB8" s="67" t="s">
        <v>374</v>
      </c>
      <c r="AC8" s="11"/>
      <c r="AD8" s="8">
        <f>AD12-CB12</f>
        <v>-243794538.39187908</v>
      </c>
      <c r="AE8" s="16"/>
      <c r="AF8" s="149"/>
      <c r="AG8" s="16"/>
      <c r="AH8" s="149"/>
      <c r="AI8" s="148"/>
      <c r="AJ8" s="148"/>
      <c r="AK8" s="148"/>
      <c r="AL8" s="16"/>
      <c r="AM8" s="149"/>
      <c r="AN8" s="2"/>
      <c r="AO8" s="39"/>
      <c r="AP8" s="16"/>
      <c r="AQ8" s="145"/>
      <c r="AR8" s="2"/>
      <c r="AS8" s="11"/>
      <c r="AT8" s="17"/>
      <c r="AU8" s="18"/>
      <c r="AV8" s="11" t="s">
        <v>339</v>
      </c>
      <c r="AW8" s="22" t="s">
        <v>325</v>
      </c>
      <c r="AX8" s="67" t="s">
        <v>361</v>
      </c>
      <c r="AY8" s="11"/>
      <c r="AZ8" s="8">
        <f>AZ12-CB12</f>
        <v>-550727373.08620262</v>
      </c>
      <c r="BA8" s="16"/>
      <c r="BB8" s="146"/>
      <c r="BC8" s="16"/>
      <c r="BD8" s="107"/>
      <c r="BE8" s="106"/>
      <c r="BF8" s="106"/>
      <c r="BG8" s="106"/>
      <c r="BH8" s="16"/>
      <c r="BI8" s="107"/>
      <c r="BJ8" s="2"/>
      <c r="BK8" s="39"/>
      <c r="BL8" s="16"/>
      <c r="BM8" s="145"/>
      <c r="BN8" s="2"/>
      <c r="BO8" s="37"/>
      <c r="BP8" s="35"/>
      <c r="BQ8" s="38"/>
      <c r="BR8" s="2"/>
      <c r="BS8" s="39"/>
      <c r="BT8" s="40"/>
      <c r="BU8" s="110"/>
      <c r="BV8" s="122"/>
      <c r="BW8" s="117"/>
      <c r="BX8" s="110" t="s">
        <v>339</v>
      </c>
      <c r="BY8" s="117" t="s">
        <v>325</v>
      </c>
      <c r="BZ8" s="125" t="s">
        <v>336</v>
      </c>
      <c r="CA8" s="110"/>
      <c r="CB8" s="123"/>
      <c r="CC8" s="163"/>
      <c r="CD8" s="120"/>
      <c r="CE8" s="163"/>
      <c r="CF8" s="120"/>
      <c r="CG8" s="164"/>
      <c r="CH8" s="164"/>
      <c r="CI8" s="164"/>
      <c r="CJ8" s="165"/>
      <c r="CK8" s="159"/>
      <c r="CL8" s="160"/>
      <c r="CM8" s="161"/>
      <c r="CN8" s="165"/>
      <c r="CO8" s="166"/>
      <c r="CP8" s="121"/>
    </row>
    <row r="9" spans="1:96" x14ac:dyDescent="0.25">
      <c r="A9" s="11"/>
      <c r="B9" s="17"/>
      <c r="C9" s="12"/>
      <c r="D9" s="11"/>
      <c r="E9" s="68"/>
      <c r="F9" s="68"/>
      <c r="G9" s="11"/>
      <c r="H9" s="8"/>
      <c r="I9" s="16"/>
      <c r="J9" s="201"/>
      <c r="K9" s="16"/>
      <c r="L9" s="220"/>
      <c r="M9" s="152"/>
      <c r="N9" s="152"/>
      <c r="O9" s="152"/>
      <c r="P9" s="16"/>
      <c r="Q9" s="153"/>
      <c r="R9" s="3"/>
      <c r="S9" s="39">
        <f>N9-AP9</f>
        <v>0</v>
      </c>
      <c r="T9" s="16"/>
      <c r="U9" s="40"/>
      <c r="V9" s="3"/>
      <c r="W9" s="11"/>
      <c r="X9" s="17"/>
      <c r="Y9" s="12"/>
      <c r="Z9" s="11"/>
      <c r="AA9" s="68"/>
      <c r="AB9" s="68"/>
      <c r="AC9" s="11"/>
      <c r="AD9" s="8"/>
      <c r="AE9" s="16"/>
      <c r="AF9" s="149"/>
      <c r="AG9" s="16"/>
      <c r="AH9" s="149"/>
      <c r="AI9" s="148"/>
      <c r="AJ9" s="148"/>
      <c r="AK9" s="148"/>
      <c r="AL9" s="16"/>
      <c r="AM9" s="149"/>
      <c r="AN9" s="3"/>
      <c r="AO9" s="39">
        <f>AJ9-BL9</f>
        <v>0</v>
      </c>
      <c r="AP9" s="16"/>
      <c r="AQ9" s="40"/>
      <c r="AR9" s="3"/>
      <c r="AS9" s="11"/>
      <c r="AT9" s="17"/>
      <c r="AU9" s="12"/>
      <c r="AV9" s="11"/>
      <c r="AW9" s="68"/>
      <c r="AX9" s="68"/>
      <c r="AY9" s="11"/>
      <c r="AZ9" s="8"/>
      <c r="BA9" s="16"/>
      <c r="BB9" s="146"/>
      <c r="BC9" s="16"/>
      <c r="BD9" s="107"/>
      <c r="BE9" s="106"/>
      <c r="BF9" s="106">
        <f>BF12-BD12</f>
        <v>9757900060.6432571</v>
      </c>
      <c r="BG9" s="106"/>
      <c r="BH9" s="16"/>
      <c r="BI9" s="107"/>
      <c r="BJ9" s="3"/>
      <c r="BK9" s="39">
        <f>BF9-CH9</f>
        <v>9757900060.6432571</v>
      </c>
      <c r="BL9" s="16"/>
      <c r="BM9" s="40"/>
      <c r="BN9" s="3"/>
      <c r="BO9" s="229"/>
      <c r="BP9" s="225"/>
      <c r="BQ9" s="232"/>
      <c r="BR9" s="3"/>
      <c r="BS9" s="105"/>
      <c r="BT9" s="107"/>
      <c r="BU9" s="110"/>
      <c r="BV9" s="122"/>
      <c r="BW9" s="111"/>
      <c r="BX9" s="110"/>
      <c r="BY9" s="110"/>
      <c r="BZ9" s="110"/>
      <c r="CA9" s="110"/>
      <c r="CB9" s="123"/>
      <c r="CC9" s="163"/>
      <c r="CD9" s="120"/>
      <c r="CE9" s="163"/>
      <c r="CF9" s="120"/>
      <c r="CG9" s="164"/>
      <c r="CH9" s="164"/>
      <c r="CI9" s="164"/>
      <c r="CJ9" s="168"/>
      <c r="CK9" s="226"/>
      <c r="CL9" s="228"/>
      <c r="CM9" s="227"/>
      <c r="CN9" s="168"/>
      <c r="CO9" s="169"/>
      <c r="CP9" s="120"/>
    </row>
    <row r="10" spans="1:96" ht="23" x14ac:dyDescent="0.25">
      <c r="A10" s="11"/>
      <c r="B10" s="17"/>
      <c r="C10" s="21" t="s">
        <v>354</v>
      </c>
      <c r="D10" s="143" t="s">
        <v>380</v>
      </c>
      <c r="E10" s="143" t="s">
        <v>376</v>
      </c>
      <c r="F10" s="221" t="s">
        <v>382</v>
      </c>
      <c r="G10" s="15"/>
      <c r="H10" s="200"/>
      <c r="I10" s="85"/>
      <c r="J10" s="150" t="s">
        <v>381</v>
      </c>
      <c r="K10" s="85"/>
      <c r="L10" s="150" t="s">
        <v>383</v>
      </c>
      <c r="M10" s="85"/>
      <c r="N10" s="152" t="s">
        <v>326</v>
      </c>
      <c r="O10" s="152" t="s">
        <v>334</v>
      </c>
      <c r="P10" s="50"/>
      <c r="Q10" s="96" t="s">
        <v>347</v>
      </c>
      <c r="R10" s="3"/>
      <c r="S10" s="151" t="s">
        <v>326</v>
      </c>
      <c r="T10" s="33" t="s">
        <v>333</v>
      </c>
      <c r="U10" s="153" t="s">
        <v>334</v>
      </c>
      <c r="V10" s="3"/>
      <c r="W10" s="11"/>
      <c r="X10" s="17"/>
      <c r="Y10" s="21" t="s">
        <v>354</v>
      </c>
      <c r="Z10" s="143" t="s">
        <v>373</v>
      </c>
      <c r="AA10" s="22">
        <v>2021</v>
      </c>
      <c r="AB10" s="22">
        <v>2020</v>
      </c>
      <c r="AC10" s="15"/>
      <c r="AD10" s="144" t="s">
        <v>373</v>
      </c>
      <c r="AE10" s="50"/>
      <c r="AF10" s="150" t="s">
        <v>375</v>
      </c>
      <c r="AG10" s="50"/>
      <c r="AH10" s="150" t="s">
        <v>375</v>
      </c>
      <c r="AI10" s="85"/>
      <c r="AJ10" s="148" t="s">
        <v>326</v>
      </c>
      <c r="AK10" s="148" t="s">
        <v>334</v>
      </c>
      <c r="AL10" s="50"/>
      <c r="AM10" s="96" t="s">
        <v>347</v>
      </c>
      <c r="AN10" s="3"/>
      <c r="AO10" s="147" t="s">
        <v>326</v>
      </c>
      <c r="AP10" s="33" t="s">
        <v>333</v>
      </c>
      <c r="AQ10" s="149" t="s">
        <v>334</v>
      </c>
      <c r="AR10" s="3"/>
      <c r="AS10" s="11"/>
      <c r="AT10" s="17"/>
      <c r="AU10" s="21" t="s">
        <v>354</v>
      </c>
      <c r="AV10" s="143" t="s">
        <v>360</v>
      </c>
      <c r="AW10" s="22">
        <v>2020</v>
      </c>
      <c r="AX10" s="22">
        <v>2020</v>
      </c>
      <c r="AY10" s="15"/>
      <c r="AZ10" s="144" t="s">
        <v>360</v>
      </c>
      <c r="BA10" s="50"/>
      <c r="BB10" s="150" t="s">
        <v>362</v>
      </c>
      <c r="BC10" s="50"/>
      <c r="BD10" s="150" t="s">
        <v>362</v>
      </c>
      <c r="BE10" s="85"/>
      <c r="BF10" s="106" t="s">
        <v>326</v>
      </c>
      <c r="BG10" s="106" t="s">
        <v>334</v>
      </c>
      <c r="BH10" s="50"/>
      <c r="BI10" s="96" t="s">
        <v>347</v>
      </c>
      <c r="BJ10" s="3"/>
      <c r="BK10" s="105" t="s">
        <v>326</v>
      </c>
      <c r="BL10" s="33" t="s">
        <v>333</v>
      </c>
      <c r="BM10" s="107" t="s">
        <v>334</v>
      </c>
      <c r="BN10" s="3"/>
      <c r="BO10" s="90">
        <v>2020</v>
      </c>
      <c r="BP10" s="85">
        <v>2020</v>
      </c>
      <c r="BQ10" s="88">
        <v>2020</v>
      </c>
      <c r="BR10" s="3"/>
      <c r="BS10" s="90" t="s">
        <v>319</v>
      </c>
      <c r="BT10" s="88" t="s">
        <v>343</v>
      </c>
      <c r="BU10" s="110"/>
      <c r="BV10" s="122"/>
      <c r="BW10" s="175" t="s">
        <v>335</v>
      </c>
      <c r="BX10" s="118" t="s">
        <v>369</v>
      </c>
      <c r="BY10" s="117">
        <v>2020</v>
      </c>
      <c r="BZ10" s="118" t="s">
        <v>370</v>
      </c>
      <c r="CA10" s="118"/>
      <c r="CB10" s="126">
        <v>2020</v>
      </c>
      <c r="CC10" s="173"/>
      <c r="CD10" s="127" t="s">
        <v>340</v>
      </c>
      <c r="CE10" s="173"/>
      <c r="CF10" s="127" t="s">
        <v>347</v>
      </c>
      <c r="CG10" s="176"/>
      <c r="CH10" s="164" t="s">
        <v>326</v>
      </c>
      <c r="CI10" s="164" t="s">
        <v>334</v>
      </c>
      <c r="CJ10" s="168"/>
      <c r="CK10" s="177">
        <v>2020</v>
      </c>
      <c r="CL10" s="176">
        <v>2020</v>
      </c>
      <c r="CM10" s="127">
        <v>2020</v>
      </c>
      <c r="CN10" s="168"/>
      <c r="CO10" s="177" t="s">
        <v>319</v>
      </c>
      <c r="CP10" s="127" t="s">
        <v>343</v>
      </c>
    </row>
    <row r="11" spans="1:96" x14ac:dyDescent="0.25">
      <c r="A11" s="11"/>
      <c r="B11" s="17"/>
      <c r="C11" s="12"/>
      <c r="D11" s="234"/>
      <c r="E11" s="22"/>
      <c r="F11" s="12"/>
      <c r="G11" s="12"/>
      <c r="H11" s="75"/>
      <c r="I11" s="80"/>
      <c r="J11" s="89"/>
      <c r="K11" s="80"/>
      <c r="L11" s="89"/>
      <c r="M11" s="86"/>
      <c r="N11" s="86"/>
      <c r="O11" s="86"/>
      <c r="P11" s="80"/>
      <c r="Q11" s="89"/>
      <c r="R11" s="1"/>
      <c r="S11" s="39"/>
      <c r="T11" s="28"/>
      <c r="U11" s="40"/>
      <c r="V11" s="1"/>
      <c r="W11" s="11"/>
      <c r="X11" s="17"/>
      <c r="Y11" s="12"/>
      <c r="Z11" s="22"/>
      <c r="AA11" s="22"/>
      <c r="AB11" s="12"/>
      <c r="AC11" s="12"/>
      <c r="AD11" s="75"/>
      <c r="AE11" s="80"/>
      <c r="AF11" s="89"/>
      <c r="AG11" s="80"/>
      <c r="AH11" s="89"/>
      <c r="AI11" s="86"/>
      <c r="AJ11" s="86"/>
      <c r="AK11" s="86"/>
      <c r="AL11" s="80"/>
      <c r="AM11" s="89"/>
      <c r="AN11" s="1"/>
      <c r="AO11" s="39"/>
      <c r="AP11" s="28"/>
      <c r="AQ11" s="40"/>
      <c r="AR11" s="1"/>
      <c r="AS11" s="11"/>
      <c r="AT11" s="17"/>
      <c r="AU11" s="12"/>
      <c r="AV11" s="22"/>
      <c r="AW11" s="22"/>
      <c r="AX11" s="12"/>
      <c r="AY11" s="12"/>
      <c r="AZ11" s="75"/>
      <c r="BA11" s="80"/>
      <c r="BB11" s="89"/>
      <c r="BC11" s="80"/>
      <c r="BD11" s="89"/>
      <c r="BE11" s="86"/>
      <c r="BF11" s="86"/>
      <c r="BG11" s="86"/>
      <c r="BH11" s="80"/>
      <c r="BI11" s="89"/>
      <c r="BJ11" s="1"/>
      <c r="BK11" s="39"/>
      <c r="BL11" s="28"/>
      <c r="BM11" s="40"/>
      <c r="BN11" s="1"/>
      <c r="BO11" s="37"/>
      <c r="BP11" s="35"/>
      <c r="BQ11" s="38"/>
      <c r="BR11" s="1"/>
      <c r="BS11" s="39"/>
      <c r="BT11" s="40"/>
      <c r="BU11" s="110"/>
      <c r="BV11" s="122"/>
      <c r="BW11" s="111"/>
      <c r="BX11" s="117"/>
      <c r="BY11" s="117"/>
      <c r="BZ11" s="111"/>
      <c r="CA11" s="111"/>
      <c r="CB11" s="128"/>
      <c r="CC11" s="178"/>
      <c r="CD11" s="129"/>
      <c r="CE11" s="178"/>
      <c r="CF11" s="129"/>
      <c r="CG11" s="179"/>
      <c r="CH11" s="179"/>
      <c r="CI11" s="179"/>
      <c r="CJ11" s="156"/>
      <c r="CK11" s="159"/>
      <c r="CL11" s="160"/>
      <c r="CM11" s="161"/>
      <c r="CN11" s="156"/>
      <c r="CO11" s="166"/>
      <c r="CP11" s="121"/>
    </row>
    <row r="12" spans="1:96" x14ac:dyDescent="0.25">
      <c r="A12" s="11"/>
      <c r="B12" s="70" t="s">
        <v>327</v>
      </c>
      <c r="C12" s="71">
        <f>SUM(C14:C307)</f>
        <v>5495408</v>
      </c>
      <c r="D12" s="71">
        <f>SUM(D14:D307)</f>
        <v>7589239255.2446041</v>
      </c>
      <c r="E12" s="71">
        <f>SUM(E14:E307)</f>
        <v>795489105.2564069</v>
      </c>
      <c r="F12" s="23">
        <f>SUM(F14:F307)</f>
        <v>-18831373</v>
      </c>
      <c r="G12" s="72"/>
      <c r="H12" s="10">
        <f>SUM(H14:H307)</f>
        <v>7570407882.2446032</v>
      </c>
      <c r="I12" s="23"/>
      <c r="J12" s="55">
        <f>SUM(J14:J307)</f>
        <v>2448000015</v>
      </c>
      <c r="K12" s="23"/>
      <c r="L12" s="55">
        <f>SUM(L14:L307)</f>
        <v>-123000000.00000001</v>
      </c>
      <c r="M12" s="23"/>
      <c r="N12" s="23">
        <f>SUM(N14:N307)</f>
        <v>9895407897.2446041</v>
      </c>
      <c r="O12" s="99">
        <f>N12/C12</f>
        <v>1800.6684666988519</v>
      </c>
      <c r="P12" s="23"/>
      <c r="Q12" s="55">
        <f>SUM(Q14:Q307)</f>
        <v>0</v>
      </c>
      <c r="R12" s="73"/>
      <c r="S12" s="222">
        <f t="shared" ref="S12" si="0">N12-$CH12</f>
        <v>-368219536.49485016</v>
      </c>
      <c r="T12" s="223">
        <f t="shared" ref="T12" si="1">S12/$CH12</f>
        <v>-3.5876159659148199E-2</v>
      </c>
      <c r="U12" s="224">
        <f t="shared" ref="U12" si="2">S12/C12</f>
        <v>-67.004949677048572</v>
      </c>
      <c r="V12" s="73"/>
      <c r="W12" s="11"/>
      <c r="X12" s="70" t="s">
        <v>327</v>
      </c>
      <c r="Y12" s="71">
        <f>SUM(Y14:Y307)</f>
        <v>5495408</v>
      </c>
      <c r="Z12" s="71">
        <f>SUM(Z14:Z307)</f>
        <v>7670236352.3375702</v>
      </c>
      <c r="AA12" s="71">
        <f>SUM(AA14:AA307)</f>
        <v>869714477.12882745</v>
      </c>
      <c r="AB12" s="23">
        <f>SUM(AB14:AB307)</f>
        <v>-37404054</v>
      </c>
      <c r="AC12" s="72"/>
      <c r="AD12" s="10">
        <f>SUM(AD14:AD307)</f>
        <v>7632832880.3375721</v>
      </c>
      <c r="AE12" s="23"/>
      <c r="AF12" s="55">
        <f>SUM(AF14:AF307)</f>
        <v>2432000015.000001</v>
      </c>
      <c r="AG12" s="23"/>
      <c r="AH12" s="55">
        <f>SUM(AH14:AH307)</f>
        <v>-571999999.99999976</v>
      </c>
      <c r="AI12" s="23"/>
      <c r="AJ12" s="23">
        <f>SUM(AJ14:AJ307)</f>
        <v>9492832895.3375778</v>
      </c>
      <c r="AK12" s="99">
        <f>AJ12/Y12</f>
        <v>1727.4118491907384</v>
      </c>
      <c r="AL12" s="23"/>
      <c r="AM12" s="55">
        <f>SUM(AM14:AM307)</f>
        <v>0</v>
      </c>
      <c r="AN12" s="73"/>
      <c r="AO12" s="62">
        <f>AJ12-$CH12</f>
        <v>-770794538.40187645</v>
      </c>
      <c r="AP12" s="31">
        <f>AO12/$CH12</f>
        <v>-7.5099621783625559E-2</v>
      </c>
      <c r="AQ12" s="56">
        <f>AO12/Y12</f>
        <v>-140.26156718516194</v>
      </c>
      <c r="AR12" s="73"/>
      <c r="AS12" s="11"/>
      <c r="AT12" s="70" t="s">
        <v>327</v>
      </c>
      <c r="AU12" s="71">
        <f>SUM(AU14:AU307)</f>
        <v>5495408</v>
      </c>
      <c r="AV12" s="71">
        <f>SUM(AV14:AV307)</f>
        <v>7363162592.6432486</v>
      </c>
      <c r="AW12" s="71">
        <f>SUM(AW14:AW307)</f>
        <v>779336000.90850151</v>
      </c>
      <c r="AX12" s="23">
        <f>SUM(AX14:AX307)</f>
        <v>-37262547</v>
      </c>
      <c r="AY12" s="72"/>
      <c r="AZ12" s="10">
        <f>SUM(AZ14:AZ307)</f>
        <v>7325900045.6432486</v>
      </c>
      <c r="BA12" s="23"/>
      <c r="BB12" s="55">
        <f>SUM(BB14:BB307)</f>
        <v>2432000015.000001</v>
      </c>
      <c r="BC12" s="23"/>
      <c r="BD12" s="55">
        <f>SUM(BD14:BD307)</f>
        <v>-571999999.99999976</v>
      </c>
      <c r="BE12" s="23"/>
      <c r="BF12" s="23">
        <f>SUM(BF14:BF307)</f>
        <v>9185900060.6432571</v>
      </c>
      <c r="BG12" s="99">
        <f>BF12/AU12</f>
        <v>1671.5592474013317</v>
      </c>
      <c r="BH12" s="23"/>
      <c r="BI12" s="55">
        <f>SUM(BI14:BI307)</f>
        <v>0</v>
      </c>
      <c r="BJ12" s="73"/>
      <c r="BK12" s="62">
        <f>BF12-$CH12</f>
        <v>-1077727373.0961971</v>
      </c>
      <c r="BL12" s="31">
        <f>BK12/$CH12</f>
        <v>-0.10500452983643985</v>
      </c>
      <c r="BM12" s="56">
        <f>BK12/AU12</f>
        <v>-196.1141689745688</v>
      </c>
      <c r="BN12" s="73"/>
      <c r="BO12" s="60">
        <f>SUM(BO14:BO307)</f>
        <v>297414319.89095575</v>
      </c>
      <c r="BP12" s="23">
        <f>SUM(BP14:BP307)</f>
        <v>112997849.83530006</v>
      </c>
      <c r="BQ12" s="55">
        <f>SUM(BQ14:BQ307)</f>
        <v>-184416470.05565596</v>
      </c>
      <c r="BR12" s="73"/>
      <c r="BS12" s="60" t="e">
        <f>SUM(BS14:BS307)</f>
        <v>#REF!</v>
      </c>
      <c r="BT12" s="55" t="e">
        <f>BS12/12</f>
        <v>#REF!</v>
      </c>
      <c r="BU12" s="110"/>
      <c r="BV12" s="180" t="s">
        <v>327</v>
      </c>
      <c r="BW12" s="181">
        <f>SUM(BW14:BW307)</f>
        <v>5488130</v>
      </c>
      <c r="BX12" s="181">
        <f>SUM(BX14:BX307)</f>
        <v>7895458791.7294512</v>
      </c>
      <c r="BY12" s="181">
        <f>SUM(BY14:BY307)</f>
        <v>779336000.90850198</v>
      </c>
      <c r="BZ12" s="182">
        <f>SUM(BZ14:BZ307)</f>
        <v>-18831373</v>
      </c>
      <c r="CA12" s="183"/>
      <c r="CB12" s="130">
        <f>SUM(CB14:CB307)</f>
        <v>7876627418.7294512</v>
      </c>
      <c r="CC12" s="182"/>
      <c r="CD12" s="131">
        <f>SUM(CD14:CD307)</f>
        <v>2269000015.0000014</v>
      </c>
      <c r="CE12" s="182"/>
      <c r="CF12" s="131">
        <f>SUM(CF14:CF307)</f>
        <v>118000000.00999998</v>
      </c>
      <c r="CG12" s="182"/>
      <c r="CH12" s="182">
        <f>SUM(CH14:CH307)</f>
        <v>10263627433.739454</v>
      </c>
      <c r="CI12" s="184">
        <f>CH12/BW12</f>
        <v>1870.1502030271613</v>
      </c>
      <c r="CJ12" s="185"/>
      <c r="CK12" s="162">
        <f>SUM(CK14:CK307)</f>
        <v>0</v>
      </c>
      <c r="CL12" s="182">
        <f>SUM(CL14:CL307)</f>
        <v>0</v>
      </c>
      <c r="CM12" s="131">
        <f>SUM(CM14:CM307)</f>
        <v>-184340840.25158346</v>
      </c>
      <c r="CN12" s="185"/>
      <c r="CO12" s="162">
        <f>SUM(CO14:CO307)</f>
        <v>10079286593.487864</v>
      </c>
      <c r="CP12" s="131">
        <f>CO12/12</f>
        <v>839940549.457322</v>
      </c>
      <c r="CR12" s="6" t="s">
        <v>363</v>
      </c>
    </row>
    <row r="13" spans="1:96" s="25" customFormat="1" ht="12.65" customHeight="1" x14ac:dyDescent="0.25">
      <c r="A13" s="24"/>
      <c r="B13" s="24"/>
      <c r="C13" s="24"/>
      <c r="D13" s="233"/>
      <c r="E13" s="26"/>
      <c r="F13" s="26"/>
      <c r="G13" s="24"/>
      <c r="H13" s="65"/>
      <c r="I13" s="81"/>
      <c r="J13" s="57"/>
      <c r="K13" s="81"/>
      <c r="L13" s="57"/>
      <c r="M13" s="26"/>
      <c r="N13" s="26"/>
      <c r="O13" s="100"/>
      <c r="P13" s="81"/>
      <c r="Q13" s="57"/>
      <c r="S13" s="61"/>
      <c r="T13" s="30"/>
      <c r="U13" s="57"/>
      <c r="W13" s="24"/>
      <c r="X13" s="24"/>
      <c r="Y13" s="24"/>
      <c r="Z13" s="24"/>
      <c r="AA13" s="26"/>
      <c r="AB13" s="26"/>
      <c r="AC13" s="24"/>
      <c r="AD13" s="65"/>
      <c r="AE13" s="81"/>
      <c r="AF13" s="57"/>
      <c r="AG13" s="81"/>
      <c r="AH13" s="57"/>
      <c r="AI13" s="26"/>
      <c r="AJ13" s="26"/>
      <c r="AK13" s="100"/>
      <c r="AL13" s="81"/>
      <c r="AM13" s="57"/>
      <c r="AO13" s="61"/>
      <c r="AP13" s="30"/>
      <c r="AQ13" s="57"/>
      <c r="AS13" s="24"/>
      <c r="AT13" s="24"/>
      <c r="AU13" s="24"/>
      <c r="AV13" s="24"/>
      <c r="AW13" s="26"/>
      <c r="AX13" s="26"/>
      <c r="AY13" s="24"/>
      <c r="AZ13" s="65"/>
      <c r="BA13" s="81"/>
      <c r="BB13" s="57"/>
      <c r="BC13" s="81"/>
      <c r="BD13" s="57"/>
      <c r="BE13" s="26"/>
      <c r="BF13" s="26"/>
      <c r="BG13" s="100"/>
      <c r="BH13" s="81"/>
      <c r="BI13" s="57"/>
      <c r="BK13" s="61"/>
      <c r="BL13" s="30"/>
      <c r="BM13" s="57"/>
      <c r="BO13" s="42"/>
      <c r="BP13" s="43"/>
      <c r="BQ13" s="44"/>
      <c r="BS13" s="102"/>
      <c r="BT13" s="103"/>
      <c r="BU13" s="132"/>
      <c r="BV13" s="132"/>
      <c r="BW13" s="132"/>
      <c r="BX13" s="132"/>
      <c r="BY13" s="132"/>
      <c r="BZ13" s="132"/>
      <c r="CA13" s="132"/>
      <c r="CB13" s="133"/>
      <c r="CC13" s="134"/>
      <c r="CD13" s="135"/>
      <c r="CE13" s="134"/>
      <c r="CF13" s="135"/>
      <c r="CG13" s="132"/>
      <c r="CH13" s="132"/>
      <c r="CI13" s="136"/>
      <c r="CJ13" s="187"/>
      <c r="CK13" s="188"/>
      <c r="CL13" s="189"/>
      <c r="CM13" s="190"/>
      <c r="CN13" s="187"/>
      <c r="CO13" s="191"/>
      <c r="CP13" s="192"/>
    </row>
    <row r="14" spans="1:96" ht="12.65" customHeight="1" x14ac:dyDescent="0.25">
      <c r="A14" s="6">
        <v>5</v>
      </c>
      <c r="B14" s="6" t="s">
        <v>0</v>
      </c>
      <c r="C14" s="7">
        <v>9562</v>
      </c>
      <c r="D14" s="7">
        <v>30253245.640592605</v>
      </c>
      <c r="E14" s="48">
        <v>10081106.660274081</v>
      </c>
      <c r="F14" s="48">
        <v>1306302</v>
      </c>
      <c r="H14" s="34">
        <f>D14+F14</f>
        <v>31559547.640592605</v>
      </c>
      <c r="I14" s="82"/>
      <c r="J14" s="56">
        <v>5940612.0980664613</v>
      </c>
      <c r="K14" s="82"/>
      <c r="L14" s="56">
        <v>-154431.8888334978</v>
      </c>
      <c r="M14" s="84"/>
      <c r="N14" s="84">
        <f>H14+J14+L14</f>
        <v>37345727.849825568</v>
      </c>
      <c r="O14" s="101">
        <f t="shared" ref="O14:O77" si="3">N14/C14</f>
        <v>3905.6398085992018</v>
      </c>
      <c r="P14" s="82"/>
      <c r="Q14" s="56">
        <v>0</v>
      </c>
      <c r="S14" s="62">
        <f>N14-$CH14</f>
        <v>-542030.27091830224</v>
      </c>
      <c r="T14" s="31">
        <f>S14/$CH14</f>
        <v>-1.430621123559E-2</v>
      </c>
      <c r="U14" s="56">
        <f>S14/C14</f>
        <v>-56.685868115279462</v>
      </c>
      <c r="W14" s="6">
        <v>5</v>
      </c>
      <c r="X14" s="6" t="s">
        <v>0</v>
      </c>
      <c r="Y14" s="7">
        <v>9562</v>
      </c>
      <c r="Z14" s="7">
        <v>30352295.19539161</v>
      </c>
      <c r="AA14" s="48">
        <v>10177705.752518265</v>
      </c>
      <c r="AB14" s="48">
        <v>1306302</v>
      </c>
      <c r="AD14" s="34">
        <f>Z14+AB14</f>
        <v>31658597.19539161</v>
      </c>
      <c r="AE14" s="82"/>
      <c r="AF14" s="56">
        <v>5938472.948688997</v>
      </c>
      <c r="AG14" s="82"/>
      <c r="AH14" s="56">
        <v>-718171.06026634714</v>
      </c>
      <c r="AI14" s="84"/>
      <c r="AJ14" s="84">
        <f>AD14+AF14+AH14</f>
        <v>36878899.083814263</v>
      </c>
      <c r="AK14" s="101">
        <f t="shared" ref="AK14:AK77" si="4">AJ14/Y14</f>
        <v>3856.8185613694063</v>
      </c>
      <c r="AL14" s="82"/>
      <c r="AM14" s="56">
        <v>0</v>
      </c>
      <c r="AO14" s="62">
        <f t="shared" ref="AO14:AO77" si="5">AJ14-$CH14</f>
        <v>-1008859.0369296074</v>
      </c>
      <c r="AP14" s="31">
        <f t="shared" ref="AP14:AP77" si="6">AO14/$CH14</f>
        <v>-2.6627572782598832E-2</v>
      </c>
      <c r="AQ14" s="56">
        <f>AO14/Y14</f>
        <v>-105.50711534507502</v>
      </c>
      <c r="AS14" s="6">
        <v>5</v>
      </c>
      <c r="AT14" s="6" t="s">
        <v>0</v>
      </c>
      <c r="AU14" s="7">
        <v>9562</v>
      </c>
      <c r="AV14" s="7">
        <v>29720568.013703354</v>
      </c>
      <c r="AW14" s="48">
        <v>9748283.0687354766</v>
      </c>
      <c r="AX14" s="48">
        <v>1306302</v>
      </c>
      <c r="AZ14" s="34">
        <f t="shared" ref="AZ14:AZ77" si="7">AV14+AX14</f>
        <v>31026870.013703354</v>
      </c>
      <c r="BA14" s="82"/>
      <c r="BB14" s="56">
        <v>5938472.948688997</v>
      </c>
      <c r="BC14" s="82"/>
      <c r="BD14" s="56">
        <v>-718171.06026634714</v>
      </c>
      <c r="BE14" s="84"/>
      <c r="BF14" s="84">
        <f t="shared" ref="BF14:BF77" si="8">AZ14+BB14+BD14</f>
        <v>36247171.902126007</v>
      </c>
      <c r="BG14" s="101">
        <f t="shared" ref="BG14:BG77" si="9">BF14/AU14</f>
        <v>3790.7521336672253</v>
      </c>
      <c r="BH14" s="82"/>
      <c r="BI14" s="56">
        <v>0</v>
      </c>
      <c r="BK14" s="62">
        <f t="shared" ref="BK14:BK77" si="10">BF14-$CH14</f>
        <v>-1640586.218617864</v>
      </c>
      <c r="BL14" s="31">
        <f t="shared" ref="BL14:BL77" si="11">BK14/$CH14</f>
        <v>-4.3301221819182514E-2</v>
      </c>
      <c r="BM14" s="56">
        <f t="shared" ref="BM14:BM77" si="12">BK14/AU14</f>
        <v>-171.57354304725621</v>
      </c>
      <c r="BO14" s="45">
        <v>482641.47810000007</v>
      </c>
      <c r="BP14" s="46">
        <v>2871924.0974000003</v>
      </c>
      <c r="BQ14" s="47">
        <f t="shared" ref="BQ14:BQ77" si="13">BP14-BO14</f>
        <v>2389282.6193000004</v>
      </c>
      <c r="BS14" s="45" t="e">
        <f>#REF!+BQ14</f>
        <v>#REF!</v>
      </c>
      <c r="BT14" s="47" t="e">
        <f t="shared" ref="BT14:BT77" si="14">BS14/12</f>
        <v>#REF!</v>
      </c>
      <c r="BU14" s="124">
        <v>5</v>
      </c>
      <c r="BV14" s="124" t="s">
        <v>0</v>
      </c>
      <c r="BW14" s="137">
        <v>9700</v>
      </c>
      <c r="BX14" s="137">
        <v>30857555.732421733</v>
      </c>
      <c r="BY14" s="137">
        <v>9748283.0687354766</v>
      </c>
      <c r="BZ14" s="137">
        <v>1306302</v>
      </c>
      <c r="CB14" s="193">
        <v>32163857.732421733</v>
      </c>
      <c r="CC14" s="194"/>
      <c r="CD14" s="186">
        <v>5575746.2183221336</v>
      </c>
      <c r="CE14" s="194"/>
      <c r="CF14" s="186">
        <v>148154.17000000001</v>
      </c>
      <c r="CG14" s="137"/>
      <c r="CH14" s="137">
        <v>37887758.120743871</v>
      </c>
      <c r="CI14" s="195">
        <v>3905.9544454375123</v>
      </c>
      <c r="CJ14" s="124"/>
      <c r="CK14" s="196"/>
      <c r="CL14" s="197"/>
      <c r="CM14" s="198">
        <v>2389282.6193000004</v>
      </c>
      <c r="CN14" s="124"/>
      <c r="CO14" s="196">
        <v>40277040.740043871</v>
      </c>
      <c r="CP14" s="198">
        <v>3356420.0616703224</v>
      </c>
      <c r="CR14" s="154">
        <v>14</v>
      </c>
    </row>
    <row r="15" spans="1:96" ht="12.5" x14ac:dyDescent="0.25">
      <c r="A15" s="6">
        <v>9</v>
      </c>
      <c r="B15" s="6" t="s">
        <v>1</v>
      </c>
      <c r="C15" s="7">
        <v>2519</v>
      </c>
      <c r="D15" s="7">
        <v>8582678.7216582671</v>
      </c>
      <c r="E15" s="48">
        <v>2890012.2054132009</v>
      </c>
      <c r="F15" s="48">
        <v>-543054</v>
      </c>
      <c r="H15" s="34">
        <f t="shared" ref="H15:H78" si="15">D15+F15</f>
        <v>8039624.7216582671</v>
      </c>
      <c r="I15" s="82"/>
      <c r="J15" s="56">
        <v>1556843.7420942332</v>
      </c>
      <c r="K15" s="82"/>
      <c r="L15" s="56">
        <v>-42336.982992234793</v>
      </c>
      <c r="M15" s="84"/>
      <c r="N15" s="84">
        <f t="shared" ref="N15:N78" si="16">H15+J15+L15</f>
        <v>9554131.4807602651</v>
      </c>
      <c r="O15" s="101">
        <f t="shared" si="3"/>
        <v>3792.8271062962544</v>
      </c>
      <c r="P15" s="82"/>
      <c r="Q15" s="56">
        <v>0</v>
      </c>
      <c r="S15" s="62">
        <f t="shared" ref="S15:S78" si="17">N15-$CH15</f>
        <v>-258070.77164805494</v>
      </c>
      <c r="T15" s="31">
        <f t="shared" ref="T15:T78" si="18">S15/$CH15</f>
        <v>-2.630100409770026E-2</v>
      </c>
      <c r="U15" s="56">
        <f t="shared" ref="U15:U78" si="19">S15/C15</f>
        <v>-102.44969100756448</v>
      </c>
      <c r="W15" s="6">
        <v>9</v>
      </c>
      <c r="X15" s="6" t="s">
        <v>1</v>
      </c>
      <c r="Y15" s="7">
        <v>2519</v>
      </c>
      <c r="Z15" s="7">
        <v>8584800.315735165</v>
      </c>
      <c r="AA15" s="48">
        <v>2891727.4026078861</v>
      </c>
      <c r="AB15" s="48">
        <v>-543054</v>
      </c>
      <c r="AD15" s="34">
        <f t="shared" ref="AD15:AD78" si="20">Z15+AB15</f>
        <v>8041746.315735165</v>
      </c>
      <c r="AE15" s="82"/>
      <c r="AF15" s="56">
        <v>1549706.7408174397</v>
      </c>
      <c r="AG15" s="82"/>
      <c r="AH15" s="56">
        <v>-196884.18106957959</v>
      </c>
      <c r="AI15" s="84"/>
      <c r="AJ15" s="84">
        <f t="shared" ref="AJ15:AJ77" si="21">AD15+AF15+AH15</f>
        <v>9394568.8754830249</v>
      </c>
      <c r="AK15" s="101">
        <f t="shared" si="4"/>
        <v>3729.4834757773024</v>
      </c>
      <c r="AL15" s="82"/>
      <c r="AM15" s="56">
        <v>0</v>
      </c>
      <c r="AO15" s="62">
        <f t="shared" si="5"/>
        <v>-417633.37692529522</v>
      </c>
      <c r="AP15" s="31">
        <f t="shared" si="6"/>
        <v>-4.2562654762114259E-2</v>
      </c>
      <c r="AQ15" s="56">
        <f t="shared" ref="AQ15:AQ77" si="22">AO15/Y15</f>
        <v>-165.79332152651656</v>
      </c>
      <c r="AS15" s="6">
        <v>9</v>
      </c>
      <c r="AT15" s="6" t="s">
        <v>1</v>
      </c>
      <c r="AU15" s="7">
        <v>2519</v>
      </c>
      <c r="AV15" s="7">
        <v>8407619.7641194984</v>
      </c>
      <c r="AW15" s="48">
        <v>2744122.2428369871</v>
      </c>
      <c r="AX15" s="48">
        <v>-543054</v>
      </c>
      <c r="AZ15" s="34">
        <f t="shared" si="7"/>
        <v>7864565.7641194984</v>
      </c>
      <c r="BA15" s="82"/>
      <c r="BB15" s="56">
        <v>1549706.7408174397</v>
      </c>
      <c r="BC15" s="82"/>
      <c r="BD15" s="56">
        <v>-196884.18106957959</v>
      </c>
      <c r="BE15" s="84"/>
      <c r="BF15" s="84">
        <f t="shared" si="8"/>
        <v>9217388.3238673583</v>
      </c>
      <c r="BG15" s="101">
        <f t="shared" si="9"/>
        <v>3659.145821305025</v>
      </c>
      <c r="BH15" s="82"/>
      <c r="BI15" s="56">
        <v>0</v>
      </c>
      <c r="BK15" s="62">
        <f t="shared" si="10"/>
        <v>-594813.92854096182</v>
      </c>
      <c r="BL15" s="31">
        <f t="shared" si="11"/>
        <v>-6.0619819408529813E-2</v>
      </c>
      <c r="BM15" s="56">
        <f t="shared" si="12"/>
        <v>-236.1309759987939</v>
      </c>
      <c r="BO15" s="45">
        <v>39421.498</v>
      </c>
      <c r="BP15" s="46">
        <v>140014.28600000002</v>
      </c>
      <c r="BQ15" s="47">
        <f t="shared" si="13"/>
        <v>100592.78800000003</v>
      </c>
      <c r="BS15" s="45" t="e">
        <f>#REF!+BQ15</f>
        <v>#REF!</v>
      </c>
      <c r="BT15" s="47" t="e">
        <f t="shared" si="14"/>
        <v>#REF!</v>
      </c>
      <c r="BU15" s="124">
        <v>9</v>
      </c>
      <c r="BV15" s="124" t="s">
        <v>1</v>
      </c>
      <c r="BW15" s="137">
        <v>2573</v>
      </c>
      <c r="BX15" s="137">
        <v>8859764.0556754451</v>
      </c>
      <c r="BY15" s="137">
        <v>2744122.2428369871</v>
      </c>
      <c r="BZ15" s="137">
        <v>-543054</v>
      </c>
      <c r="CB15" s="193">
        <v>8316710.0556754451</v>
      </c>
      <c r="CC15" s="194"/>
      <c r="CD15" s="186">
        <v>1454876.2267328738</v>
      </c>
      <c r="CE15" s="194"/>
      <c r="CF15" s="186">
        <v>40615.97</v>
      </c>
      <c r="CG15" s="137"/>
      <c r="CH15" s="137">
        <v>9812202.2524083201</v>
      </c>
      <c r="CI15" s="195">
        <v>3813.5259434155928</v>
      </c>
      <c r="CJ15" s="124"/>
      <c r="CK15" s="196"/>
      <c r="CL15" s="197"/>
      <c r="CM15" s="198">
        <v>100592.78800000003</v>
      </c>
      <c r="CN15" s="124"/>
      <c r="CO15" s="196">
        <v>9912795.0404083207</v>
      </c>
      <c r="CP15" s="198">
        <v>826066.2533673601</v>
      </c>
      <c r="CR15" s="154">
        <v>17</v>
      </c>
    </row>
    <row r="16" spans="1:96" ht="12.5" x14ac:dyDescent="0.25">
      <c r="A16" s="6">
        <v>10</v>
      </c>
      <c r="B16" s="6" t="s">
        <v>2</v>
      </c>
      <c r="C16" s="7">
        <v>11468</v>
      </c>
      <c r="D16" s="7">
        <v>35599615.35750369</v>
      </c>
      <c r="E16" s="48">
        <v>11848852.822993444</v>
      </c>
      <c r="F16" s="48">
        <v>-659446</v>
      </c>
      <c r="H16" s="34">
        <f t="shared" si="15"/>
        <v>34940169.35750369</v>
      </c>
      <c r="I16" s="82"/>
      <c r="J16" s="56">
        <v>7187524.3368119998</v>
      </c>
      <c r="K16" s="82"/>
      <c r="L16" s="56">
        <v>-185911.10720429846</v>
      </c>
      <c r="M16" s="84"/>
      <c r="N16" s="84">
        <f t="shared" si="16"/>
        <v>41941782.587111391</v>
      </c>
      <c r="O16" s="101">
        <f t="shared" si="3"/>
        <v>3657.2883316281295</v>
      </c>
      <c r="P16" s="82"/>
      <c r="Q16" s="56">
        <v>0</v>
      </c>
      <c r="S16" s="62">
        <f t="shared" si="17"/>
        <v>-115560.09676481783</v>
      </c>
      <c r="T16" s="31">
        <f t="shared" si="18"/>
        <v>-2.747679463094582E-3</v>
      </c>
      <c r="U16" s="56">
        <f t="shared" si="19"/>
        <v>-10.076743701152584</v>
      </c>
      <c r="W16" s="6">
        <v>10</v>
      </c>
      <c r="X16" s="6" t="s">
        <v>2</v>
      </c>
      <c r="Y16" s="7">
        <v>11468</v>
      </c>
      <c r="Z16" s="7">
        <v>35830569.066703826</v>
      </c>
      <c r="AA16" s="48">
        <v>12075879.69562114</v>
      </c>
      <c r="AB16" s="48">
        <v>-659446</v>
      </c>
      <c r="AD16" s="34">
        <f t="shared" si="20"/>
        <v>35171123.066703826</v>
      </c>
      <c r="AE16" s="82"/>
      <c r="AF16" s="56">
        <v>7165525.2785556698</v>
      </c>
      <c r="AG16" s="82"/>
      <c r="AH16" s="56">
        <v>-864562.22212080215</v>
      </c>
      <c r="AI16" s="84"/>
      <c r="AJ16" s="84">
        <f t="shared" si="21"/>
        <v>41472086.123138696</v>
      </c>
      <c r="AK16" s="101">
        <f t="shared" si="4"/>
        <v>3616.3311931582398</v>
      </c>
      <c r="AL16" s="82"/>
      <c r="AM16" s="56">
        <v>0</v>
      </c>
      <c r="AO16" s="62">
        <f t="shared" si="5"/>
        <v>-585256.56073751301</v>
      </c>
      <c r="AP16" s="31">
        <f t="shared" si="6"/>
        <v>-1.3915680910622215E-2</v>
      </c>
      <c r="AQ16" s="56">
        <f t="shared" si="22"/>
        <v>-51.033882171042293</v>
      </c>
      <c r="AS16" s="6">
        <v>10</v>
      </c>
      <c r="AT16" s="6" t="s">
        <v>2</v>
      </c>
      <c r="AU16" s="7">
        <v>11468</v>
      </c>
      <c r="AV16" s="7">
        <v>34913721.485966012</v>
      </c>
      <c r="AW16" s="48">
        <v>11696994.066014107</v>
      </c>
      <c r="AX16" s="48">
        <v>-659446</v>
      </c>
      <c r="AZ16" s="34">
        <f t="shared" si="7"/>
        <v>34254275.485966012</v>
      </c>
      <c r="BA16" s="82"/>
      <c r="BB16" s="56">
        <v>7165525.2785556698</v>
      </c>
      <c r="BC16" s="82"/>
      <c r="BD16" s="56">
        <v>-864562.22212080215</v>
      </c>
      <c r="BE16" s="84"/>
      <c r="BF16" s="84">
        <f t="shared" si="8"/>
        <v>40555238.542400882</v>
      </c>
      <c r="BG16" s="101">
        <f t="shared" si="9"/>
        <v>3536.3828516219814</v>
      </c>
      <c r="BH16" s="82"/>
      <c r="BI16" s="56">
        <v>0</v>
      </c>
      <c r="BK16" s="62">
        <f t="shared" si="10"/>
        <v>-1502104.1414753273</v>
      </c>
      <c r="BL16" s="31">
        <f t="shared" si="11"/>
        <v>-3.5715621711192858E-2</v>
      </c>
      <c r="BM16" s="56">
        <f t="shared" si="12"/>
        <v>-130.98222370730096</v>
      </c>
      <c r="BO16" s="45">
        <v>249606.05043999999</v>
      </c>
      <c r="BP16" s="46">
        <v>154967.26800000004</v>
      </c>
      <c r="BQ16" s="47">
        <f t="shared" si="13"/>
        <v>-94638.782439999952</v>
      </c>
      <c r="BS16" s="45" t="e">
        <f>#REF!+BQ16</f>
        <v>#REF!</v>
      </c>
      <c r="BT16" s="47" t="e">
        <f t="shared" si="14"/>
        <v>#REF!</v>
      </c>
      <c r="BU16" s="124">
        <v>10</v>
      </c>
      <c r="BV16" s="124" t="s">
        <v>2</v>
      </c>
      <c r="BW16" s="137">
        <v>11544</v>
      </c>
      <c r="BX16" s="137">
        <v>35806688.633715823</v>
      </c>
      <c r="BY16" s="137">
        <v>11696994.066014107</v>
      </c>
      <c r="BZ16" s="137">
        <v>-659446</v>
      </c>
      <c r="CB16" s="193">
        <v>35147242.633715823</v>
      </c>
      <c r="CC16" s="194"/>
      <c r="CD16" s="186">
        <v>6731746.3001603829</v>
      </c>
      <c r="CE16" s="194"/>
      <c r="CF16" s="186">
        <v>178353.75</v>
      </c>
      <c r="CG16" s="137"/>
      <c r="CH16" s="137">
        <v>42057342.683876209</v>
      </c>
      <c r="CI16" s="195">
        <v>3643.2209532117299</v>
      </c>
      <c r="CJ16" s="124"/>
      <c r="CK16" s="196"/>
      <c r="CL16" s="197"/>
      <c r="CM16" s="198">
        <v>-94638.782439999952</v>
      </c>
      <c r="CN16" s="124"/>
      <c r="CO16" s="196">
        <v>41962703.90143621</v>
      </c>
      <c r="CP16" s="198">
        <v>3496891.991786351</v>
      </c>
      <c r="CR16" s="154">
        <v>14</v>
      </c>
    </row>
    <row r="17" spans="1:96" ht="12.5" x14ac:dyDescent="0.25">
      <c r="A17" s="6">
        <v>16</v>
      </c>
      <c r="B17" s="6" t="s">
        <v>3</v>
      </c>
      <c r="C17" s="7">
        <v>8083</v>
      </c>
      <c r="D17" s="7">
        <v>17027652.823597096</v>
      </c>
      <c r="E17" s="48">
        <v>3929315.0222689384</v>
      </c>
      <c r="F17" s="48">
        <v>-561000</v>
      </c>
      <c r="H17" s="34">
        <f t="shared" si="15"/>
        <v>16466652.823597096</v>
      </c>
      <c r="I17" s="82"/>
      <c r="J17" s="56">
        <v>4163404.1857920466</v>
      </c>
      <c r="K17" s="82"/>
      <c r="L17" s="56">
        <v>-161304.08882546824</v>
      </c>
      <c r="M17" s="84"/>
      <c r="N17" s="84">
        <f t="shared" si="16"/>
        <v>20468752.920563675</v>
      </c>
      <c r="O17" s="101">
        <f t="shared" si="3"/>
        <v>2532.3212817720741</v>
      </c>
      <c r="P17" s="82"/>
      <c r="Q17" s="56">
        <v>0</v>
      </c>
      <c r="S17" s="62">
        <f t="shared" si="17"/>
        <v>-581198.03266179934</v>
      </c>
      <c r="T17" s="31">
        <f t="shared" si="18"/>
        <v>-2.7610422178810001E-2</v>
      </c>
      <c r="U17" s="56">
        <f t="shared" si="19"/>
        <v>-71.903752648991627</v>
      </c>
      <c r="W17" s="6">
        <v>16</v>
      </c>
      <c r="X17" s="6" t="s">
        <v>3</v>
      </c>
      <c r="Y17" s="7">
        <v>8083</v>
      </c>
      <c r="Z17" s="7">
        <v>17679103.680988874</v>
      </c>
      <c r="AA17" s="48">
        <v>4574527.7152275257</v>
      </c>
      <c r="AB17" s="48">
        <v>-561000</v>
      </c>
      <c r="AD17" s="34">
        <f t="shared" si="20"/>
        <v>17118103.680988874</v>
      </c>
      <c r="AE17" s="82"/>
      <c r="AF17" s="56">
        <v>4140982.9394762767</v>
      </c>
      <c r="AG17" s="82"/>
      <c r="AH17" s="56">
        <v>-750129.58380624221</v>
      </c>
      <c r="AI17" s="84"/>
      <c r="AJ17" s="84">
        <f t="shared" si="21"/>
        <v>20508957.036658909</v>
      </c>
      <c r="AK17" s="101">
        <f t="shared" si="4"/>
        <v>2537.2951919657194</v>
      </c>
      <c r="AL17" s="82"/>
      <c r="AM17" s="56">
        <v>0</v>
      </c>
      <c r="AO17" s="62">
        <f t="shared" si="5"/>
        <v>-540993.91656656563</v>
      </c>
      <c r="AP17" s="31">
        <f t="shared" si="6"/>
        <v>-2.5700483472322264E-2</v>
      </c>
      <c r="AQ17" s="56">
        <f t="shared" si="22"/>
        <v>-66.929842455346488</v>
      </c>
      <c r="AS17" s="6">
        <v>16</v>
      </c>
      <c r="AT17" s="6" t="s">
        <v>3</v>
      </c>
      <c r="AU17" s="7">
        <v>8083</v>
      </c>
      <c r="AV17" s="7">
        <v>16960299.066305734</v>
      </c>
      <c r="AW17" s="48">
        <v>4537700.1259781104</v>
      </c>
      <c r="AX17" s="48">
        <v>-561000</v>
      </c>
      <c r="AZ17" s="34">
        <f t="shared" si="7"/>
        <v>16399299.066305734</v>
      </c>
      <c r="BA17" s="82"/>
      <c r="BB17" s="56">
        <v>4140982.9394762767</v>
      </c>
      <c r="BC17" s="82"/>
      <c r="BD17" s="56">
        <v>-750129.58380624221</v>
      </c>
      <c r="BE17" s="84"/>
      <c r="BF17" s="84">
        <f t="shared" si="8"/>
        <v>19790152.421975769</v>
      </c>
      <c r="BG17" s="101">
        <f t="shared" si="9"/>
        <v>2448.3672426049447</v>
      </c>
      <c r="BH17" s="82"/>
      <c r="BI17" s="56">
        <v>0</v>
      </c>
      <c r="BK17" s="62">
        <f t="shared" si="10"/>
        <v>-1259798.5312497057</v>
      </c>
      <c r="BL17" s="31">
        <f t="shared" si="11"/>
        <v>-5.9848050670002505E-2</v>
      </c>
      <c r="BM17" s="56">
        <f t="shared" si="12"/>
        <v>-155.85779181612097</v>
      </c>
      <c r="BO17" s="45">
        <v>174909.10853999999</v>
      </c>
      <c r="BP17" s="46">
        <v>1286092.3882000002</v>
      </c>
      <c r="BQ17" s="47">
        <f t="shared" si="13"/>
        <v>1111183.2796600002</v>
      </c>
      <c r="BS17" s="45" t="e">
        <f>#REF!+BQ17</f>
        <v>#REF!</v>
      </c>
      <c r="BT17" s="47" t="e">
        <f t="shared" si="14"/>
        <v>#REF!</v>
      </c>
      <c r="BU17" s="124">
        <v>16</v>
      </c>
      <c r="BV17" s="124" t="s">
        <v>3</v>
      </c>
      <c r="BW17" s="137">
        <v>8149</v>
      </c>
      <c r="BX17" s="137">
        <v>17567337.013974525</v>
      </c>
      <c r="BY17" s="137">
        <v>4537700.1259781104</v>
      </c>
      <c r="BZ17" s="137">
        <v>-561000</v>
      </c>
      <c r="CB17" s="193">
        <v>17006337.013974525</v>
      </c>
      <c r="CC17" s="194"/>
      <c r="CD17" s="186">
        <v>3888866.9292509467</v>
      </c>
      <c r="CE17" s="194"/>
      <c r="CF17" s="186">
        <v>154747.01</v>
      </c>
      <c r="CG17" s="137"/>
      <c r="CH17" s="137">
        <v>21049950.953225475</v>
      </c>
      <c r="CI17" s="195">
        <v>2583.1330167168335</v>
      </c>
      <c r="CJ17" s="124"/>
      <c r="CK17" s="196"/>
      <c r="CL17" s="197"/>
      <c r="CM17" s="198">
        <v>1111183.2796600002</v>
      </c>
      <c r="CN17" s="124"/>
      <c r="CO17" s="196">
        <v>22161134.232885476</v>
      </c>
      <c r="CP17" s="198">
        <v>1846761.1860737896</v>
      </c>
      <c r="CR17" s="154">
        <v>7</v>
      </c>
    </row>
    <row r="18" spans="1:96" ht="12.5" x14ac:dyDescent="0.25">
      <c r="A18" s="6">
        <v>18</v>
      </c>
      <c r="B18" s="6" t="s">
        <v>4</v>
      </c>
      <c r="C18" s="7">
        <v>4943</v>
      </c>
      <c r="D18" s="7">
        <v>6213998.9374848921</v>
      </c>
      <c r="E18" s="48">
        <v>1412094.1145633019</v>
      </c>
      <c r="F18" s="48">
        <v>-216876</v>
      </c>
      <c r="H18" s="34">
        <f t="shared" si="15"/>
        <v>5997122.9374848921</v>
      </c>
      <c r="I18" s="82"/>
      <c r="J18" s="56">
        <v>2284289.8168916223</v>
      </c>
      <c r="K18" s="82"/>
      <c r="L18" s="56">
        <v>-103019.90277074967</v>
      </c>
      <c r="M18" s="84"/>
      <c r="N18" s="84">
        <f t="shared" si="16"/>
        <v>8178392.8516057646</v>
      </c>
      <c r="O18" s="101">
        <f t="shared" si="3"/>
        <v>1654.5403300841117</v>
      </c>
      <c r="P18" s="82"/>
      <c r="Q18" s="56">
        <v>0</v>
      </c>
      <c r="S18" s="62">
        <f t="shared" si="17"/>
        <v>-995692.95882402267</v>
      </c>
      <c r="T18" s="31">
        <f t="shared" si="18"/>
        <v>-0.1085332074932245</v>
      </c>
      <c r="U18" s="56">
        <f t="shared" si="19"/>
        <v>-201.43495019705091</v>
      </c>
      <c r="W18" s="6">
        <v>18</v>
      </c>
      <c r="X18" s="6" t="s">
        <v>4</v>
      </c>
      <c r="Y18" s="7">
        <v>4943</v>
      </c>
      <c r="Z18" s="7">
        <v>6249755.1429849938</v>
      </c>
      <c r="AA18" s="48">
        <v>1442691.2987300798</v>
      </c>
      <c r="AB18" s="48">
        <v>-216876</v>
      </c>
      <c r="AD18" s="34">
        <f t="shared" si="20"/>
        <v>6032879.1429849938</v>
      </c>
      <c r="AE18" s="82"/>
      <c r="AF18" s="56">
        <v>2262627.1496490883</v>
      </c>
      <c r="AG18" s="82"/>
      <c r="AH18" s="56">
        <v>-479084.42589324218</v>
      </c>
      <c r="AI18" s="84"/>
      <c r="AJ18" s="84">
        <f t="shared" si="21"/>
        <v>7816421.8667408396</v>
      </c>
      <c r="AK18" s="101">
        <f t="shared" si="4"/>
        <v>1581.3113224237993</v>
      </c>
      <c r="AL18" s="82"/>
      <c r="AM18" s="56">
        <v>0</v>
      </c>
      <c r="AO18" s="62">
        <f t="shared" si="5"/>
        <v>-1357663.9436889477</v>
      </c>
      <c r="AP18" s="31">
        <f t="shared" si="6"/>
        <v>-0.14798901729755501</v>
      </c>
      <c r="AQ18" s="56">
        <f t="shared" si="22"/>
        <v>-274.66395785736347</v>
      </c>
      <c r="AS18" s="6">
        <v>18</v>
      </c>
      <c r="AT18" s="6" t="s">
        <v>4</v>
      </c>
      <c r="AU18" s="7">
        <v>4943</v>
      </c>
      <c r="AV18" s="7">
        <v>6071703.1076901387</v>
      </c>
      <c r="AW18" s="48">
        <v>1466325.4859506264</v>
      </c>
      <c r="AX18" s="48">
        <v>-216876</v>
      </c>
      <c r="AZ18" s="34">
        <f t="shared" si="7"/>
        <v>5854827.1076901387</v>
      </c>
      <c r="BA18" s="82"/>
      <c r="BB18" s="56">
        <v>2262627.1496490883</v>
      </c>
      <c r="BC18" s="82"/>
      <c r="BD18" s="56">
        <v>-479084.42589324218</v>
      </c>
      <c r="BE18" s="84"/>
      <c r="BF18" s="84">
        <f t="shared" si="8"/>
        <v>7638369.8314459845</v>
      </c>
      <c r="BG18" s="101">
        <f t="shared" si="9"/>
        <v>1545.2902754290885</v>
      </c>
      <c r="BH18" s="82"/>
      <c r="BI18" s="56">
        <v>0</v>
      </c>
      <c r="BK18" s="62">
        <f t="shared" si="10"/>
        <v>-1535715.9789838027</v>
      </c>
      <c r="BL18" s="31">
        <f t="shared" si="11"/>
        <v>-0.16739716749083444</v>
      </c>
      <c r="BM18" s="56">
        <f t="shared" si="12"/>
        <v>-310.6850048520742</v>
      </c>
      <c r="BO18" s="45">
        <v>337665.52080000006</v>
      </c>
      <c r="BP18" s="46">
        <v>788497.92810000002</v>
      </c>
      <c r="BQ18" s="47">
        <f t="shared" si="13"/>
        <v>450832.40729999996</v>
      </c>
      <c r="BS18" s="45" t="e">
        <f>#REF!+BQ18</f>
        <v>#REF!</v>
      </c>
      <c r="BT18" s="47" t="e">
        <f t="shared" si="14"/>
        <v>#REF!</v>
      </c>
      <c r="BU18" s="124">
        <v>18</v>
      </c>
      <c r="BV18" s="124" t="s">
        <v>4</v>
      </c>
      <c r="BW18" s="137">
        <v>4958</v>
      </c>
      <c r="BX18" s="137">
        <v>7168736.0692251259</v>
      </c>
      <c r="BY18" s="137">
        <v>1466325.4859506264</v>
      </c>
      <c r="BZ18" s="137">
        <v>-216876</v>
      </c>
      <c r="CB18" s="193">
        <v>6951860.0692251259</v>
      </c>
      <c r="CC18" s="194"/>
      <c r="CD18" s="186">
        <v>2123393.6412046608</v>
      </c>
      <c r="CE18" s="194"/>
      <c r="CF18" s="186">
        <v>98832.1</v>
      </c>
      <c r="CG18" s="137"/>
      <c r="CH18" s="137">
        <v>9174085.8104297873</v>
      </c>
      <c r="CI18" s="195">
        <v>1850.3601876623209</v>
      </c>
      <c r="CJ18" s="124"/>
      <c r="CK18" s="196"/>
      <c r="CL18" s="197"/>
      <c r="CM18" s="198">
        <v>450832.40729999996</v>
      </c>
      <c r="CN18" s="124"/>
      <c r="CO18" s="196">
        <v>9624918.2177297864</v>
      </c>
      <c r="CP18" s="198">
        <v>802076.51814414887</v>
      </c>
      <c r="CR18" s="154">
        <v>1</v>
      </c>
    </row>
    <row r="19" spans="1:96" ht="12.5" x14ac:dyDescent="0.25">
      <c r="A19" s="6">
        <v>19</v>
      </c>
      <c r="B19" s="6" t="s">
        <v>5</v>
      </c>
      <c r="C19" s="7">
        <v>3941</v>
      </c>
      <c r="D19" s="7">
        <v>5629402.9286222802</v>
      </c>
      <c r="E19" s="48">
        <v>1709805.3973781008</v>
      </c>
      <c r="F19" s="48">
        <v>-649165</v>
      </c>
      <c r="H19" s="34">
        <f t="shared" si="15"/>
        <v>4980237.9286222802</v>
      </c>
      <c r="I19" s="82"/>
      <c r="J19" s="56">
        <v>1895431.6082649964</v>
      </c>
      <c r="K19" s="82"/>
      <c r="L19" s="56">
        <v>-74544.078188428801</v>
      </c>
      <c r="M19" s="84"/>
      <c r="N19" s="84">
        <f t="shared" si="16"/>
        <v>6801125.4586988483</v>
      </c>
      <c r="O19" s="101">
        <f t="shared" si="3"/>
        <v>1725.7359702356885</v>
      </c>
      <c r="P19" s="82"/>
      <c r="Q19" s="56">
        <v>0</v>
      </c>
      <c r="S19" s="62">
        <f t="shared" si="17"/>
        <v>-310350.82800295763</v>
      </c>
      <c r="T19" s="31">
        <f t="shared" si="18"/>
        <v>-4.364084410761547E-2</v>
      </c>
      <c r="U19" s="56">
        <f t="shared" si="19"/>
        <v>-78.749258564566773</v>
      </c>
      <c r="W19" s="6">
        <v>19</v>
      </c>
      <c r="X19" s="6" t="s">
        <v>5</v>
      </c>
      <c r="Y19" s="7">
        <v>3941</v>
      </c>
      <c r="Z19" s="7">
        <v>5851008.314760454</v>
      </c>
      <c r="AA19" s="48">
        <v>1927513.3987656143</v>
      </c>
      <c r="AB19" s="48">
        <v>-649165</v>
      </c>
      <c r="AD19" s="34">
        <f t="shared" si="20"/>
        <v>5201843.314760454</v>
      </c>
      <c r="AE19" s="82"/>
      <c r="AF19" s="56">
        <v>1873207.5579885836</v>
      </c>
      <c r="AG19" s="82"/>
      <c r="AH19" s="56">
        <v>-346660.26604700205</v>
      </c>
      <c r="AI19" s="84"/>
      <c r="AJ19" s="84">
        <f t="shared" si="21"/>
        <v>6728390.6067020362</v>
      </c>
      <c r="AK19" s="101">
        <f t="shared" si="4"/>
        <v>1707.2800321497175</v>
      </c>
      <c r="AL19" s="82"/>
      <c r="AM19" s="56">
        <v>0</v>
      </c>
      <c r="AO19" s="62">
        <f t="shared" si="5"/>
        <v>-383085.67999976967</v>
      </c>
      <c r="AP19" s="31">
        <f t="shared" si="6"/>
        <v>-5.3868657442636143E-2</v>
      </c>
      <c r="AQ19" s="56">
        <f t="shared" si="22"/>
        <v>-97.205196650537843</v>
      </c>
      <c r="AS19" s="6">
        <v>19</v>
      </c>
      <c r="AT19" s="6" t="s">
        <v>5</v>
      </c>
      <c r="AU19" s="7">
        <v>3941</v>
      </c>
      <c r="AV19" s="7">
        <v>5503888.575125996</v>
      </c>
      <c r="AW19" s="48">
        <v>1915187.224601126</v>
      </c>
      <c r="AX19" s="48">
        <v>-649165</v>
      </c>
      <c r="AZ19" s="34">
        <f t="shared" si="7"/>
        <v>4854723.575125996</v>
      </c>
      <c r="BA19" s="82"/>
      <c r="BB19" s="56">
        <v>1873207.5579885836</v>
      </c>
      <c r="BC19" s="82"/>
      <c r="BD19" s="56">
        <v>-346660.26604700205</v>
      </c>
      <c r="BE19" s="84"/>
      <c r="BF19" s="84">
        <f t="shared" si="8"/>
        <v>6381270.8670675782</v>
      </c>
      <c r="BG19" s="101">
        <f t="shared" si="9"/>
        <v>1619.2009304916464</v>
      </c>
      <c r="BH19" s="82"/>
      <c r="BI19" s="56">
        <v>0</v>
      </c>
      <c r="BK19" s="62">
        <f t="shared" si="10"/>
        <v>-730205.41963422764</v>
      </c>
      <c r="BL19" s="31">
        <f t="shared" si="11"/>
        <v>-0.10267986423574026</v>
      </c>
      <c r="BM19" s="56">
        <f t="shared" si="12"/>
        <v>-185.2842983086089</v>
      </c>
      <c r="BO19" s="45">
        <v>203863.51914000002</v>
      </c>
      <c r="BP19" s="46">
        <v>116905.132</v>
      </c>
      <c r="BQ19" s="47">
        <f t="shared" si="13"/>
        <v>-86958.387140000021</v>
      </c>
      <c r="BS19" s="45" t="e">
        <f>#REF!+BQ19</f>
        <v>#REF!</v>
      </c>
      <c r="BT19" s="47" t="e">
        <f t="shared" si="14"/>
        <v>#REF!</v>
      </c>
      <c r="BU19" s="124">
        <v>19</v>
      </c>
      <c r="BV19" s="124" t="s">
        <v>5</v>
      </c>
      <c r="BW19" s="137">
        <v>3984</v>
      </c>
      <c r="BX19" s="137">
        <v>5937350.4548043823</v>
      </c>
      <c r="BY19" s="137">
        <v>1915187.224601126</v>
      </c>
      <c r="BZ19" s="137">
        <v>-649165</v>
      </c>
      <c r="CB19" s="193">
        <v>5288185.4548043823</v>
      </c>
      <c r="CC19" s="194"/>
      <c r="CD19" s="186">
        <v>1751777.0018974231</v>
      </c>
      <c r="CE19" s="194"/>
      <c r="CF19" s="186">
        <v>71513.83</v>
      </c>
      <c r="CG19" s="137"/>
      <c r="CH19" s="137">
        <v>7111476.2867018059</v>
      </c>
      <c r="CI19" s="195">
        <v>1785.0091081078831</v>
      </c>
      <c r="CJ19" s="124"/>
      <c r="CK19" s="196"/>
      <c r="CL19" s="197"/>
      <c r="CM19" s="198">
        <v>-86958.387140000021</v>
      </c>
      <c r="CN19" s="124"/>
      <c r="CO19" s="196">
        <v>7024517.8995618057</v>
      </c>
      <c r="CP19" s="198">
        <v>585376.49163015047</v>
      </c>
      <c r="CR19" s="154">
        <v>2</v>
      </c>
    </row>
    <row r="20" spans="1:96" ht="12.5" x14ac:dyDescent="0.25">
      <c r="A20" s="6">
        <v>20</v>
      </c>
      <c r="B20" s="6" t="s">
        <v>6</v>
      </c>
      <c r="C20" s="7">
        <v>16475</v>
      </c>
      <c r="D20" s="7">
        <v>28095680.960495174</v>
      </c>
      <c r="E20" s="48">
        <v>8833687.5273615271</v>
      </c>
      <c r="F20" s="48">
        <v>-2443778</v>
      </c>
      <c r="H20" s="34">
        <f t="shared" si="15"/>
        <v>25651902.960495174</v>
      </c>
      <c r="I20" s="82"/>
      <c r="J20" s="56">
        <v>7882946.2139010476</v>
      </c>
      <c r="K20" s="82"/>
      <c r="L20" s="56">
        <v>-325631.10697476863</v>
      </c>
      <c r="M20" s="84"/>
      <c r="N20" s="84">
        <f t="shared" si="16"/>
        <v>33209218.067421451</v>
      </c>
      <c r="O20" s="101">
        <f t="shared" si="3"/>
        <v>2015.7340253366588</v>
      </c>
      <c r="P20" s="82"/>
      <c r="Q20" s="56">
        <v>0</v>
      </c>
      <c r="S20" s="62">
        <f t="shared" si="17"/>
        <v>-1684502.9437179044</v>
      </c>
      <c r="T20" s="31">
        <f t="shared" si="18"/>
        <v>-4.8275245370940786E-2</v>
      </c>
      <c r="U20" s="56">
        <f t="shared" si="19"/>
        <v>-102.24600568849192</v>
      </c>
      <c r="W20" s="6">
        <v>20</v>
      </c>
      <c r="X20" s="6" t="s">
        <v>6</v>
      </c>
      <c r="Y20" s="7">
        <v>16475</v>
      </c>
      <c r="Z20" s="7">
        <v>28448177.764230136</v>
      </c>
      <c r="AA20" s="48">
        <v>9172398.3878765292</v>
      </c>
      <c r="AB20" s="48">
        <v>-2443778</v>
      </c>
      <c r="AD20" s="34">
        <f t="shared" si="20"/>
        <v>26004399.764230136</v>
      </c>
      <c r="AE20" s="82"/>
      <c r="AF20" s="56">
        <v>7799463.5295929341</v>
      </c>
      <c r="AG20" s="82"/>
      <c r="AH20" s="56">
        <v>-1514317.0178013623</v>
      </c>
      <c r="AI20" s="84"/>
      <c r="AJ20" s="84">
        <f t="shared" si="21"/>
        <v>32289546.276021708</v>
      </c>
      <c r="AK20" s="101">
        <f t="shared" si="4"/>
        <v>1959.9117618222585</v>
      </c>
      <c r="AL20" s="82"/>
      <c r="AM20" s="56">
        <v>0</v>
      </c>
      <c r="AO20" s="62">
        <f t="shared" si="5"/>
        <v>-2604174.7351176478</v>
      </c>
      <c r="AP20" s="31">
        <f t="shared" si="6"/>
        <v>-7.4631614504119509E-2</v>
      </c>
      <c r="AQ20" s="56">
        <f t="shared" si="22"/>
        <v>-158.06826920289214</v>
      </c>
      <c r="AS20" s="6">
        <v>20</v>
      </c>
      <c r="AT20" s="6" t="s">
        <v>6</v>
      </c>
      <c r="AU20" s="7">
        <v>16475</v>
      </c>
      <c r="AV20" s="7">
        <v>27193489.999870032</v>
      </c>
      <c r="AW20" s="48">
        <v>8617447.5341713503</v>
      </c>
      <c r="AX20" s="48">
        <v>-2443778</v>
      </c>
      <c r="AZ20" s="34">
        <f t="shared" si="7"/>
        <v>24749711.999870032</v>
      </c>
      <c r="BA20" s="82"/>
      <c r="BB20" s="56">
        <v>7799463.5295929341</v>
      </c>
      <c r="BC20" s="82"/>
      <c r="BD20" s="56">
        <v>-1514317.0178013623</v>
      </c>
      <c r="BE20" s="84"/>
      <c r="BF20" s="84">
        <f t="shared" si="8"/>
        <v>31034858.511661604</v>
      </c>
      <c r="BG20" s="101">
        <f t="shared" si="9"/>
        <v>1883.7546896304464</v>
      </c>
      <c r="BH20" s="82"/>
      <c r="BI20" s="56">
        <v>0</v>
      </c>
      <c r="BK20" s="62">
        <f t="shared" si="10"/>
        <v>-3858862.4994777516</v>
      </c>
      <c r="BL20" s="31">
        <f t="shared" si="11"/>
        <v>-0.11058902254207457</v>
      </c>
      <c r="BM20" s="56">
        <f t="shared" si="12"/>
        <v>-234.2253413947042</v>
      </c>
      <c r="BO20" s="45">
        <v>1153377.8761400001</v>
      </c>
      <c r="BP20" s="46">
        <v>153675.87410000002</v>
      </c>
      <c r="BQ20" s="47">
        <f t="shared" si="13"/>
        <v>-999702.00204000005</v>
      </c>
      <c r="BS20" s="45" t="e">
        <f>#REF!+BQ20</f>
        <v>#REF!</v>
      </c>
      <c r="BT20" s="47" t="e">
        <f t="shared" si="14"/>
        <v>#REF!</v>
      </c>
      <c r="BU20" s="124">
        <v>20</v>
      </c>
      <c r="BV20" s="124" t="s">
        <v>6</v>
      </c>
      <c r="BW20" s="137">
        <v>16611</v>
      </c>
      <c r="BX20" s="137">
        <v>29701290.374144092</v>
      </c>
      <c r="BY20" s="137">
        <v>8617447.5341713503</v>
      </c>
      <c r="BZ20" s="137">
        <v>-2443778</v>
      </c>
      <c r="CB20" s="193">
        <v>27257512.374144092</v>
      </c>
      <c r="CC20" s="194"/>
      <c r="CD20" s="186">
        <v>7323814.5669952594</v>
      </c>
      <c r="CE20" s="194"/>
      <c r="CF20" s="186">
        <v>312394.07</v>
      </c>
      <c r="CG20" s="137"/>
      <c r="CH20" s="137">
        <v>34893721.011139356</v>
      </c>
      <c r="CI20" s="195">
        <v>2100.6393962518423</v>
      </c>
      <c r="CJ20" s="124"/>
      <c r="CK20" s="196"/>
      <c r="CL20" s="197"/>
      <c r="CM20" s="198">
        <v>-999702.00204000005</v>
      </c>
      <c r="CN20" s="124"/>
      <c r="CO20" s="196">
        <v>33894019.009099357</v>
      </c>
      <c r="CP20" s="198">
        <v>2824501.5840916131</v>
      </c>
      <c r="CR20" s="154">
        <v>6</v>
      </c>
    </row>
    <row r="21" spans="1:96" ht="12.5" x14ac:dyDescent="0.25">
      <c r="A21" s="6">
        <v>46</v>
      </c>
      <c r="B21" s="6" t="s">
        <v>7</v>
      </c>
      <c r="C21" s="7">
        <v>1361</v>
      </c>
      <c r="D21" s="7">
        <v>5029085.3044353798</v>
      </c>
      <c r="E21" s="48">
        <v>1230277.9036767215</v>
      </c>
      <c r="F21" s="48">
        <v>-348479</v>
      </c>
      <c r="H21" s="34">
        <f t="shared" si="15"/>
        <v>4680606.3044353798</v>
      </c>
      <c r="I21" s="82"/>
      <c r="J21" s="56">
        <v>905274.53492169478</v>
      </c>
      <c r="K21" s="82"/>
      <c r="L21" s="56">
        <v>-25682.147486267608</v>
      </c>
      <c r="M21" s="84"/>
      <c r="N21" s="84">
        <f t="shared" si="16"/>
        <v>5560198.6918708067</v>
      </c>
      <c r="O21" s="101">
        <f t="shared" si="3"/>
        <v>4085.37743708362</v>
      </c>
      <c r="P21" s="82"/>
      <c r="Q21" s="56">
        <v>0</v>
      </c>
      <c r="S21" s="62">
        <f t="shared" si="17"/>
        <v>-50607.30783946719</v>
      </c>
      <c r="T21" s="31">
        <f t="shared" si="18"/>
        <v>-9.019614622583709E-3</v>
      </c>
      <c r="U21" s="56">
        <f t="shared" si="19"/>
        <v>-37.183914650600435</v>
      </c>
      <c r="W21" s="6">
        <v>46</v>
      </c>
      <c r="X21" s="6" t="s">
        <v>7</v>
      </c>
      <c r="Y21" s="7">
        <v>1361</v>
      </c>
      <c r="Z21" s="7">
        <v>5004502.545935194</v>
      </c>
      <c r="AA21" s="48">
        <v>1205244.1619163239</v>
      </c>
      <c r="AB21" s="48">
        <v>-348479</v>
      </c>
      <c r="AD21" s="34">
        <f t="shared" si="20"/>
        <v>4656023.545935194</v>
      </c>
      <c r="AE21" s="82"/>
      <c r="AF21" s="56">
        <v>906579.34266802715</v>
      </c>
      <c r="AG21" s="82"/>
      <c r="AH21" s="56">
        <v>-119432.42570849646</v>
      </c>
      <c r="AI21" s="84"/>
      <c r="AJ21" s="84">
        <f t="shared" si="21"/>
        <v>5443170.4628947256</v>
      </c>
      <c r="AK21" s="101">
        <f t="shared" si="4"/>
        <v>3999.3904944119954</v>
      </c>
      <c r="AL21" s="82"/>
      <c r="AM21" s="56">
        <v>0</v>
      </c>
      <c r="AO21" s="62">
        <f t="shared" si="5"/>
        <v>-167635.53681554832</v>
      </c>
      <c r="AP21" s="31">
        <f t="shared" si="6"/>
        <v>-2.987726483934831E-2</v>
      </c>
      <c r="AQ21" s="56">
        <f t="shared" si="22"/>
        <v>-123.17085732222506</v>
      </c>
      <c r="AS21" s="6">
        <v>46</v>
      </c>
      <c r="AT21" s="6" t="s">
        <v>7</v>
      </c>
      <c r="AU21" s="7">
        <v>1361</v>
      </c>
      <c r="AV21" s="7">
        <v>4963898.5888494924</v>
      </c>
      <c r="AW21" s="48">
        <v>1159781.5734351648</v>
      </c>
      <c r="AX21" s="48">
        <v>-348479</v>
      </c>
      <c r="AZ21" s="34">
        <f t="shared" si="7"/>
        <v>4615419.5888494924</v>
      </c>
      <c r="BA21" s="82"/>
      <c r="BB21" s="56">
        <v>906579.34266802715</v>
      </c>
      <c r="BC21" s="82"/>
      <c r="BD21" s="56">
        <v>-119432.42570849646</v>
      </c>
      <c r="BE21" s="84"/>
      <c r="BF21" s="84">
        <f t="shared" si="8"/>
        <v>5402566.505809023</v>
      </c>
      <c r="BG21" s="101">
        <f t="shared" si="9"/>
        <v>3969.5565803152263</v>
      </c>
      <c r="BH21" s="82"/>
      <c r="BI21" s="56">
        <v>0</v>
      </c>
      <c r="BK21" s="62">
        <f t="shared" si="10"/>
        <v>-208239.49390125088</v>
      </c>
      <c r="BL21" s="31">
        <f t="shared" si="11"/>
        <v>-3.7114007134091569E-2</v>
      </c>
      <c r="BM21" s="56">
        <f t="shared" si="12"/>
        <v>-153.00477141899404</v>
      </c>
      <c r="BO21" s="45">
        <v>42847.090240000005</v>
      </c>
      <c r="BP21" s="46">
        <v>194388.766</v>
      </c>
      <c r="BQ21" s="47">
        <f t="shared" si="13"/>
        <v>151541.67576000001</v>
      </c>
      <c r="BS21" s="45" t="e">
        <f>#REF!+BQ21</f>
        <v>#REF!</v>
      </c>
      <c r="BT21" s="47" t="e">
        <f t="shared" si="14"/>
        <v>#REF!</v>
      </c>
      <c r="BU21" s="124">
        <v>46</v>
      </c>
      <c r="BV21" s="124" t="s">
        <v>7</v>
      </c>
      <c r="BW21" s="137">
        <v>1405</v>
      </c>
      <c r="BX21" s="137">
        <v>5081634.2246487355</v>
      </c>
      <c r="BY21" s="137">
        <v>1159781.5734351648</v>
      </c>
      <c r="BZ21" s="137">
        <v>-348479</v>
      </c>
      <c r="CB21" s="193">
        <v>4733155.2246487355</v>
      </c>
      <c r="CC21" s="194"/>
      <c r="CD21" s="186">
        <v>853012.61506153841</v>
      </c>
      <c r="CE21" s="194"/>
      <c r="CF21" s="186">
        <v>24638.16</v>
      </c>
      <c r="CG21" s="137"/>
      <c r="CH21" s="137">
        <v>5610805.9997102739</v>
      </c>
      <c r="CI21" s="195">
        <v>3993.4562275517965</v>
      </c>
      <c r="CJ21" s="124"/>
      <c r="CK21" s="196"/>
      <c r="CL21" s="197"/>
      <c r="CM21" s="198">
        <v>151541.67576000001</v>
      </c>
      <c r="CN21" s="124"/>
      <c r="CO21" s="196">
        <v>5762347.6754702739</v>
      </c>
      <c r="CP21" s="198">
        <v>480195.63962252281</v>
      </c>
      <c r="CR21" s="154">
        <v>10</v>
      </c>
    </row>
    <row r="22" spans="1:96" ht="12.5" x14ac:dyDescent="0.25">
      <c r="A22" s="6">
        <v>47</v>
      </c>
      <c r="B22" s="6" t="s">
        <v>8</v>
      </c>
      <c r="C22" s="7">
        <v>1838</v>
      </c>
      <c r="D22" s="7">
        <v>8560490.5924741589</v>
      </c>
      <c r="E22" s="48">
        <v>1648948.7763788656</v>
      </c>
      <c r="F22" s="48">
        <v>-19397</v>
      </c>
      <c r="H22" s="34">
        <f t="shared" si="15"/>
        <v>8541093.5924741589</v>
      </c>
      <c r="I22" s="82"/>
      <c r="J22" s="56">
        <v>1151883.1598802358</v>
      </c>
      <c r="K22" s="82"/>
      <c r="L22" s="56">
        <v>-35747.268473326461</v>
      </c>
      <c r="M22" s="84"/>
      <c r="N22" s="84">
        <f t="shared" si="16"/>
        <v>9657229.4838810675</v>
      </c>
      <c r="O22" s="101">
        <f t="shared" si="3"/>
        <v>5254.2053775196237</v>
      </c>
      <c r="P22" s="82"/>
      <c r="Q22" s="56">
        <v>0</v>
      </c>
      <c r="S22" s="62">
        <f t="shared" si="17"/>
        <v>198146.63546377048</v>
      </c>
      <c r="T22" s="31">
        <f t="shared" si="18"/>
        <v>2.0947764031575701E-2</v>
      </c>
      <c r="U22" s="56">
        <f t="shared" si="19"/>
        <v>107.80556880509819</v>
      </c>
      <c r="W22" s="6">
        <v>47</v>
      </c>
      <c r="X22" s="6" t="s">
        <v>8</v>
      </c>
      <c r="Y22" s="7">
        <v>1838</v>
      </c>
      <c r="Z22" s="7">
        <v>8556226.0029739607</v>
      </c>
      <c r="AA22" s="48">
        <v>1641408.383370213</v>
      </c>
      <c r="AB22" s="48">
        <v>-19397</v>
      </c>
      <c r="AD22" s="34">
        <f t="shared" si="20"/>
        <v>8536829.0029739607</v>
      </c>
      <c r="AE22" s="82"/>
      <c r="AF22" s="56">
        <v>1149173.5344594915</v>
      </c>
      <c r="AG22" s="82"/>
      <c r="AH22" s="56">
        <v>-166239.32981091648</v>
      </c>
      <c r="AI22" s="84"/>
      <c r="AJ22" s="84">
        <f t="shared" si="21"/>
        <v>9519763.2076225355</v>
      </c>
      <c r="AK22" s="101">
        <f t="shared" si="4"/>
        <v>5179.4141499578536</v>
      </c>
      <c r="AL22" s="82"/>
      <c r="AM22" s="56">
        <v>0</v>
      </c>
      <c r="AO22" s="62">
        <f t="shared" si="5"/>
        <v>60680.359205238521</v>
      </c>
      <c r="AP22" s="31">
        <f t="shared" si="6"/>
        <v>6.4150362331789508E-3</v>
      </c>
      <c r="AQ22" s="56">
        <f t="shared" si="22"/>
        <v>33.0143412433289</v>
      </c>
      <c r="AS22" s="6">
        <v>47</v>
      </c>
      <c r="AT22" s="6" t="s">
        <v>8</v>
      </c>
      <c r="AU22" s="7">
        <v>1838</v>
      </c>
      <c r="AV22" s="7">
        <v>8330787.9869329846</v>
      </c>
      <c r="AW22" s="48">
        <v>1593204.0004099673</v>
      </c>
      <c r="AX22" s="48">
        <v>-19397</v>
      </c>
      <c r="AZ22" s="34">
        <f t="shared" si="7"/>
        <v>8311390.9869329846</v>
      </c>
      <c r="BA22" s="82"/>
      <c r="BB22" s="56">
        <v>1149173.5344594915</v>
      </c>
      <c r="BC22" s="82"/>
      <c r="BD22" s="56">
        <v>-166239.32981091648</v>
      </c>
      <c r="BE22" s="84"/>
      <c r="BF22" s="84">
        <f t="shared" si="8"/>
        <v>9294325.1915815584</v>
      </c>
      <c r="BG22" s="101">
        <f t="shared" si="9"/>
        <v>5056.7601695220665</v>
      </c>
      <c r="BH22" s="82"/>
      <c r="BI22" s="56">
        <v>0</v>
      </c>
      <c r="BK22" s="62">
        <f t="shared" si="10"/>
        <v>-164757.65683573857</v>
      </c>
      <c r="BL22" s="31">
        <f t="shared" si="11"/>
        <v>-1.7417931471369445E-2</v>
      </c>
      <c r="BM22" s="56">
        <f t="shared" si="12"/>
        <v>-89.639639192458418</v>
      </c>
      <c r="BO22" s="45">
        <v>27187.24</v>
      </c>
      <c r="BP22" s="46">
        <v>6796.81</v>
      </c>
      <c r="BQ22" s="47">
        <f t="shared" si="13"/>
        <v>-20390.43</v>
      </c>
      <c r="BS22" s="45" t="e">
        <f>#REF!+BQ22</f>
        <v>#REF!</v>
      </c>
      <c r="BT22" s="47" t="e">
        <f t="shared" si="14"/>
        <v>#REF!</v>
      </c>
      <c r="BU22" s="124">
        <v>47</v>
      </c>
      <c r="BV22" s="124" t="s">
        <v>8</v>
      </c>
      <c r="BW22" s="137">
        <v>1852</v>
      </c>
      <c r="BX22" s="137">
        <v>8367443.8878197949</v>
      </c>
      <c r="BY22" s="137">
        <v>1593204.0004099673</v>
      </c>
      <c r="BZ22" s="137">
        <v>-19397</v>
      </c>
      <c r="CB22" s="193">
        <v>8348046.8878197949</v>
      </c>
      <c r="CC22" s="194"/>
      <c r="CD22" s="186">
        <v>1076741.8305975012</v>
      </c>
      <c r="CE22" s="194"/>
      <c r="CF22" s="186">
        <v>34294.129999999997</v>
      </c>
      <c r="CG22" s="137"/>
      <c r="CH22" s="137">
        <v>9459082.848417297</v>
      </c>
      <c r="CI22" s="195">
        <v>5107.4961384542639</v>
      </c>
      <c r="CJ22" s="124"/>
      <c r="CK22" s="196"/>
      <c r="CL22" s="197"/>
      <c r="CM22" s="198">
        <v>-20390.43</v>
      </c>
      <c r="CN22" s="124"/>
      <c r="CO22" s="196">
        <v>9438692.4184172973</v>
      </c>
      <c r="CP22" s="198">
        <v>786557.70153477474</v>
      </c>
      <c r="CR22" s="154">
        <v>19</v>
      </c>
    </row>
    <row r="23" spans="1:96" ht="12.5" x14ac:dyDescent="0.25">
      <c r="A23" s="6">
        <v>49</v>
      </c>
      <c r="B23" s="6" t="s">
        <v>9</v>
      </c>
      <c r="C23" s="7">
        <v>289731</v>
      </c>
      <c r="D23" s="7">
        <v>59929551.422503889</v>
      </c>
      <c r="E23" s="48">
        <v>-172418687.65794918</v>
      </c>
      <c r="F23" s="48">
        <v>-12341988</v>
      </c>
      <c r="H23" s="34">
        <f t="shared" si="15"/>
        <v>47587563.422503889</v>
      </c>
      <c r="I23" s="82"/>
      <c r="J23" s="56">
        <v>85471908.550769553</v>
      </c>
      <c r="K23" s="82"/>
      <c r="L23" s="56">
        <v>-8237642.9589631064</v>
      </c>
      <c r="M23" s="84"/>
      <c r="N23" s="84">
        <f t="shared" si="16"/>
        <v>124821829.01431033</v>
      </c>
      <c r="O23" s="101">
        <f t="shared" si="3"/>
        <v>430.81972248157888</v>
      </c>
      <c r="P23" s="82"/>
      <c r="Q23" s="56">
        <v>0</v>
      </c>
      <c r="S23" s="62">
        <f t="shared" si="17"/>
        <v>-34109501.492227465</v>
      </c>
      <c r="T23" s="31">
        <f t="shared" si="18"/>
        <v>-0.21461785655172841</v>
      </c>
      <c r="U23" s="56">
        <f t="shared" si="19"/>
        <v>-117.72817369293402</v>
      </c>
      <c r="W23" s="6">
        <v>49</v>
      </c>
      <c r="X23" s="6" t="s">
        <v>9</v>
      </c>
      <c r="Y23" s="7">
        <v>289731</v>
      </c>
      <c r="Z23" s="7">
        <v>63092633.727085024</v>
      </c>
      <c r="AA23" s="48">
        <v>-169680729.47089258</v>
      </c>
      <c r="AB23" s="48">
        <v>-12341988</v>
      </c>
      <c r="AD23" s="34">
        <f t="shared" si="20"/>
        <v>50750645.727085024</v>
      </c>
      <c r="AE23" s="82"/>
      <c r="AF23" s="56">
        <v>84831522.752447218</v>
      </c>
      <c r="AG23" s="82"/>
      <c r="AH23" s="56">
        <v>-38308388.394527599</v>
      </c>
      <c r="AI23" s="84"/>
      <c r="AJ23" s="84">
        <f t="shared" si="21"/>
        <v>97273780.085004643</v>
      </c>
      <c r="AK23" s="101">
        <f t="shared" si="4"/>
        <v>335.73825405291336</v>
      </c>
      <c r="AL23" s="82"/>
      <c r="AM23" s="56">
        <v>0</v>
      </c>
      <c r="AO23" s="62">
        <f t="shared" si="5"/>
        <v>-61657550.421533152</v>
      </c>
      <c r="AP23" s="31">
        <f t="shared" si="6"/>
        <v>-0.38795088561217833</v>
      </c>
      <c r="AQ23" s="56">
        <f t="shared" si="22"/>
        <v>-212.80964212159952</v>
      </c>
      <c r="AS23" s="6">
        <v>49</v>
      </c>
      <c r="AT23" s="6" t="s">
        <v>9</v>
      </c>
      <c r="AU23" s="7">
        <v>289731</v>
      </c>
      <c r="AV23" s="7">
        <v>55000125.979736596</v>
      </c>
      <c r="AW23" s="48">
        <v>-168404986.9409658</v>
      </c>
      <c r="AX23" s="48">
        <v>-12341988</v>
      </c>
      <c r="AZ23" s="34">
        <f t="shared" si="7"/>
        <v>42658137.979736596</v>
      </c>
      <c r="BA23" s="82"/>
      <c r="BB23" s="56">
        <v>84831522.752447218</v>
      </c>
      <c r="BC23" s="82"/>
      <c r="BD23" s="56">
        <v>-38308388.394527599</v>
      </c>
      <c r="BE23" s="84"/>
      <c r="BF23" s="84">
        <f t="shared" si="8"/>
        <v>89181272.337656215</v>
      </c>
      <c r="BG23" s="101">
        <f t="shared" si="9"/>
        <v>307.80714641393644</v>
      </c>
      <c r="BH23" s="82"/>
      <c r="BI23" s="56">
        <v>0</v>
      </c>
      <c r="BK23" s="62">
        <f t="shared" si="10"/>
        <v>-69750058.16888158</v>
      </c>
      <c r="BL23" s="31">
        <f t="shared" si="11"/>
        <v>-0.43886915151705941</v>
      </c>
      <c r="BM23" s="56">
        <f t="shared" si="12"/>
        <v>-240.74074976057648</v>
      </c>
      <c r="BO23" s="45">
        <v>16720628.376699995</v>
      </c>
      <c r="BP23" s="46">
        <v>2836784.5897000004</v>
      </c>
      <c r="BQ23" s="47">
        <f t="shared" si="13"/>
        <v>-13883843.786999995</v>
      </c>
      <c r="BS23" s="45" t="e">
        <f>#REF!+BQ23</f>
        <v>#REF!</v>
      </c>
      <c r="BT23" s="47" t="e">
        <f t="shared" si="14"/>
        <v>#REF!</v>
      </c>
      <c r="BU23" s="124">
        <v>49</v>
      </c>
      <c r="BV23" s="124" t="s">
        <v>9</v>
      </c>
      <c r="BW23" s="137">
        <v>283632</v>
      </c>
      <c r="BX23" s="137">
        <v>85184843.879072726</v>
      </c>
      <c r="BY23" s="137">
        <v>-168404986.94096556</v>
      </c>
      <c r="BZ23" s="137">
        <v>-12341988</v>
      </c>
      <c r="CB23" s="193">
        <v>72842855.879072726</v>
      </c>
      <c r="CC23" s="194"/>
      <c r="CD23" s="186">
        <v>78185695.207465082</v>
      </c>
      <c r="CE23" s="194"/>
      <c r="CF23" s="186">
        <v>7902779.4199999999</v>
      </c>
      <c r="CG23" s="137"/>
      <c r="CH23" s="137">
        <v>158931330.5065378</v>
      </c>
      <c r="CI23" s="195">
        <v>560.34343976186676</v>
      </c>
      <c r="CJ23" s="124"/>
      <c r="CK23" s="196"/>
      <c r="CL23" s="197"/>
      <c r="CM23" s="198">
        <v>-13883843.786999995</v>
      </c>
      <c r="CN23" s="124"/>
      <c r="CO23" s="196">
        <v>145047486.71953779</v>
      </c>
      <c r="CP23" s="198">
        <v>12087290.559961483</v>
      </c>
      <c r="CR23" s="154">
        <v>1</v>
      </c>
    </row>
    <row r="24" spans="1:96" ht="12.5" x14ac:dyDescent="0.25">
      <c r="A24" s="6">
        <v>50</v>
      </c>
      <c r="B24" s="6" t="s">
        <v>10</v>
      </c>
      <c r="C24" s="7">
        <v>11632</v>
      </c>
      <c r="D24" s="7">
        <v>22122831.292930156</v>
      </c>
      <c r="E24" s="48">
        <v>4771469.7338195592</v>
      </c>
      <c r="F24" s="48">
        <v>-1216655</v>
      </c>
      <c r="H24" s="34">
        <f t="shared" si="15"/>
        <v>20906176.292930156</v>
      </c>
      <c r="I24" s="82"/>
      <c r="J24" s="56">
        <v>5939380.6338243522</v>
      </c>
      <c r="K24" s="82"/>
      <c r="L24" s="56">
        <v>-238008.88924157328</v>
      </c>
      <c r="M24" s="84"/>
      <c r="N24" s="84">
        <f t="shared" si="16"/>
        <v>26607548.037512936</v>
      </c>
      <c r="O24" s="101">
        <f t="shared" si="3"/>
        <v>2287.4439509553763</v>
      </c>
      <c r="P24" s="82"/>
      <c r="Q24" s="56">
        <v>0</v>
      </c>
      <c r="S24" s="62">
        <f t="shared" si="17"/>
        <v>-624799.30052800104</v>
      </c>
      <c r="T24" s="31">
        <f t="shared" si="18"/>
        <v>-2.2943277447670378E-2</v>
      </c>
      <c r="U24" s="56">
        <f t="shared" si="19"/>
        <v>-53.713832576341218</v>
      </c>
      <c r="W24" s="6">
        <v>50</v>
      </c>
      <c r="X24" s="6" t="s">
        <v>10</v>
      </c>
      <c r="Y24" s="7">
        <v>11632</v>
      </c>
      <c r="Z24" s="7">
        <v>22375446.845005147</v>
      </c>
      <c r="AA24" s="48">
        <v>5017498.241155697</v>
      </c>
      <c r="AB24" s="48">
        <v>-1216655</v>
      </c>
      <c r="AD24" s="34">
        <f t="shared" si="20"/>
        <v>21158791.845005147</v>
      </c>
      <c r="AE24" s="82"/>
      <c r="AF24" s="56">
        <v>5889738.6340419073</v>
      </c>
      <c r="AG24" s="82"/>
      <c r="AH24" s="56">
        <v>-1106838.0865543077</v>
      </c>
      <c r="AI24" s="84"/>
      <c r="AJ24" s="84">
        <f t="shared" si="21"/>
        <v>25941692.392492745</v>
      </c>
      <c r="AK24" s="101">
        <f t="shared" si="4"/>
        <v>2230.200515173035</v>
      </c>
      <c r="AL24" s="82"/>
      <c r="AM24" s="56">
        <v>0</v>
      </c>
      <c r="AO24" s="62">
        <f t="shared" si="5"/>
        <v>-1290654.9455481917</v>
      </c>
      <c r="AP24" s="31">
        <f t="shared" si="6"/>
        <v>-4.7394186388966641E-2</v>
      </c>
      <c r="AQ24" s="56">
        <f t="shared" si="22"/>
        <v>-110.95726835868223</v>
      </c>
      <c r="AS24" s="6">
        <v>50</v>
      </c>
      <c r="AT24" s="6" t="s">
        <v>10</v>
      </c>
      <c r="AU24" s="7">
        <v>11632</v>
      </c>
      <c r="AV24" s="7">
        <v>21268208.669270083</v>
      </c>
      <c r="AW24" s="48">
        <v>4750368.061585105</v>
      </c>
      <c r="AX24" s="48">
        <v>-1216655</v>
      </c>
      <c r="AZ24" s="34">
        <f t="shared" si="7"/>
        <v>20051553.669270083</v>
      </c>
      <c r="BA24" s="82"/>
      <c r="BB24" s="56">
        <v>5889738.6340419073</v>
      </c>
      <c r="BC24" s="82"/>
      <c r="BD24" s="56">
        <v>-1106838.0865543077</v>
      </c>
      <c r="BE24" s="84"/>
      <c r="BF24" s="84">
        <f t="shared" si="8"/>
        <v>24834454.216757681</v>
      </c>
      <c r="BG24" s="101">
        <f t="shared" si="9"/>
        <v>2135.0115385795807</v>
      </c>
      <c r="BH24" s="82"/>
      <c r="BI24" s="56">
        <v>0</v>
      </c>
      <c r="BK24" s="62">
        <f t="shared" si="10"/>
        <v>-2397893.1212832555</v>
      </c>
      <c r="BL24" s="31">
        <f t="shared" si="11"/>
        <v>-8.8053119017530754E-2</v>
      </c>
      <c r="BM24" s="56">
        <f t="shared" si="12"/>
        <v>-206.14624495213681</v>
      </c>
      <c r="BO24" s="45">
        <v>160472.68410000001</v>
      </c>
      <c r="BP24" s="46">
        <v>387622.07430000004</v>
      </c>
      <c r="BQ24" s="47">
        <f t="shared" si="13"/>
        <v>227149.39020000002</v>
      </c>
      <c r="BS24" s="45" t="e">
        <f>#REF!+BQ24</f>
        <v>#REF!</v>
      </c>
      <c r="BT24" s="47" t="e">
        <f t="shared" si="14"/>
        <v>#REF!</v>
      </c>
      <c r="BU24" s="124">
        <v>50</v>
      </c>
      <c r="BV24" s="124" t="s">
        <v>10</v>
      </c>
      <c r="BW24" s="137">
        <v>11748</v>
      </c>
      <c r="BX24" s="137">
        <v>22667831.600113917</v>
      </c>
      <c r="BY24" s="137">
        <v>4750368.061585105</v>
      </c>
      <c r="BZ24" s="137">
        <v>-1216655</v>
      </c>
      <c r="CB24" s="193">
        <v>21451176.600113917</v>
      </c>
      <c r="CC24" s="194"/>
      <c r="CD24" s="186">
        <v>5552837.0079270191</v>
      </c>
      <c r="CE24" s="194"/>
      <c r="CF24" s="186">
        <v>228333.73</v>
      </c>
      <c r="CG24" s="137"/>
      <c r="CH24" s="137">
        <v>27232347.338040937</v>
      </c>
      <c r="CI24" s="195">
        <v>2318.0411421553404</v>
      </c>
      <c r="CJ24" s="124"/>
      <c r="CK24" s="196"/>
      <c r="CL24" s="197"/>
      <c r="CM24" s="198">
        <v>227149.39020000002</v>
      </c>
      <c r="CN24" s="124"/>
      <c r="CO24" s="196">
        <v>27459496.728240937</v>
      </c>
      <c r="CP24" s="198">
        <v>2288291.3940200782</v>
      </c>
      <c r="CR24" s="154">
        <v>4</v>
      </c>
    </row>
    <row r="25" spans="1:96" ht="12.5" x14ac:dyDescent="0.25">
      <c r="A25" s="6">
        <v>51</v>
      </c>
      <c r="B25" s="6" t="s">
        <v>11</v>
      </c>
      <c r="C25" s="7">
        <v>9402</v>
      </c>
      <c r="D25" s="7">
        <v>8636489.6386725847</v>
      </c>
      <c r="E25" s="48">
        <v>-2529043.0332251024</v>
      </c>
      <c r="F25" s="48">
        <v>-924442</v>
      </c>
      <c r="H25" s="34">
        <f t="shared" si="15"/>
        <v>7712047.6386725847</v>
      </c>
      <c r="I25" s="82"/>
      <c r="J25" s="56">
        <v>5233049.9966570009</v>
      </c>
      <c r="K25" s="82"/>
      <c r="L25" s="56">
        <v>-353847.7006853334</v>
      </c>
      <c r="M25" s="84"/>
      <c r="N25" s="84">
        <f t="shared" si="16"/>
        <v>12591249.934644252</v>
      </c>
      <c r="O25" s="101">
        <f t="shared" si="3"/>
        <v>1339.2097356566956</v>
      </c>
      <c r="P25" s="82"/>
      <c r="Q25" s="56">
        <v>0</v>
      </c>
      <c r="S25" s="62">
        <f t="shared" si="17"/>
        <v>-689539.83692871593</v>
      </c>
      <c r="T25" s="31">
        <f t="shared" si="18"/>
        <v>-5.192009276471269E-2</v>
      </c>
      <c r="U25" s="56">
        <f t="shared" si="19"/>
        <v>-73.339697609946384</v>
      </c>
      <c r="W25" s="6">
        <v>51</v>
      </c>
      <c r="X25" s="6" t="s">
        <v>11</v>
      </c>
      <c r="Y25" s="7">
        <v>9402</v>
      </c>
      <c r="Z25" s="7">
        <v>8229643.6688483302</v>
      </c>
      <c r="AA25" s="48">
        <v>-2943891.2553224075</v>
      </c>
      <c r="AB25" s="48">
        <v>-924442</v>
      </c>
      <c r="AD25" s="34">
        <f t="shared" si="20"/>
        <v>7305201.6688483302</v>
      </c>
      <c r="AE25" s="82"/>
      <c r="AF25" s="56">
        <v>5216426.3612055611</v>
      </c>
      <c r="AG25" s="82"/>
      <c r="AH25" s="56">
        <v>-1645535.6487155333</v>
      </c>
      <c r="AI25" s="84"/>
      <c r="AJ25" s="84">
        <f t="shared" si="21"/>
        <v>10876092.381338358</v>
      </c>
      <c r="AK25" s="101">
        <f t="shared" si="4"/>
        <v>1156.7849799338819</v>
      </c>
      <c r="AL25" s="82"/>
      <c r="AM25" s="56">
        <v>0</v>
      </c>
      <c r="AO25" s="62">
        <f t="shared" si="5"/>
        <v>-2404697.3902346101</v>
      </c>
      <c r="AP25" s="31">
        <f t="shared" si="6"/>
        <v>-0.18106584258880257</v>
      </c>
      <c r="AQ25" s="56">
        <f t="shared" si="22"/>
        <v>-255.76445333276007</v>
      </c>
      <c r="AS25" s="6">
        <v>51</v>
      </c>
      <c r="AT25" s="6" t="s">
        <v>11</v>
      </c>
      <c r="AU25" s="7">
        <v>9402</v>
      </c>
      <c r="AV25" s="7">
        <v>7987828.9984949585</v>
      </c>
      <c r="AW25" s="48">
        <v>-2745841.1101462566</v>
      </c>
      <c r="AX25" s="48">
        <v>-924442</v>
      </c>
      <c r="AZ25" s="34">
        <f t="shared" si="7"/>
        <v>7063386.9984949585</v>
      </c>
      <c r="BA25" s="82"/>
      <c r="BB25" s="56">
        <v>5216426.3612055611</v>
      </c>
      <c r="BC25" s="82"/>
      <c r="BD25" s="56">
        <v>-1645535.6487155333</v>
      </c>
      <c r="BE25" s="84"/>
      <c r="BF25" s="84">
        <f t="shared" si="8"/>
        <v>10634277.710984986</v>
      </c>
      <c r="BG25" s="101">
        <f t="shared" si="9"/>
        <v>1131.0654872351613</v>
      </c>
      <c r="BH25" s="82"/>
      <c r="BI25" s="56">
        <v>0</v>
      </c>
      <c r="BK25" s="62">
        <f t="shared" si="10"/>
        <v>-2646512.0605879817</v>
      </c>
      <c r="BL25" s="31">
        <f t="shared" si="11"/>
        <v>-0.19927369577468512</v>
      </c>
      <c r="BM25" s="56">
        <f t="shared" si="12"/>
        <v>-281.48394603148074</v>
      </c>
      <c r="BO25" s="45">
        <v>400250.54728000012</v>
      </c>
      <c r="BP25" s="46">
        <v>224498.63430000001</v>
      </c>
      <c r="BQ25" s="47">
        <f t="shared" si="13"/>
        <v>-175751.91298000011</v>
      </c>
      <c r="BS25" s="45" t="e">
        <f>#REF!+BQ25</f>
        <v>#REF!</v>
      </c>
      <c r="BT25" s="47" t="e">
        <f t="shared" si="14"/>
        <v>#REF!</v>
      </c>
      <c r="BU25" s="124">
        <v>51</v>
      </c>
      <c r="BV25" s="124" t="s">
        <v>11</v>
      </c>
      <c r="BW25" s="137">
        <v>9454</v>
      </c>
      <c r="BX25" s="137">
        <v>8970206.2933196854</v>
      </c>
      <c r="BY25" s="137">
        <v>-2745841.1101462566</v>
      </c>
      <c r="BZ25" s="137">
        <v>-924442</v>
      </c>
      <c r="CB25" s="193">
        <v>8045764.2933196854</v>
      </c>
      <c r="CC25" s="194"/>
      <c r="CD25" s="186">
        <v>4895561.8282532832</v>
      </c>
      <c r="CE25" s="194"/>
      <c r="CF25" s="186">
        <v>339463.65</v>
      </c>
      <c r="CG25" s="137"/>
      <c r="CH25" s="137">
        <v>13280789.771572968</v>
      </c>
      <c r="CI25" s="195">
        <v>1404.7799631450146</v>
      </c>
      <c r="CJ25" s="124"/>
      <c r="CK25" s="196"/>
      <c r="CL25" s="197"/>
      <c r="CM25" s="198">
        <v>-175751.91298000011</v>
      </c>
      <c r="CN25" s="124"/>
      <c r="CO25" s="196">
        <v>13105037.858592968</v>
      </c>
      <c r="CP25" s="198">
        <v>1092086.4882160807</v>
      </c>
      <c r="CR25" s="154">
        <v>4</v>
      </c>
    </row>
    <row r="26" spans="1:96" ht="12.5" x14ac:dyDescent="0.25">
      <c r="A26" s="6">
        <v>52</v>
      </c>
      <c r="B26" s="6" t="s">
        <v>12</v>
      </c>
      <c r="C26" s="7">
        <v>2425</v>
      </c>
      <c r="D26" s="7">
        <v>7891039.5568272546</v>
      </c>
      <c r="E26" s="48">
        <v>2270423.4467907669</v>
      </c>
      <c r="F26" s="48">
        <v>222507</v>
      </c>
      <c r="H26" s="34">
        <f t="shared" si="15"/>
        <v>8113546.5568272546</v>
      </c>
      <c r="I26" s="82"/>
      <c r="J26" s="56">
        <v>1614204.4950088297</v>
      </c>
      <c r="K26" s="82"/>
      <c r="L26" s="56">
        <v>-43271.564362368561</v>
      </c>
      <c r="M26" s="84"/>
      <c r="N26" s="84">
        <f t="shared" si="16"/>
        <v>9684479.4874737151</v>
      </c>
      <c r="O26" s="101">
        <f t="shared" si="3"/>
        <v>3993.5997886489545</v>
      </c>
      <c r="P26" s="82"/>
      <c r="Q26" s="56">
        <v>0</v>
      </c>
      <c r="S26" s="62">
        <f t="shared" si="17"/>
        <v>199422.64056790061</v>
      </c>
      <c r="T26" s="31">
        <f t="shared" si="18"/>
        <v>2.1024928346418465E-2</v>
      </c>
      <c r="U26" s="56">
        <f t="shared" si="19"/>
        <v>82.236140440371386</v>
      </c>
      <c r="W26" s="6">
        <v>52</v>
      </c>
      <c r="X26" s="6" t="s">
        <v>12</v>
      </c>
      <c r="Y26" s="7">
        <v>2425</v>
      </c>
      <c r="Z26" s="7">
        <v>7913473.5105983187</v>
      </c>
      <c r="AA26" s="48">
        <v>2292111.9362631463</v>
      </c>
      <c r="AB26" s="48">
        <v>222507</v>
      </c>
      <c r="AD26" s="34">
        <f t="shared" si="20"/>
        <v>8135980.5105983187</v>
      </c>
      <c r="AE26" s="82"/>
      <c r="AF26" s="56">
        <v>1613480.4039404825</v>
      </c>
      <c r="AG26" s="82"/>
      <c r="AH26" s="56">
        <v>-201230.36435182768</v>
      </c>
      <c r="AI26" s="84"/>
      <c r="AJ26" s="84">
        <f t="shared" si="21"/>
        <v>9548230.5501869731</v>
      </c>
      <c r="AK26" s="101">
        <f t="shared" si="4"/>
        <v>3937.4146598709167</v>
      </c>
      <c r="AL26" s="82"/>
      <c r="AM26" s="56">
        <v>0</v>
      </c>
      <c r="AO26" s="62">
        <f t="shared" si="5"/>
        <v>63173.703281158581</v>
      </c>
      <c r="AP26" s="31">
        <f t="shared" si="6"/>
        <v>6.6603399748486388E-3</v>
      </c>
      <c r="AQ26" s="56">
        <f t="shared" si="22"/>
        <v>26.051011662333437</v>
      </c>
      <c r="AS26" s="6">
        <v>52</v>
      </c>
      <c r="AT26" s="6" t="s">
        <v>12</v>
      </c>
      <c r="AU26" s="7">
        <v>2425</v>
      </c>
      <c r="AV26" s="7">
        <v>7608202.252782085</v>
      </c>
      <c r="AW26" s="48">
        <v>2130903.3059711671</v>
      </c>
      <c r="AX26" s="48">
        <v>222507</v>
      </c>
      <c r="AZ26" s="34">
        <f t="shared" si="7"/>
        <v>7830709.252782085</v>
      </c>
      <c r="BA26" s="82"/>
      <c r="BB26" s="56">
        <v>1613480.4039404825</v>
      </c>
      <c r="BC26" s="82"/>
      <c r="BD26" s="56">
        <v>-201230.36435182768</v>
      </c>
      <c r="BE26" s="84"/>
      <c r="BF26" s="84">
        <f t="shared" si="8"/>
        <v>9242959.2923707403</v>
      </c>
      <c r="BG26" s="101">
        <f t="shared" si="9"/>
        <v>3811.5296051013361</v>
      </c>
      <c r="BH26" s="82"/>
      <c r="BI26" s="56">
        <v>0</v>
      </c>
      <c r="BK26" s="62">
        <f t="shared" si="10"/>
        <v>-242097.55453507416</v>
      </c>
      <c r="BL26" s="31">
        <f t="shared" si="11"/>
        <v>-2.5524101588705866E-2</v>
      </c>
      <c r="BM26" s="56">
        <f t="shared" si="12"/>
        <v>-99.834043107247069</v>
      </c>
      <c r="BO26" s="45">
        <v>42140.222000000002</v>
      </c>
      <c r="BP26" s="46">
        <v>21885.728200000001</v>
      </c>
      <c r="BQ26" s="47">
        <f t="shared" si="13"/>
        <v>-20254.4938</v>
      </c>
      <c r="BS26" s="45" t="e">
        <f>#REF!+BQ26</f>
        <v>#REF!</v>
      </c>
      <c r="BT26" s="47" t="e">
        <f t="shared" si="14"/>
        <v>#REF!</v>
      </c>
      <c r="BU26" s="124">
        <v>52</v>
      </c>
      <c r="BV26" s="124" t="s">
        <v>12</v>
      </c>
      <c r="BW26" s="137">
        <v>2473</v>
      </c>
      <c r="BX26" s="137">
        <v>7704257.7583364034</v>
      </c>
      <c r="BY26" s="137">
        <v>2130903.3059711671</v>
      </c>
      <c r="BZ26" s="137">
        <v>222507</v>
      </c>
      <c r="CB26" s="193">
        <v>7926764.7583364034</v>
      </c>
      <c r="CC26" s="194"/>
      <c r="CD26" s="186">
        <v>1516779.5285694096</v>
      </c>
      <c r="CE26" s="194"/>
      <c r="CF26" s="186">
        <v>41512.559999999998</v>
      </c>
      <c r="CG26" s="137"/>
      <c r="CH26" s="137">
        <v>9485056.8469058145</v>
      </c>
      <c r="CI26" s="195">
        <v>3835.4455507099938</v>
      </c>
      <c r="CJ26" s="124"/>
      <c r="CK26" s="196"/>
      <c r="CL26" s="197"/>
      <c r="CM26" s="198">
        <v>-20254.4938</v>
      </c>
      <c r="CN26" s="124"/>
      <c r="CO26" s="196">
        <v>9464802.3531058151</v>
      </c>
      <c r="CP26" s="198">
        <v>788733.52942548459</v>
      </c>
      <c r="CR26" s="154">
        <v>14</v>
      </c>
    </row>
    <row r="27" spans="1:96" ht="12.5" x14ac:dyDescent="0.25">
      <c r="A27" s="6">
        <v>61</v>
      </c>
      <c r="B27" s="6" t="s">
        <v>13</v>
      </c>
      <c r="C27" s="7">
        <v>16901</v>
      </c>
      <c r="D27" s="7">
        <v>37411622.711570323</v>
      </c>
      <c r="E27" s="48">
        <v>9562938.9190927725</v>
      </c>
      <c r="F27" s="48">
        <v>941715</v>
      </c>
      <c r="H27" s="34">
        <f t="shared" si="15"/>
        <v>38353337.711570323</v>
      </c>
      <c r="I27" s="82"/>
      <c r="J27" s="56">
        <v>8776985.3565995432</v>
      </c>
      <c r="K27" s="82"/>
      <c r="L27" s="56">
        <v>-327332.34813637316</v>
      </c>
      <c r="M27" s="84"/>
      <c r="N27" s="84">
        <f t="shared" si="16"/>
        <v>46802990.720033489</v>
      </c>
      <c r="O27" s="101">
        <f t="shared" si="3"/>
        <v>2769.2438743289445</v>
      </c>
      <c r="P27" s="82"/>
      <c r="Q27" s="56">
        <v>0</v>
      </c>
      <c r="S27" s="62">
        <f t="shared" si="17"/>
        <v>40020.95925848186</v>
      </c>
      <c r="T27" s="31">
        <f t="shared" si="18"/>
        <v>8.5582586955483791E-4</v>
      </c>
      <c r="U27" s="56">
        <f t="shared" si="19"/>
        <v>2.3679639819230731</v>
      </c>
      <c r="W27" s="6">
        <v>61</v>
      </c>
      <c r="X27" s="6" t="s">
        <v>13</v>
      </c>
      <c r="Y27" s="7">
        <v>16901</v>
      </c>
      <c r="Z27" s="7">
        <v>37797167.836355582</v>
      </c>
      <c r="AA27" s="48">
        <v>9931565.1052412856</v>
      </c>
      <c r="AB27" s="48">
        <v>941715</v>
      </c>
      <c r="AD27" s="34">
        <f t="shared" si="20"/>
        <v>38738882.836355582</v>
      </c>
      <c r="AE27" s="82"/>
      <c r="AF27" s="56">
        <v>8703125.3417186532</v>
      </c>
      <c r="AG27" s="82"/>
      <c r="AH27" s="56">
        <v>-1522228.4807642712</v>
      </c>
      <c r="AI27" s="84"/>
      <c r="AJ27" s="84">
        <f t="shared" si="21"/>
        <v>45919779.697309963</v>
      </c>
      <c r="AK27" s="101">
        <f t="shared" si="4"/>
        <v>2716.9859592515213</v>
      </c>
      <c r="AL27" s="82"/>
      <c r="AM27" s="56">
        <v>0</v>
      </c>
      <c r="AO27" s="62">
        <f t="shared" si="5"/>
        <v>-843190.0634650439</v>
      </c>
      <c r="AP27" s="31">
        <f t="shared" si="6"/>
        <v>-1.8031148743943026E-2</v>
      </c>
      <c r="AQ27" s="56">
        <f t="shared" si="22"/>
        <v>-49.889951095499903</v>
      </c>
      <c r="AS27" s="6">
        <v>61</v>
      </c>
      <c r="AT27" s="6" t="s">
        <v>13</v>
      </c>
      <c r="AU27" s="7">
        <v>16901</v>
      </c>
      <c r="AV27" s="7">
        <v>36000111.605386876</v>
      </c>
      <c r="AW27" s="48">
        <v>8988612.9314844776</v>
      </c>
      <c r="AX27" s="48">
        <v>933750</v>
      </c>
      <c r="AZ27" s="34">
        <f t="shared" si="7"/>
        <v>36933861.605386876</v>
      </c>
      <c r="BA27" s="82"/>
      <c r="BB27" s="56">
        <v>8703125.3417186532</v>
      </c>
      <c r="BC27" s="82"/>
      <c r="BD27" s="56">
        <v>-1522228.4807642712</v>
      </c>
      <c r="BE27" s="84"/>
      <c r="BF27" s="84">
        <f t="shared" si="8"/>
        <v>44114758.466341257</v>
      </c>
      <c r="BG27" s="101">
        <f t="shared" si="9"/>
        <v>2610.186288760503</v>
      </c>
      <c r="BH27" s="82"/>
      <c r="BI27" s="56">
        <v>0</v>
      </c>
      <c r="BK27" s="62">
        <f t="shared" si="10"/>
        <v>-2648211.2944337502</v>
      </c>
      <c r="BL27" s="31">
        <f t="shared" si="11"/>
        <v>-5.6630520002925094E-2</v>
      </c>
      <c r="BM27" s="56">
        <f t="shared" si="12"/>
        <v>-156.68962158651857</v>
      </c>
      <c r="BO27" s="45">
        <v>338793.79126000003</v>
      </c>
      <c r="BP27" s="46">
        <v>670369.37029999995</v>
      </c>
      <c r="BQ27" s="47">
        <f t="shared" si="13"/>
        <v>331575.57903999992</v>
      </c>
      <c r="BS27" s="45" t="e">
        <f>#REF!+BQ27</f>
        <v>#REF!</v>
      </c>
      <c r="BT27" s="47" t="e">
        <f t="shared" si="14"/>
        <v>#REF!</v>
      </c>
      <c r="BU27" s="124">
        <v>61</v>
      </c>
      <c r="BV27" s="124" t="s">
        <v>13</v>
      </c>
      <c r="BW27" s="137">
        <v>17028</v>
      </c>
      <c r="BX27" s="137">
        <v>37324445.113672383</v>
      </c>
      <c r="BY27" s="137">
        <v>8988612.9314844776</v>
      </c>
      <c r="BZ27" s="137">
        <v>941715</v>
      </c>
      <c r="CB27" s="193">
        <v>38266160.113672383</v>
      </c>
      <c r="CC27" s="194"/>
      <c r="CD27" s="186">
        <v>8182783.4871026259</v>
      </c>
      <c r="CE27" s="194"/>
      <c r="CF27" s="186">
        <v>314026.15999999997</v>
      </c>
      <c r="CG27" s="137"/>
      <c r="CH27" s="137">
        <v>46762969.760775007</v>
      </c>
      <c r="CI27" s="195">
        <v>2746.2397087605714</v>
      </c>
      <c r="CJ27" s="124"/>
      <c r="CK27" s="196"/>
      <c r="CL27" s="197"/>
      <c r="CM27" s="198">
        <v>331575.57903999992</v>
      </c>
      <c r="CN27" s="124"/>
      <c r="CO27" s="196">
        <v>47094545.339815006</v>
      </c>
      <c r="CP27" s="198">
        <v>3924545.4449845836</v>
      </c>
      <c r="CR27" s="154">
        <v>5</v>
      </c>
    </row>
    <row r="28" spans="1:96" ht="12.5" x14ac:dyDescent="0.25">
      <c r="A28" s="6">
        <v>69</v>
      </c>
      <c r="B28" s="6" t="s">
        <v>14</v>
      </c>
      <c r="C28" s="7">
        <v>7010</v>
      </c>
      <c r="D28" s="7">
        <v>21517853.417922318</v>
      </c>
      <c r="E28" s="48">
        <v>7065037.8961306</v>
      </c>
      <c r="F28" s="48">
        <v>538034</v>
      </c>
      <c r="H28" s="34">
        <f t="shared" si="15"/>
        <v>22055887.417922318</v>
      </c>
      <c r="I28" s="82"/>
      <c r="J28" s="56">
        <v>3995055.6771259713</v>
      </c>
      <c r="K28" s="82"/>
      <c r="L28" s="56">
        <v>-126344.24449731884</v>
      </c>
      <c r="M28" s="84"/>
      <c r="N28" s="84">
        <f t="shared" si="16"/>
        <v>25924598.850550972</v>
      </c>
      <c r="O28" s="101">
        <f t="shared" si="3"/>
        <v>3698.2309344580558</v>
      </c>
      <c r="P28" s="82"/>
      <c r="Q28" s="56">
        <v>0</v>
      </c>
      <c r="S28" s="62">
        <f t="shared" si="17"/>
        <v>36311.231530077755</v>
      </c>
      <c r="T28" s="31">
        <f t="shared" si="18"/>
        <v>1.4026123343669442E-3</v>
      </c>
      <c r="U28" s="56">
        <f t="shared" si="19"/>
        <v>5.1799189058598794</v>
      </c>
      <c r="W28" s="6">
        <v>69</v>
      </c>
      <c r="X28" s="6" t="s">
        <v>14</v>
      </c>
      <c r="Y28" s="7">
        <v>7010</v>
      </c>
      <c r="Z28" s="7">
        <v>21616813.889896382</v>
      </c>
      <c r="AA28" s="48">
        <v>7160972.314217235</v>
      </c>
      <c r="AB28" s="48">
        <v>538034</v>
      </c>
      <c r="AD28" s="34">
        <f t="shared" si="20"/>
        <v>22154847.889896382</v>
      </c>
      <c r="AE28" s="82"/>
      <c r="AF28" s="56">
        <v>3985556.1343023791</v>
      </c>
      <c r="AG28" s="82"/>
      <c r="AH28" s="56">
        <v>-587552.096361515</v>
      </c>
      <c r="AI28" s="84"/>
      <c r="AJ28" s="84">
        <f t="shared" si="21"/>
        <v>25552851.927837245</v>
      </c>
      <c r="AK28" s="101">
        <f t="shared" si="4"/>
        <v>3645.1999897057412</v>
      </c>
      <c r="AL28" s="82"/>
      <c r="AM28" s="56">
        <v>0</v>
      </c>
      <c r="AO28" s="62">
        <f t="shared" si="5"/>
        <v>-335435.691183649</v>
      </c>
      <c r="AP28" s="31">
        <f t="shared" si="6"/>
        <v>-1.2957044363845619E-2</v>
      </c>
      <c r="AQ28" s="56">
        <f t="shared" si="22"/>
        <v>-47.851025846454924</v>
      </c>
      <c r="AS28" s="6">
        <v>69</v>
      </c>
      <c r="AT28" s="6" t="s">
        <v>14</v>
      </c>
      <c r="AU28" s="7">
        <v>7010</v>
      </c>
      <c r="AV28" s="7">
        <v>21023114.543389007</v>
      </c>
      <c r="AW28" s="48">
        <v>6702918.1357233115</v>
      </c>
      <c r="AX28" s="48">
        <v>538034</v>
      </c>
      <c r="AZ28" s="34">
        <f t="shared" si="7"/>
        <v>21561148.543389007</v>
      </c>
      <c r="BA28" s="82"/>
      <c r="BB28" s="56">
        <v>3985556.1343023791</v>
      </c>
      <c r="BC28" s="82"/>
      <c r="BD28" s="56">
        <v>-587552.096361515</v>
      </c>
      <c r="BE28" s="84"/>
      <c r="BF28" s="84">
        <f t="shared" si="8"/>
        <v>24959152.581329871</v>
      </c>
      <c r="BG28" s="101">
        <f t="shared" si="9"/>
        <v>3560.5067876362154</v>
      </c>
      <c r="BH28" s="82"/>
      <c r="BI28" s="56">
        <v>0</v>
      </c>
      <c r="BK28" s="62">
        <f t="shared" si="10"/>
        <v>-929135.0376910232</v>
      </c>
      <c r="BL28" s="31">
        <f t="shared" si="11"/>
        <v>-3.5890169769605004E-2</v>
      </c>
      <c r="BM28" s="56">
        <f t="shared" si="12"/>
        <v>-132.54422791598049</v>
      </c>
      <c r="BO28" s="45">
        <v>66907.797640000004</v>
      </c>
      <c r="BP28" s="46">
        <v>352142.72610000009</v>
      </c>
      <c r="BQ28" s="47">
        <f t="shared" si="13"/>
        <v>285234.92846000008</v>
      </c>
      <c r="BS28" s="45" t="e">
        <f>#REF!+BQ28</f>
        <v>#REF!</v>
      </c>
      <c r="BT28" s="47" t="e">
        <f t="shared" si="14"/>
        <v>#REF!</v>
      </c>
      <c r="BU28" s="124">
        <v>69</v>
      </c>
      <c r="BV28" s="124" t="s">
        <v>14</v>
      </c>
      <c r="BW28" s="137">
        <v>7147</v>
      </c>
      <c r="BX28" s="137">
        <v>21496156.064682215</v>
      </c>
      <c r="BY28" s="137">
        <v>6702918.1357233115</v>
      </c>
      <c r="BZ28" s="137">
        <v>538034</v>
      </c>
      <c r="CB28" s="193">
        <v>22034190.064682215</v>
      </c>
      <c r="CC28" s="194"/>
      <c r="CD28" s="186">
        <v>3732889.2543386784</v>
      </c>
      <c r="CE28" s="194"/>
      <c r="CF28" s="186">
        <v>121208.3</v>
      </c>
      <c r="CG28" s="137"/>
      <c r="CH28" s="137">
        <v>25888287.619020894</v>
      </c>
      <c r="CI28" s="195">
        <v>3622.2593562363081</v>
      </c>
      <c r="CJ28" s="124"/>
      <c r="CK28" s="196"/>
      <c r="CL28" s="197"/>
      <c r="CM28" s="198">
        <v>285234.92846000008</v>
      </c>
      <c r="CN28" s="124"/>
      <c r="CO28" s="196">
        <v>26173522.547480896</v>
      </c>
      <c r="CP28" s="198">
        <v>2181126.8789567412</v>
      </c>
      <c r="CR28" s="154">
        <v>17</v>
      </c>
    </row>
    <row r="29" spans="1:96" ht="12.5" x14ac:dyDescent="0.25">
      <c r="A29" s="6">
        <v>71</v>
      </c>
      <c r="B29" s="6" t="s">
        <v>15</v>
      </c>
      <c r="C29" s="7">
        <v>6758</v>
      </c>
      <c r="D29" s="7">
        <v>22021967.47485901</v>
      </c>
      <c r="E29" s="48">
        <v>7018836.6802815953</v>
      </c>
      <c r="F29" s="48">
        <v>183552</v>
      </c>
      <c r="H29" s="34">
        <f t="shared" si="15"/>
        <v>22205519.47485901</v>
      </c>
      <c r="I29" s="82"/>
      <c r="J29" s="56">
        <v>3918328.2131004329</v>
      </c>
      <c r="K29" s="82"/>
      <c r="L29" s="56">
        <v>-110931.41071823295</v>
      </c>
      <c r="M29" s="84"/>
      <c r="N29" s="84">
        <f t="shared" si="16"/>
        <v>26012916.277241211</v>
      </c>
      <c r="O29" s="101">
        <f t="shared" si="3"/>
        <v>3849.2033556142665</v>
      </c>
      <c r="P29" s="82"/>
      <c r="Q29" s="56">
        <v>0</v>
      </c>
      <c r="S29" s="62">
        <f t="shared" si="17"/>
        <v>-67712.818306427449</v>
      </c>
      <c r="T29" s="31">
        <f t="shared" si="18"/>
        <v>-2.5962877681500046E-3</v>
      </c>
      <c r="U29" s="56">
        <f t="shared" si="19"/>
        <v>-10.01965349310853</v>
      </c>
      <c r="W29" s="6">
        <v>71</v>
      </c>
      <c r="X29" s="6" t="s">
        <v>15</v>
      </c>
      <c r="Y29" s="7">
        <v>6758</v>
      </c>
      <c r="Z29" s="7">
        <v>22136948.679277465</v>
      </c>
      <c r="AA29" s="48">
        <v>7131935.7036036262</v>
      </c>
      <c r="AB29" s="48">
        <v>183552</v>
      </c>
      <c r="AD29" s="34">
        <f t="shared" si="20"/>
        <v>22320500.679277465</v>
      </c>
      <c r="AE29" s="82"/>
      <c r="AF29" s="56">
        <v>3903292.5486011384</v>
      </c>
      <c r="AG29" s="82"/>
      <c r="AH29" s="56">
        <v>-515876.1539091806</v>
      </c>
      <c r="AI29" s="84"/>
      <c r="AJ29" s="84">
        <f t="shared" si="21"/>
        <v>25707917.073969424</v>
      </c>
      <c r="AK29" s="101">
        <f t="shared" si="4"/>
        <v>3804.0717777403706</v>
      </c>
      <c r="AL29" s="82"/>
      <c r="AM29" s="56">
        <v>0</v>
      </c>
      <c r="AO29" s="62">
        <f t="shared" si="5"/>
        <v>-372712.02157821506</v>
      </c>
      <c r="AP29" s="31">
        <f t="shared" si="6"/>
        <v>-1.4290760403545736E-2</v>
      </c>
      <c r="AQ29" s="56">
        <f t="shared" si="22"/>
        <v>-55.1512313670043</v>
      </c>
      <c r="AS29" s="6">
        <v>71</v>
      </c>
      <c r="AT29" s="6" t="s">
        <v>15</v>
      </c>
      <c r="AU29" s="7">
        <v>6758</v>
      </c>
      <c r="AV29" s="7">
        <v>21430440.389650486</v>
      </c>
      <c r="AW29" s="48">
        <v>6991045.4271358978</v>
      </c>
      <c r="AX29" s="48">
        <v>183552</v>
      </c>
      <c r="AZ29" s="34">
        <f t="shared" si="7"/>
        <v>21613992.389650486</v>
      </c>
      <c r="BA29" s="82"/>
      <c r="BB29" s="56">
        <v>3903292.5486011384</v>
      </c>
      <c r="BC29" s="82"/>
      <c r="BD29" s="56">
        <v>-515876.1539091806</v>
      </c>
      <c r="BE29" s="84"/>
      <c r="BF29" s="84">
        <f t="shared" si="8"/>
        <v>25001408.784342445</v>
      </c>
      <c r="BG29" s="101">
        <f t="shared" si="9"/>
        <v>3699.5277869698793</v>
      </c>
      <c r="BH29" s="82"/>
      <c r="BI29" s="56">
        <v>0</v>
      </c>
      <c r="BK29" s="62">
        <f t="shared" si="10"/>
        <v>-1079220.3112051934</v>
      </c>
      <c r="BL29" s="31">
        <f t="shared" si="11"/>
        <v>-4.1380148739948636E-2</v>
      </c>
      <c r="BM29" s="56">
        <f t="shared" si="12"/>
        <v>-159.69522213749534</v>
      </c>
      <c r="BO29" s="45">
        <v>154967.26800000001</v>
      </c>
      <c r="BP29" s="46">
        <v>201185.57600000003</v>
      </c>
      <c r="BQ29" s="47">
        <f t="shared" si="13"/>
        <v>46218.308000000019</v>
      </c>
      <c r="BS29" s="45" t="e">
        <f>#REF!+BQ29</f>
        <v>#REF!</v>
      </c>
      <c r="BT29" s="47" t="e">
        <f t="shared" si="14"/>
        <v>#REF!</v>
      </c>
      <c r="BU29" s="124">
        <v>71</v>
      </c>
      <c r="BV29" s="124" t="s">
        <v>15</v>
      </c>
      <c r="BW29" s="137">
        <v>6854</v>
      </c>
      <c r="BX29" s="137">
        <v>22122024.306784667</v>
      </c>
      <c r="BY29" s="137">
        <v>6991045.4271358978</v>
      </c>
      <c r="BZ29" s="137">
        <v>183552</v>
      </c>
      <c r="CB29" s="193">
        <v>22305576.306784667</v>
      </c>
      <c r="CC29" s="194"/>
      <c r="CD29" s="186">
        <v>3668630.7887629727</v>
      </c>
      <c r="CE29" s="194"/>
      <c r="CF29" s="186">
        <v>106422</v>
      </c>
      <c r="CG29" s="137"/>
      <c r="CH29" s="137">
        <v>26080629.095547639</v>
      </c>
      <c r="CI29" s="195">
        <v>3805.1691122771576</v>
      </c>
      <c r="CJ29" s="124"/>
      <c r="CK29" s="196"/>
      <c r="CL29" s="197"/>
      <c r="CM29" s="198">
        <v>46218.308000000019</v>
      </c>
      <c r="CN29" s="124"/>
      <c r="CO29" s="196">
        <v>26126847.403547637</v>
      </c>
      <c r="CP29" s="198">
        <v>2177237.2836289699</v>
      </c>
      <c r="CR29" s="154">
        <v>17</v>
      </c>
    </row>
    <row r="30" spans="1:96" ht="12.5" x14ac:dyDescent="0.25">
      <c r="A30" s="6">
        <v>72</v>
      </c>
      <c r="B30" s="6" t="s">
        <v>16</v>
      </c>
      <c r="C30" s="6">
        <v>959</v>
      </c>
      <c r="D30" s="7">
        <v>3524874.5292036878</v>
      </c>
      <c r="E30" s="48">
        <v>499731.27946952777</v>
      </c>
      <c r="F30" s="48">
        <v>-200663</v>
      </c>
      <c r="H30" s="34">
        <f t="shared" si="15"/>
        <v>3324211.5292036878</v>
      </c>
      <c r="I30" s="82"/>
      <c r="J30" s="56">
        <v>495883.05809624353</v>
      </c>
      <c r="K30" s="82"/>
      <c r="L30" s="56">
        <v>-19017.929861387387</v>
      </c>
      <c r="M30" s="84"/>
      <c r="N30" s="84">
        <f t="shared" si="16"/>
        <v>3801076.6574385441</v>
      </c>
      <c r="O30" s="101">
        <f t="shared" si="3"/>
        <v>3963.5835843988989</v>
      </c>
      <c r="P30" s="82"/>
      <c r="Q30" s="56">
        <v>0</v>
      </c>
      <c r="S30" s="62">
        <f t="shared" si="17"/>
        <v>80585.231081364211</v>
      </c>
      <c r="T30" s="31">
        <f t="shared" si="18"/>
        <v>2.1659835179426039E-2</v>
      </c>
      <c r="U30" s="56">
        <f t="shared" si="19"/>
        <v>84.03048079391472</v>
      </c>
      <c r="W30" s="6">
        <v>72</v>
      </c>
      <c r="X30" s="6" t="s">
        <v>16</v>
      </c>
      <c r="Y30" s="6">
        <v>959</v>
      </c>
      <c r="Z30" s="7">
        <v>3565945.8133157054</v>
      </c>
      <c r="AA30" s="48">
        <v>540044.37987431628</v>
      </c>
      <c r="AB30" s="48">
        <v>-200663</v>
      </c>
      <c r="AD30" s="34">
        <f t="shared" si="20"/>
        <v>3365282.8133157054</v>
      </c>
      <c r="AE30" s="82"/>
      <c r="AF30" s="56">
        <v>493123.5846976164</v>
      </c>
      <c r="AG30" s="82"/>
      <c r="AH30" s="56">
        <v>-88441.104721248616</v>
      </c>
      <c r="AI30" s="84"/>
      <c r="AJ30" s="84">
        <f t="shared" si="21"/>
        <v>3769965.2932920731</v>
      </c>
      <c r="AK30" s="101">
        <f t="shared" si="4"/>
        <v>3931.14212022114</v>
      </c>
      <c r="AL30" s="82"/>
      <c r="AM30" s="56">
        <v>0</v>
      </c>
      <c r="AO30" s="62">
        <f t="shared" si="5"/>
        <v>49473.866934893187</v>
      </c>
      <c r="AP30" s="31">
        <f t="shared" si="6"/>
        <v>1.3297669921882929E-2</v>
      </c>
      <c r="AQ30" s="56">
        <f t="shared" si="22"/>
        <v>51.589016616155568</v>
      </c>
      <c r="AS30" s="6">
        <v>72</v>
      </c>
      <c r="AT30" s="6" t="s">
        <v>16</v>
      </c>
      <c r="AU30" s="6">
        <v>959</v>
      </c>
      <c r="AV30" s="7">
        <v>3389164.7709001917</v>
      </c>
      <c r="AW30" s="48">
        <v>451961.67876172287</v>
      </c>
      <c r="AX30" s="48">
        <v>-200663</v>
      </c>
      <c r="AZ30" s="34">
        <f t="shared" si="7"/>
        <v>3188501.7709001917</v>
      </c>
      <c r="BA30" s="82"/>
      <c r="BB30" s="56">
        <v>493123.5846976164</v>
      </c>
      <c r="BC30" s="82"/>
      <c r="BD30" s="56">
        <v>-88441.104721248616</v>
      </c>
      <c r="BE30" s="84"/>
      <c r="BF30" s="84">
        <f t="shared" si="8"/>
        <v>3593184.2508765594</v>
      </c>
      <c r="BG30" s="101">
        <f t="shared" si="9"/>
        <v>3746.8031813102807</v>
      </c>
      <c r="BH30" s="82"/>
      <c r="BI30" s="56">
        <v>0</v>
      </c>
      <c r="BK30" s="62">
        <f t="shared" si="10"/>
        <v>-127307.17548062047</v>
      </c>
      <c r="BL30" s="31">
        <f t="shared" si="11"/>
        <v>-3.4217838691613357E-2</v>
      </c>
      <c r="BM30" s="56">
        <f t="shared" si="12"/>
        <v>-132.74992229470331</v>
      </c>
      <c r="BO30" s="45">
        <v>0</v>
      </c>
      <c r="BP30" s="46">
        <v>0</v>
      </c>
      <c r="BQ30" s="47">
        <f t="shared" si="13"/>
        <v>0</v>
      </c>
      <c r="BS30" s="45" t="e">
        <f>#REF!+BQ30</f>
        <v>#REF!</v>
      </c>
      <c r="BT30" s="47" t="e">
        <f t="shared" si="14"/>
        <v>#REF!</v>
      </c>
      <c r="BU30" s="124">
        <v>72</v>
      </c>
      <c r="BV30" s="124" t="s">
        <v>16</v>
      </c>
      <c r="BW30" s="124">
        <v>974</v>
      </c>
      <c r="BX30" s="137">
        <v>3438377.5988165084</v>
      </c>
      <c r="BY30" s="137">
        <v>451961.67876172287</v>
      </c>
      <c r="BZ30" s="137">
        <v>-200663</v>
      </c>
      <c r="CB30" s="193">
        <v>3237714.5988165084</v>
      </c>
      <c r="CC30" s="194"/>
      <c r="CD30" s="186">
        <v>464531.98754067149</v>
      </c>
      <c r="CE30" s="194"/>
      <c r="CF30" s="186">
        <v>18244.84</v>
      </c>
      <c r="CG30" s="137"/>
      <c r="CH30" s="137">
        <v>3720491.4263571799</v>
      </c>
      <c r="CI30" s="195">
        <v>3819.8063925638398</v>
      </c>
      <c r="CJ30" s="124"/>
      <c r="CK30" s="196"/>
      <c r="CL30" s="197"/>
      <c r="CM30" s="198">
        <v>0</v>
      </c>
      <c r="CN30" s="124"/>
      <c r="CO30" s="196">
        <v>3720491.4263571799</v>
      </c>
      <c r="CP30" s="198">
        <v>310040.95219643164</v>
      </c>
      <c r="CR30" s="154">
        <v>17</v>
      </c>
    </row>
    <row r="31" spans="1:96" ht="12.5" x14ac:dyDescent="0.25">
      <c r="A31" s="6">
        <v>74</v>
      </c>
      <c r="B31" s="6" t="s">
        <v>17</v>
      </c>
      <c r="C31" s="7">
        <v>1127</v>
      </c>
      <c r="D31" s="7">
        <v>3996350.4224839951</v>
      </c>
      <c r="E31" s="48">
        <v>1143631.8450733852</v>
      </c>
      <c r="F31" s="48">
        <v>-284851</v>
      </c>
      <c r="H31" s="34">
        <f t="shared" si="15"/>
        <v>3711499.4224839951</v>
      </c>
      <c r="I31" s="82"/>
      <c r="J31" s="56">
        <v>792728.19444332679</v>
      </c>
      <c r="K31" s="82"/>
      <c r="L31" s="56">
        <v>-21114.242810059852</v>
      </c>
      <c r="M31" s="84"/>
      <c r="N31" s="84">
        <f t="shared" si="16"/>
        <v>4483113.3741172617</v>
      </c>
      <c r="O31" s="101">
        <f t="shared" si="3"/>
        <v>3977.9178119940211</v>
      </c>
      <c r="P31" s="82"/>
      <c r="Q31" s="56">
        <v>0</v>
      </c>
      <c r="S31" s="62">
        <f t="shared" si="17"/>
        <v>-94951.998892253265</v>
      </c>
      <c r="T31" s="31">
        <f t="shared" si="18"/>
        <v>-2.0740638491545612E-2</v>
      </c>
      <c r="U31" s="56">
        <f t="shared" si="19"/>
        <v>-84.251995467837858</v>
      </c>
      <c r="W31" s="6">
        <v>74</v>
      </c>
      <c r="X31" s="6" t="s">
        <v>17</v>
      </c>
      <c r="Y31" s="7">
        <v>1127</v>
      </c>
      <c r="Z31" s="7">
        <v>4027430.8900106773</v>
      </c>
      <c r="AA31" s="48">
        <v>1174481.7220896438</v>
      </c>
      <c r="AB31" s="48">
        <v>-284851</v>
      </c>
      <c r="AD31" s="34">
        <f t="shared" si="20"/>
        <v>3742579.8900106773</v>
      </c>
      <c r="AE31" s="82"/>
      <c r="AF31" s="56">
        <v>792997.56330095872</v>
      </c>
      <c r="AG31" s="82"/>
      <c r="AH31" s="56">
        <v>-98189.812092310807</v>
      </c>
      <c r="AI31" s="84"/>
      <c r="AJ31" s="84">
        <f t="shared" si="21"/>
        <v>4437387.6412193254</v>
      </c>
      <c r="AK31" s="101">
        <f t="shared" si="4"/>
        <v>3937.3448458024181</v>
      </c>
      <c r="AL31" s="82"/>
      <c r="AM31" s="56">
        <v>0</v>
      </c>
      <c r="AO31" s="62">
        <f t="shared" si="5"/>
        <v>-140677.73179018963</v>
      </c>
      <c r="AP31" s="31">
        <f t="shared" si="6"/>
        <v>-3.0728641976056213E-2</v>
      </c>
      <c r="AQ31" s="56">
        <f t="shared" si="22"/>
        <v>-124.82496165944066</v>
      </c>
      <c r="AS31" s="6">
        <v>74</v>
      </c>
      <c r="AT31" s="6" t="s">
        <v>17</v>
      </c>
      <c r="AU31" s="7">
        <v>1127</v>
      </c>
      <c r="AV31" s="7">
        <v>4040102.0170953181</v>
      </c>
      <c r="AW31" s="48">
        <v>1142943.8121656531</v>
      </c>
      <c r="AX31" s="48">
        <v>-284851</v>
      </c>
      <c r="AZ31" s="34">
        <f t="shared" si="7"/>
        <v>3755251.0170953181</v>
      </c>
      <c r="BA31" s="82"/>
      <c r="BB31" s="56">
        <v>792997.56330095872</v>
      </c>
      <c r="BC31" s="82"/>
      <c r="BD31" s="56">
        <v>-98189.812092310807</v>
      </c>
      <c r="BE31" s="84"/>
      <c r="BF31" s="84">
        <f t="shared" si="8"/>
        <v>4450058.7683039661</v>
      </c>
      <c r="BG31" s="101">
        <f t="shared" si="9"/>
        <v>3948.5880819023655</v>
      </c>
      <c r="BH31" s="82"/>
      <c r="BI31" s="56">
        <v>0</v>
      </c>
      <c r="BK31" s="62">
        <f t="shared" si="10"/>
        <v>-128006.60470554885</v>
      </c>
      <c r="BL31" s="31">
        <f t="shared" si="11"/>
        <v>-2.796085120588836E-2</v>
      </c>
      <c r="BM31" s="56">
        <f t="shared" si="12"/>
        <v>-113.58172555949321</v>
      </c>
      <c r="BO31" s="45">
        <v>6796.81</v>
      </c>
      <c r="BP31" s="46">
        <v>6796.81</v>
      </c>
      <c r="BQ31" s="47">
        <f t="shared" si="13"/>
        <v>0</v>
      </c>
      <c r="BS31" s="45" t="e">
        <f>#REF!+BQ31</f>
        <v>#REF!</v>
      </c>
      <c r="BT31" s="47" t="e">
        <f t="shared" si="14"/>
        <v>#REF!</v>
      </c>
      <c r="BU31" s="124">
        <v>74</v>
      </c>
      <c r="BV31" s="124" t="s">
        <v>17</v>
      </c>
      <c r="BW31" s="137">
        <v>1165</v>
      </c>
      <c r="BX31" s="137">
        <v>4102632.4643245693</v>
      </c>
      <c r="BY31" s="137">
        <v>1142943.8121656531</v>
      </c>
      <c r="BZ31" s="137">
        <v>-284851</v>
      </c>
      <c r="CB31" s="193">
        <v>3817781.4643245693</v>
      </c>
      <c r="CC31" s="194"/>
      <c r="CD31" s="186">
        <v>740027.96868494514</v>
      </c>
      <c r="CE31" s="194"/>
      <c r="CF31" s="186">
        <v>20255.939999999999</v>
      </c>
      <c r="CG31" s="137"/>
      <c r="CH31" s="137">
        <v>4578065.373009515</v>
      </c>
      <c r="CI31" s="195">
        <v>3929.6698480768368</v>
      </c>
      <c r="CJ31" s="124"/>
      <c r="CK31" s="196"/>
      <c r="CL31" s="197"/>
      <c r="CM31" s="198">
        <v>0</v>
      </c>
      <c r="CN31" s="124"/>
      <c r="CO31" s="196">
        <v>4578065.373009515</v>
      </c>
      <c r="CP31" s="198">
        <v>381505.4477507929</v>
      </c>
      <c r="CR31" s="154">
        <v>16</v>
      </c>
    </row>
    <row r="32" spans="1:96" ht="12.5" x14ac:dyDescent="0.25">
      <c r="A32" s="6">
        <v>75</v>
      </c>
      <c r="B32" s="6" t="s">
        <v>18</v>
      </c>
      <c r="C32" s="7">
        <v>20111</v>
      </c>
      <c r="D32" s="7">
        <v>33931524.846896701</v>
      </c>
      <c r="E32" s="48">
        <v>2214451.6927878815</v>
      </c>
      <c r="F32" s="48">
        <v>-1706418</v>
      </c>
      <c r="H32" s="34">
        <f t="shared" si="15"/>
        <v>32225106.846896701</v>
      </c>
      <c r="I32" s="82"/>
      <c r="J32" s="56">
        <v>9371938.3438747786</v>
      </c>
      <c r="K32" s="82"/>
      <c r="L32" s="56">
        <v>-458789.74957540649</v>
      </c>
      <c r="M32" s="84"/>
      <c r="N32" s="84">
        <f t="shared" si="16"/>
        <v>41138255.441196069</v>
      </c>
      <c r="O32" s="101">
        <f t="shared" si="3"/>
        <v>2045.5599145341389</v>
      </c>
      <c r="P32" s="82"/>
      <c r="Q32" s="56">
        <v>0</v>
      </c>
      <c r="S32" s="62">
        <f t="shared" si="17"/>
        <v>-3817739.6697650701</v>
      </c>
      <c r="T32" s="31">
        <f t="shared" si="18"/>
        <v>-8.4921703108607902E-2</v>
      </c>
      <c r="U32" s="56">
        <f t="shared" si="19"/>
        <v>-189.83340807344587</v>
      </c>
      <c r="W32" s="6">
        <v>75</v>
      </c>
      <c r="X32" s="6" t="s">
        <v>18</v>
      </c>
      <c r="Y32" s="7">
        <v>20111</v>
      </c>
      <c r="Z32" s="7">
        <v>34155184.793853804</v>
      </c>
      <c r="AA32" s="48">
        <v>2419462.3037098101</v>
      </c>
      <c r="AB32" s="48">
        <v>-1636445</v>
      </c>
      <c r="AD32" s="34">
        <f t="shared" si="20"/>
        <v>32518739.793853804</v>
      </c>
      <c r="AE32" s="82"/>
      <c r="AF32" s="56">
        <v>9312305.9113091156</v>
      </c>
      <c r="AG32" s="82"/>
      <c r="AH32" s="56">
        <v>-2133558.8354238407</v>
      </c>
      <c r="AI32" s="84"/>
      <c r="AJ32" s="84">
        <f t="shared" si="21"/>
        <v>39697486.869739078</v>
      </c>
      <c r="AK32" s="101">
        <f t="shared" si="4"/>
        <v>1973.9190925234489</v>
      </c>
      <c r="AL32" s="82"/>
      <c r="AM32" s="56">
        <v>0</v>
      </c>
      <c r="AO32" s="62">
        <f t="shared" si="5"/>
        <v>-5258508.2412220612</v>
      </c>
      <c r="AP32" s="31">
        <f t="shared" si="6"/>
        <v>-0.11697012218821813</v>
      </c>
      <c r="AQ32" s="56">
        <f t="shared" si="22"/>
        <v>-261.47423008413608</v>
      </c>
      <c r="AS32" s="6">
        <v>75</v>
      </c>
      <c r="AT32" s="6" t="s">
        <v>18</v>
      </c>
      <c r="AU32" s="7">
        <v>20111</v>
      </c>
      <c r="AV32" s="7">
        <v>35533539.90504206</v>
      </c>
      <c r="AW32" s="48">
        <v>4243976.9332621368</v>
      </c>
      <c r="AX32" s="48">
        <v>-1641755</v>
      </c>
      <c r="AZ32" s="34">
        <f t="shared" si="7"/>
        <v>33891784.90504206</v>
      </c>
      <c r="BA32" s="82"/>
      <c r="BB32" s="56">
        <v>9312305.9113091156</v>
      </c>
      <c r="BC32" s="82"/>
      <c r="BD32" s="56">
        <v>-2133558.8354238407</v>
      </c>
      <c r="BE32" s="84"/>
      <c r="BF32" s="84">
        <f t="shared" si="8"/>
        <v>41070531.980927333</v>
      </c>
      <c r="BG32" s="101">
        <f t="shared" si="9"/>
        <v>2042.1924310540169</v>
      </c>
      <c r="BH32" s="82"/>
      <c r="BI32" s="56">
        <v>0</v>
      </c>
      <c r="BK32" s="62">
        <f t="shared" si="10"/>
        <v>-3885463.130033806</v>
      </c>
      <c r="BL32" s="31">
        <f t="shared" si="11"/>
        <v>-8.6428142018514786E-2</v>
      </c>
      <c r="BM32" s="56">
        <f t="shared" si="12"/>
        <v>-193.200891553568</v>
      </c>
      <c r="BO32" s="45">
        <v>244386.10036000001</v>
      </c>
      <c r="BP32" s="46">
        <v>210701.11000000004</v>
      </c>
      <c r="BQ32" s="47">
        <f t="shared" si="13"/>
        <v>-33684.990359999967</v>
      </c>
      <c r="BS32" s="45" t="e">
        <f>#REF!+BQ32</f>
        <v>#REF!</v>
      </c>
      <c r="BT32" s="47" t="e">
        <f t="shared" si="14"/>
        <v>#REF!</v>
      </c>
      <c r="BU32" s="124">
        <v>75</v>
      </c>
      <c r="BV32" s="124" t="s">
        <v>18</v>
      </c>
      <c r="BW32" s="137">
        <v>20286</v>
      </c>
      <c r="BX32" s="137">
        <v>37487812.808416471</v>
      </c>
      <c r="BY32" s="137">
        <v>4243976.9332621368</v>
      </c>
      <c r="BZ32" s="137">
        <v>-1706418</v>
      </c>
      <c r="CB32" s="193">
        <v>35781394.808416471</v>
      </c>
      <c r="CC32" s="194"/>
      <c r="CD32" s="186">
        <v>8734460.5425446723</v>
      </c>
      <c r="CE32" s="194"/>
      <c r="CF32" s="186">
        <v>440139.76</v>
      </c>
      <c r="CG32" s="137"/>
      <c r="CH32" s="137">
        <v>44955995.110961139</v>
      </c>
      <c r="CI32" s="195">
        <v>2216.1093912531369</v>
      </c>
      <c r="CJ32" s="124"/>
      <c r="CK32" s="196"/>
      <c r="CL32" s="197"/>
      <c r="CM32" s="198">
        <v>-33684.990359999967</v>
      </c>
      <c r="CN32" s="124"/>
      <c r="CO32" s="196">
        <v>44922310.12060114</v>
      </c>
      <c r="CP32" s="198">
        <v>3743525.8433834282</v>
      </c>
      <c r="CR32" s="154">
        <v>8</v>
      </c>
    </row>
    <row r="33" spans="1:96" ht="12.5" x14ac:dyDescent="0.25">
      <c r="A33" s="6">
        <v>77</v>
      </c>
      <c r="B33" s="6" t="s">
        <v>19</v>
      </c>
      <c r="C33" s="7">
        <v>4875</v>
      </c>
      <c r="D33" s="7">
        <v>16117006.802279122</v>
      </c>
      <c r="E33" s="48">
        <v>5241732.1839707186</v>
      </c>
      <c r="F33" s="48">
        <v>-23058</v>
      </c>
      <c r="H33" s="34">
        <f t="shared" si="15"/>
        <v>16093948.802279122</v>
      </c>
      <c r="I33" s="82"/>
      <c r="J33" s="56">
        <v>3122386.4821224036</v>
      </c>
      <c r="K33" s="82"/>
      <c r="L33" s="56">
        <v>-92498.337879814469</v>
      </c>
      <c r="M33" s="84"/>
      <c r="N33" s="84">
        <f t="shared" si="16"/>
        <v>19123836.946521711</v>
      </c>
      <c r="O33" s="101">
        <f t="shared" si="3"/>
        <v>3922.8383480044536</v>
      </c>
      <c r="P33" s="82"/>
      <c r="Q33" s="56">
        <v>0</v>
      </c>
      <c r="S33" s="62">
        <f t="shared" si="17"/>
        <v>-255313.70150134712</v>
      </c>
      <c r="T33" s="31">
        <f t="shared" si="18"/>
        <v>-1.3174659000207147E-2</v>
      </c>
      <c r="U33" s="56">
        <f t="shared" si="19"/>
        <v>-52.372041333609666</v>
      </c>
      <c r="W33" s="6">
        <v>77</v>
      </c>
      <c r="X33" s="6" t="s">
        <v>19</v>
      </c>
      <c r="Y33" s="7">
        <v>4875</v>
      </c>
      <c r="Z33" s="7">
        <v>16142121.041837841</v>
      </c>
      <c r="AA33" s="48">
        <v>5264805.6681757774</v>
      </c>
      <c r="AB33" s="48">
        <v>-23058</v>
      </c>
      <c r="AD33" s="34">
        <f t="shared" si="20"/>
        <v>16119063.041837841</v>
      </c>
      <c r="AE33" s="82"/>
      <c r="AF33" s="56">
        <v>3122225.9596350011</v>
      </c>
      <c r="AG33" s="82"/>
      <c r="AH33" s="56">
        <v>-430154.87209149473</v>
      </c>
      <c r="AI33" s="84"/>
      <c r="AJ33" s="84">
        <f t="shared" si="21"/>
        <v>18811134.129381347</v>
      </c>
      <c r="AK33" s="101">
        <f t="shared" si="4"/>
        <v>3858.6941803859172</v>
      </c>
      <c r="AL33" s="82"/>
      <c r="AM33" s="56">
        <v>0</v>
      </c>
      <c r="AO33" s="62">
        <f t="shared" si="5"/>
        <v>-568016.51864171028</v>
      </c>
      <c r="AP33" s="31">
        <f t="shared" si="6"/>
        <v>-2.9310702463611626E-2</v>
      </c>
      <c r="AQ33" s="56">
        <f t="shared" si="22"/>
        <v>-116.5162089521457</v>
      </c>
      <c r="AS33" s="6">
        <v>77</v>
      </c>
      <c r="AT33" s="6" t="s">
        <v>19</v>
      </c>
      <c r="AU33" s="7">
        <v>4875</v>
      </c>
      <c r="AV33" s="7">
        <v>15877334.286549047</v>
      </c>
      <c r="AW33" s="48">
        <v>5131154.4176824307</v>
      </c>
      <c r="AX33" s="48">
        <v>-23058</v>
      </c>
      <c r="AZ33" s="34">
        <f t="shared" si="7"/>
        <v>15854276.286549047</v>
      </c>
      <c r="BA33" s="82"/>
      <c r="BB33" s="56">
        <v>3122225.9596350011</v>
      </c>
      <c r="BC33" s="82"/>
      <c r="BD33" s="56">
        <v>-430154.87209149473</v>
      </c>
      <c r="BE33" s="84"/>
      <c r="BF33" s="84">
        <f t="shared" si="8"/>
        <v>18546347.374092553</v>
      </c>
      <c r="BG33" s="101">
        <f t="shared" si="9"/>
        <v>3804.3789485318057</v>
      </c>
      <c r="BH33" s="82"/>
      <c r="BI33" s="56">
        <v>0</v>
      </c>
      <c r="BK33" s="62">
        <f t="shared" si="10"/>
        <v>-832803.27393050492</v>
      </c>
      <c r="BL33" s="31">
        <f t="shared" si="11"/>
        <v>-4.2974188552245059E-2</v>
      </c>
      <c r="BM33" s="56">
        <f t="shared" si="12"/>
        <v>-170.83144080625743</v>
      </c>
      <c r="BO33" s="45">
        <v>62652.994579999999</v>
      </c>
      <c r="BP33" s="46">
        <v>140218.19030000002</v>
      </c>
      <c r="BQ33" s="47">
        <f t="shared" si="13"/>
        <v>77565.195720000018</v>
      </c>
      <c r="BS33" s="45" t="e">
        <f>#REF!+BQ33</f>
        <v>#REF!</v>
      </c>
      <c r="BT33" s="47" t="e">
        <f t="shared" si="14"/>
        <v>#REF!</v>
      </c>
      <c r="BU33" s="124">
        <v>77</v>
      </c>
      <c r="BV33" s="124" t="s">
        <v>19</v>
      </c>
      <c r="BW33" s="137">
        <v>4939</v>
      </c>
      <c r="BX33" s="137">
        <v>16375832.066602312</v>
      </c>
      <c r="BY33" s="137">
        <v>5131154.4176824326</v>
      </c>
      <c r="BZ33" s="137">
        <v>-23058</v>
      </c>
      <c r="CB33" s="193">
        <v>16352774.066602312</v>
      </c>
      <c r="CC33" s="194"/>
      <c r="CD33" s="186">
        <v>2937638.3414207473</v>
      </c>
      <c r="CE33" s="194"/>
      <c r="CF33" s="186">
        <v>88738.240000000005</v>
      </c>
      <c r="CG33" s="137"/>
      <c r="CH33" s="137">
        <v>19379150.648023058</v>
      </c>
      <c r="CI33" s="195">
        <v>3923.6992605837331</v>
      </c>
      <c r="CJ33" s="124"/>
      <c r="CK33" s="196"/>
      <c r="CL33" s="197"/>
      <c r="CM33" s="198">
        <v>77565.195720000018</v>
      </c>
      <c r="CN33" s="124"/>
      <c r="CO33" s="196">
        <v>19456715.843743056</v>
      </c>
      <c r="CP33" s="198">
        <v>1621392.9869785879</v>
      </c>
      <c r="CR33" s="154">
        <v>13</v>
      </c>
    </row>
    <row r="34" spans="1:96" ht="12.5" x14ac:dyDescent="0.25">
      <c r="A34" s="6">
        <v>78</v>
      </c>
      <c r="B34" s="6" t="s">
        <v>20</v>
      </c>
      <c r="C34" s="7">
        <v>8199</v>
      </c>
      <c r="D34" s="7">
        <v>11271880.218941074</v>
      </c>
      <c r="E34" s="48">
        <v>-610616.92636429088</v>
      </c>
      <c r="F34" s="48">
        <v>-541250</v>
      </c>
      <c r="H34" s="34">
        <f t="shared" si="15"/>
        <v>10730630.218941074</v>
      </c>
      <c r="I34" s="82"/>
      <c r="J34" s="56">
        <v>3648701.7031475608</v>
      </c>
      <c r="K34" s="82"/>
      <c r="L34" s="56">
        <v>-195614.42959531402</v>
      </c>
      <c r="M34" s="84"/>
      <c r="N34" s="84">
        <f t="shared" si="16"/>
        <v>14183717.49249332</v>
      </c>
      <c r="O34" s="101">
        <f t="shared" si="3"/>
        <v>1729.9326128178218</v>
      </c>
      <c r="P34" s="82"/>
      <c r="Q34" s="56">
        <v>0</v>
      </c>
      <c r="S34" s="62">
        <f t="shared" si="17"/>
        <v>-491815.95693659969</v>
      </c>
      <c r="T34" s="31">
        <f t="shared" si="18"/>
        <v>-3.3512645971700915E-2</v>
      </c>
      <c r="U34" s="56">
        <f t="shared" si="19"/>
        <v>-59.984870952140469</v>
      </c>
      <c r="W34" s="6">
        <v>78</v>
      </c>
      <c r="X34" s="6" t="s">
        <v>20</v>
      </c>
      <c r="Y34" s="7">
        <v>8199</v>
      </c>
      <c r="Z34" s="7">
        <v>11365358.204269813</v>
      </c>
      <c r="AA34" s="48">
        <v>-527567.92930369335</v>
      </c>
      <c r="AB34" s="48">
        <v>-541250</v>
      </c>
      <c r="AD34" s="34">
        <f t="shared" si="20"/>
        <v>10824108.204269813</v>
      </c>
      <c r="AE34" s="82"/>
      <c r="AF34" s="56">
        <v>3597377.2628142685</v>
      </c>
      <c r="AG34" s="82"/>
      <c r="AH34" s="56">
        <v>-909686.61567902088</v>
      </c>
      <c r="AI34" s="84"/>
      <c r="AJ34" s="84">
        <f t="shared" si="21"/>
        <v>13511798.851405062</v>
      </c>
      <c r="AK34" s="101">
        <f t="shared" si="4"/>
        <v>1647.9813210641616</v>
      </c>
      <c r="AL34" s="82"/>
      <c r="AM34" s="56">
        <v>0</v>
      </c>
      <c r="AO34" s="62">
        <f t="shared" si="5"/>
        <v>-1163734.5980248582</v>
      </c>
      <c r="AP34" s="31">
        <f t="shared" si="6"/>
        <v>-7.9297601142401003E-2</v>
      </c>
      <c r="AQ34" s="56">
        <f t="shared" si="22"/>
        <v>-141.93616270580048</v>
      </c>
      <c r="AS34" s="6">
        <v>78</v>
      </c>
      <c r="AT34" s="6" t="s">
        <v>20</v>
      </c>
      <c r="AU34" s="7">
        <v>8199</v>
      </c>
      <c r="AV34" s="7">
        <v>10689580.940422978</v>
      </c>
      <c r="AW34" s="48">
        <v>-404966.92904726672</v>
      </c>
      <c r="AX34" s="48">
        <v>-541250</v>
      </c>
      <c r="AZ34" s="34">
        <f t="shared" si="7"/>
        <v>10148330.940422978</v>
      </c>
      <c r="BA34" s="82"/>
      <c r="BB34" s="56">
        <v>3597377.2628142685</v>
      </c>
      <c r="BC34" s="82"/>
      <c r="BD34" s="56">
        <v>-909686.61567902088</v>
      </c>
      <c r="BE34" s="84"/>
      <c r="BF34" s="84">
        <f t="shared" si="8"/>
        <v>12836021.587558227</v>
      </c>
      <c r="BG34" s="101">
        <f t="shared" si="9"/>
        <v>1565.5594081666334</v>
      </c>
      <c r="BH34" s="82"/>
      <c r="BI34" s="56">
        <v>0</v>
      </c>
      <c r="BK34" s="62">
        <f t="shared" si="10"/>
        <v>-1839511.8618716933</v>
      </c>
      <c r="BL34" s="31">
        <f t="shared" si="11"/>
        <v>-0.12534548527386924</v>
      </c>
      <c r="BM34" s="56">
        <f t="shared" si="12"/>
        <v>-224.35807560332884</v>
      </c>
      <c r="BO34" s="45">
        <v>198466.85200000001</v>
      </c>
      <c r="BP34" s="46">
        <v>300690.87440000003</v>
      </c>
      <c r="BQ34" s="47">
        <f t="shared" si="13"/>
        <v>102224.02240000002</v>
      </c>
      <c r="BS34" s="45" t="e">
        <f>#REF!+BQ34</f>
        <v>#REF!</v>
      </c>
      <c r="BT34" s="47" t="e">
        <f t="shared" si="14"/>
        <v>#REF!</v>
      </c>
      <c r="BU34" s="124">
        <v>78</v>
      </c>
      <c r="BV34" s="124" t="s">
        <v>20</v>
      </c>
      <c r="BW34" s="137">
        <v>8379</v>
      </c>
      <c r="BX34" s="137">
        <v>11629337.424530024</v>
      </c>
      <c r="BY34" s="137">
        <v>-404966.92904726678</v>
      </c>
      <c r="BZ34" s="137">
        <v>-541250</v>
      </c>
      <c r="CB34" s="193">
        <v>11088087.424530024</v>
      </c>
      <c r="CC34" s="194"/>
      <c r="CD34" s="186">
        <v>3399783.4048998961</v>
      </c>
      <c r="CE34" s="194"/>
      <c r="CF34" s="186">
        <v>187662.62</v>
      </c>
      <c r="CG34" s="137"/>
      <c r="CH34" s="137">
        <v>14675533.44942992</v>
      </c>
      <c r="CI34" s="195">
        <v>1751.4659803592219</v>
      </c>
      <c r="CJ34" s="124"/>
      <c r="CK34" s="196"/>
      <c r="CL34" s="197"/>
      <c r="CM34" s="198">
        <v>102224.02240000002</v>
      </c>
      <c r="CN34" s="124"/>
      <c r="CO34" s="196">
        <v>14777757.471829919</v>
      </c>
      <c r="CP34" s="198">
        <v>1231479.7893191599</v>
      </c>
      <c r="CR34" s="154">
        <v>1</v>
      </c>
    </row>
    <row r="35" spans="1:96" ht="12.5" x14ac:dyDescent="0.25">
      <c r="A35" s="6">
        <v>79</v>
      </c>
      <c r="B35" s="6" t="s">
        <v>21</v>
      </c>
      <c r="C35" s="7">
        <v>6931</v>
      </c>
      <c r="D35" s="7">
        <v>10576825.522928407</v>
      </c>
      <c r="E35" s="48">
        <v>-650469.12459314056</v>
      </c>
      <c r="F35" s="48">
        <v>-485595</v>
      </c>
      <c r="H35" s="34">
        <f t="shared" si="15"/>
        <v>10091230.522928407</v>
      </c>
      <c r="I35" s="82"/>
      <c r="J35" s="56">
        <v>3185235.9828542797</v>
      </c>
      <c r="K35" s="82"/>
      <c r="L35" s="56">
        <v>-182236.35413461787</v>
      </c>
      <c r="M35" s="84"/>
      <c r="N35" s="84">
        <f t="shared" si="16"/>
        <v>13094230.151648069</v>
      </c>
      <c r="O35" s="101">
        <f t="shared" si="3"/>
        <v>1889.2266846988989</v>
      </c>
      <c r="P35" s="82"/>
      <c r="Q35" s="56">
        <v>0</v>
      </c>
      <c r="S35" s="62">
        <f t="shared" si="17"/>
        <v>543993.69351924956</v>
      </c>
      <c r="T35" s="31">
        <f t="shared" si="18"/>
        <v>4.3345294356338882E-2</v>
      </c>
      <c r="U35" s="56">
        <f t="shared" si="19"/>
        <v>78.487042781597111</v>
      </c>
      <c r="W35" s="6">
        <v>79</v>
      </c>
      <c r="X35" s="6" t="s">
        <v>21</v>
      </c>
      <c r="Y35" s="7">
        <v>6931</v>
      </c>
      <c r="Z35" s="7">
        <v>10546541.276406512</v>
      </c>
      <c r="AA35" s="48">
        <v>-685396.15239621978</v>
      </c>
      <c r="AB35" s="48">
        <v>-485595</v>
      </c>
      <c r="AD35" s="34">
        <f t="shared" si="20"/>
        <v>10060946.276406512</v>
      </c>
      <c r="AE35" s="82"/>
      <c r="AF35" s="56">
        <v>3146752.9972622776</v>
      </c>
      <c r="AG35" s="82"/>
      <c r="AH35" s="56">
        <v>-847473.12654472655</v>
      </c>
      <c r="AI35" s="84"/>
      <c r="AJ35" s="84">
        <f t="shared" si="21"/>
        <v>12360226.147124061</v>
      </c>
      <c r="AK35" s="101">
        <f t="shared" si="4"/>
        <v>1783.3250825456732</v>
      </c>
      <c r="AL35" s="82"/>
      <c r="AM35" s="56">
        <v>0</v>
      </c>
      <c r="AO35" s="62">
        <f t="shared" si="5"/>
        <v>-190010.31100475788</v>
      </c>
      <c r="AP35" s="31">
        <f t="shared" si="6"/>
        <v>-1.5139978568426712E-2</v>
      </c>
      <c r="AQ35" s="56">
        <f t="shared" si="22"/>
        <v>-27.414559371628609</v>
      </c>
      <c r="AS35" s="6">
        <v>79</v>
      </c>
      <c r="AT35" s="6" t="s">
        <v>21</v>
      </c>
      <c r="AU35" s="7">
        <v>6931</v>
      </c>
      <c r="AV35" s="7">
        <v>9204334.1617879588</v>
      </c>
      <c r="AW35" s="48">
        <v>-1428769.0499929716</v>
      </c>
      <c r="AX35" s="48">
        <v>-485595</v>
      </c>
      <c r="AZ35" s="34">
        <f t="shared" si="7"/>
        <v>8718739.1617879588</v>
      </c>
      <c r="BA35" s="82"/>
      <c r="BB35" s="56">
        <v>3146752.9972622776</v>
      </c>
      <c r="BC35" s="82"/>
      <c r="BD35" s="56">
        <v>-847473.12654472655</v>
      </c>
      <c r="BE35" s="84"/>
      <c r="BF35" s="84">
        <f t="shared" si="8"/>
        <v>11018019.03250551</v>
      </c>
      <c r="BG35" s="101">
        <f t="shared" si="9"/>
        <v>1589.6723463433141</v>
      </c>
      <c r="BH35" s="82"/>
      <c r="BI35" s="56">
        <v>0</v>
      </c>
      <c r="BK35" s="62">
        <f t="shared" si="10"/>
        <v>-1532217.4256233089</v>
      </c>
      <c r="BL35" s="31">
        <f t="shared" si="11"/>
        <v>-0.12208673762723314</v>
      </c>
      <c r="BM35" s="56">
        <f t="shared" si="12"/>
        <v>-221.06729557398771</v>
      </c>
      <c r="BO35" s="45">
        <v>207628.95188000004</v>
      </c>
      <c r="BP35" s="46">
        <v>241966.43600000005</v>
      </c>
      <c r="BQ35" s="47">
        <f t="shared" si="13"/>
        <v>34337.484120000008</v>
      </c>
      <c r="BS35" s="45" t="e">
        <f>#REF!+BQ35</f>
        <v>#REF!</v>
      </c>
      <c r="BT35" s="47" t="e">
        <f t="shared" si="14"/>
        <v>#REF!</v>
      </c>
      <c r="BU35" s="124">
        <v>79</v>
      </c>
      <c r="BV35" s="124" t="s">
        <v>21</v>
      </c>
      <c r="BW35" s="137">
        <v>7018</v>
      </c>
      <c r="BX35" s="137">
        <v>9897230.0579829291</v>
      </c>
      <c r="BY35" s="137">
        <v>-1428769.0499929716</v>
      </c>
      <c r="BZ35" s="137">
        <v>-485595</v>
      </c>
      <c r="CB35" s="193">
        <v>9411635.0579829291</v>
      </c>
      <c r="CC35" s="194"/>
      <c r="CD35" s="186">
        <v>2963773.030145891</v>
      </c>
      <c r="CE35" s="194"/>
      <c r="CF35" s="186">
        <v>174828.37</v>
      </c>
      <c r="CG35" s="137"/>
      <c r="CH35" s="137">
        <v>12550236.458128819</v>
      </c>
      <c r="CI35" s="195">
        <v>1788.2924562736989</v>
      </c>
      <c r="CJ35" s="124"/>
      <c r="CK35" s="196"/>
      <c r="CL35" s="197"/>
      <c r="CM35" s="198">
        <v>34337.484120000008</v>
      </c>
      <c r="CN35" s="124"/>
      <c r="CO35" s="196">
        <v>12584573.942248819</v>
      </c>
      <c r="CP35" s="198">
        <v>1048714.4951874015</v>
      </c>
      <c r="CR35" s="154">
        <v>4</v>
      </c>
    </row>
    <row r="36" spans="1:96" ht="12.5" x14ac:dyDescent="0.25">
      <c r="A36" s="6">
        <v>81</v>
      </c>
      <c r="B36" s="6" t="s">
        <v>22</v>
      </c>
      <c r="C36" s="7">
        <v>2697</v>
      </c>
      <c r="D36" s="7">
        <v>8181773.6216647755</v>
      </c>
      <c r="E36" s="48">
        <v>2222220.4970941623</v>
      </c>
      <c r="F36" s="48">
        <v>-538690</v>
      </c>
      <c r="H36" s="34">
        <f t="shared" si="15"/>
        <v>7643083.6216647755</v>
      </c>
      <c r="I36" s="82"/>
      <c r="J36" s="56">
        <v>1927883.7728329953</v>
      </c>
      <c r="K36" s="82"/>
      <c r="L36" s="56">
        <v>-54375.536729232968</v>
      </c>
      <c r="M36" s="84"/>
      <c r="N36" s="84">
        <f t="shared" si="16"/>
        <v>9516591.8577685375</v>
      </c>
      <c r="O36" s="101">
        <f t="shared" si="3"/>
        <v>3528.5843002478819</v>
      </c>
      <c r="P36" s="82"/>
      <c r="Q36" s="56">
        <v>0</v>
      </c>
      <c r="S36" s="62">
        <f t="shared" si="17"/>
        <v>-388622.69772396795</v>
      </c>
      <c r="T36" s="31">
        <f t="shared" si="18"/>
        <v>-3.9234152430193868E-2</v>
      </c>
      <c r="U36" s="56">
        <f t="shared" si="19"/>
        <v>-144.0944374208261</v>
      </c>
      <c r="W36" s="6">
        <v>81</v>
      </c>
      <c r="X36" s="6" t="s">
        <v>22</v>
      </c>
      <c r="Y36" s="7">
        <v>2697</v>
      </c>
      <c r="Z36" s="7">
        <v>8387065.4053603206</v>
      </c>
      <c r="AA36" s="48">
        <v>2425899.232833189</v>
      </c>
      <c r="AB36" s="48">
        <v>-538690</v>
      </c>
      <c r="AD36" s="34">
        <f t="shared" si="20"/>
        <v>7848375.4053603206</v>
      </c>
      <c r="AE36" s="82"/>
      <c r="AF36" s="56">
        <v>1929442.8084815242</v>
      </c>
      <c r="AG36" s="82"/>
      <c r="AH36" s="56">
        <v>-252868.34966765239</v>
      </c>
      <c r="AI36" s="84"/>
      <c r="AJ36" s="84">
        <f t="shared" si="21"/>
        <v>9524949.8641741928</v>
      </c>
      <c r="AK36" s="101">
        <f t="shared" si="4"/>
        <v>3531.6833015106386</v>
      </c>
      <c r="AL36" s="82"/>
      <c r="AM36" s="56">
        <v>0</v>
      </c>
      <c r="AO36" s="62">
        <f t="shared" si="5"/>
        <v>-380264.69131831266</v>
      </c>
      <c r="AP36" s="31">
        <f t="shared" si="6"/>
        <v>-3.8390353806869677E-2</v>
      </c>
      <c r="AQ36" s="56">
        <f t="shared" si="22"/>
        <v>-140.9954361580692</v>
      </c>
      <c r="AS36" s="6">
        <v>81</v>
      </c>
      <c r="AT36" s="6" t="s">
        <v>22</v>
      </c>
      <c r="AU36" s="7">
        <v>2697</v>
      </c>
      <c r="AV36" s="7">
        <v>8300521.7405472221</v>
      </c>
      <c r="AW36" s="48">
        <v>2512139.8686031345</v>
      </c>
      <c r="AX36" s="48">
        <v>-387430</v>
      </c>
      <c r="AZ36" s="34">
        <f t="shared" si="7"/>
        <v>7913091.7405472221</v>
      </c>
      <c r="BA36" s="82"/>
      <c r="BB36" s="56">
        <v>1929442.8084815242</v>
      </c>
      <c r="BC36" s="82"/>
      <c r="BD36" s="56">
        <v>-252868.34966765239</v>
      </c>
      <c r="BE36" s="84"/>
      <c r="BF36" s="84">
        <f t="shared" si="8"/>
        <v>9589666.1993610952</v>
      </c>
      <c r="BG36" s="101">
        <f t="shared" si="9"/>
        <v>3555.6789764038172</v>
      </c>
      <c r="BH36" s="82"/>
      <c r="BI36" s="56">
        <v>0</v>
      </c>
      <c r="BK36" s="62">
        <f t="shared" si="10"/>
        <v>-315548.35613141023</v>
      </c>
      <c r="BL36" s="31">
        <f t="shared" si="11"/>
        <v>-3.185679162865146E-2</v>
      </c>
      <c r="BM36" s="56">
        <f t="shared" si="12"/>
        <v>-116.99976126489071</v>
      </c>
      <c r="BO36" s="45">
        <v>164605.14458000002</v>
      </c>
      <c r="BP36" s="46">
        <v>96514.70199999999</v>
      </c>
      <c r="BQ36" s="47">
        <f t="shared" si="13"/>
        <v>-68090.442580000032</v>
      </c>
      <c r="BS36" s="45" t="e">
        <f>#REF!+BQ36</f>
        <v>#REF!</v>
      </c>
      <c r="BT36" s="47" t="e">
        <f t="shared" si="14"/>
        <v>#REF!</v>
      </c>
      <c r="BU36" s="124">
        <v>81</v>
      </c>
      <c r="BV36" s="124" t="s">
        <v>22</v>
      </c>
      <c r="BW36" s="137">
        <v>2780</v>
      </c>
      <c r="BX36" s="137">
        <v>8578767.8831921797</v>
      </c>
      <c r="BY36" s="137">
        <v>2512139.8686031355</v>
      </c>
      <c r="BZ36" s="137">
        <v>-538690</v>
      </c>
      <c r="CB36" s="193">
        <v>8040077.8831921797</v>
      </c>
      <c r="CC36" s="194"/>
      <c r="CD36" s="186">
        <v>1812971.5223003253</v>
      </c>
      <c r="CE36" s="194"/>
      <c r="CF36" s="186">
        <v>52165.15</v>
      </c>
      <c r="CG36" s="137"/>
      <c r="CH36" s="137">
        <v>9905214.5554925054</v>
      </c>
      <c r="CI36" s="195">
        <v>3563.0268185224841</v>
      </c>
      <c r="CJ36" s="124"/>
      <c r="CK36" s="196"/>
      <c r="CL36" s="197"/>
      <c r="CM36" s="198">
        <v>-68090.442580000032</v>
      </c>
      <c r="CN36" s="124"/>
      <c r="CO36" s="196">
        <v>9837124.1129125059</v>
      </c>
      <c r="CP36" s="198">
        <v>819760.34274270886</v>
      </c>
      <c r="CR36" s="154">
        <v>7</v>
      </c>
    </row>
    <row r="37" spans="1:96" ht="12.5" x14ac:dyDescent="0.25">
      <c r="A37" s="6">
        <v>82</v>
      </c>
      <c r="B37" s="6" t="s">
        <v>23</v>
      </c>
      <c r="C37" s="7">
        <v>9422</v>
      </c>
      <c r="D37" s="7">
        <v>10248821.30131235</v>
      </c>
      <c r="E37" s="48">
        <v>1853360.8372522462</v>
      </c>
      <c r="F37" s="48">
        <v>-1933079</v>
      </c>
      <c r="H37" s="34">
        <f t="shared" si="15"/>
        <v>8315742.3013123497</v>
      </c>
      <c r="I37" s="82"/>
      <c r="J37" s="56">
        <v>4070461.9757729806</v>
      </c>
      <c r="K37" s="82"/>
      <c r="L37" s="56">
        <v>-197802.03214381018</v>
      </c>
      <c r="M37" s="84"/>
      <c r="N37" s="84">
        <f t="shared" si="16"/>
        <v>12188402.24494152</v>
      </c>
      <c r="O37" s="101">
        <f t="shared" si="3"/>
        <v>1293.6109366314497</v>
      </c>
      <c r="P37" s="82"/>
      <c r="Q37" s="56">
        <v>0</v>
      </c>
      <c r="S37" s="62">
        <f t="shared" si="17"/>
        <v>-843538.06747935154</v>
      </c>
      <c r="T37" s="31">
        <f t="shared" si="18"/>
        <v>-6.4728509128864492E-2</v>
      </c>
      <c r="U37" s="56">
        <f t="shared" si="19"/>
        <v>-89.528557363548245</v>
      </c>
      <c r="W37" s="6">
        <v>82</v>
      </c>
      <c r="X37" s="6" t="s">
        <v>23</v>
      </c>
      <c r="Y37" s="7">
        <v>9422</v>
      </c>
      <c r="Z37" s="7">
        <v>10399977.395889781</v>
      </c>
      <c r="AA37" s="48">
        <v>1994818.9119821356</v>
      </c>
      <c r="AB37" s="48">
        <v>-1933079</v>
      </c>
      <c r="AD37" s="34">
        <f t="shared" si="20"/>
        <v>8466898.3958897814</v>
      </c>
      <c r="AE37" s="82"/>
      <c r="AF37" s="56">
        <v>4020083.2634361745</v>
      </c>
      <c r="AG37" s="82"/>
      <c r="AH37" s="56">
        <v>-919859.85679885664</v>
      </c>
      <c r="AI37" s="84"/>
      <c r="AJ37" s="84">
        <f t="shared" si="21"/>
        <v>11567121.802527098</v>
      </c>
      <c r="AK37" s="101">
        <f t="shared" si="4"/>
        <v>1227.6715986549668</v>
      </c>
      <c r="AL37" s="82"/>
      <c r="AM37" s="56">
        <v>0</v>
      </c>
      <c r="AO37" s="62">
        <f t="shared" si="5"/>
        <v>-1464818.5098937731</v>
      </c>
      <c r="AP37" s="31">
        <f t="shared" si="6"/>
        <v>-0.1124021807019512</v>
      </c>
      <c r="AQ37" s="56">
        <f t="shared" si="22"/>
        <v>-155.46789534003111</v>
      </c>
      <c r="AS37" s="6">
        <v>82</v>
      </c>
      <c r="AT37" s="6" t="s">
        <v>23</v>
      </c>
      <c r="AU37" s="7">
        <v>9422</v>
      </c>
      <c r="AV37" s="7">
        <v>9792565.3823261168</v>
      </c>
      <c r="AW37" s="48">
        <v>1831107.8105153702</v>
      </c>
      <c r="AX37" s="48">
        <v>-1933079</v>
      </c>
      <c r="AZ37" s="34">
        <f t="shared" si="7"/>
        <v>7859486.3823261168</v>
      </c>
      <c r="BA37" s="82"/>
      <c r="BB37" s="56">
        <v>4020083.2634361745</v>
      </c>
      <c r="BC37" s="82"/>
      <c r="BD37" s="56">
        <v>-919859.85679885664</v>
      </c>
      <c r="BE37" s="84"/>
      <c r="BF37" s="84">
        <f t="shared" si="8"/>
        <v>10959709.788963433</v>
      </c>
      <c r="BG37" s="101">
        <f t="shared" si="9"/>
        <v>1163.2041805310373</v>
      </c>
      <c r="BH37" s="82"/>
      <c r="BI37" s="56">
        <v>0</v>
      </c>
      <c r="BK37" s="62">
        <f t="shared" si="10"/>
        <v>-2072230.5234574378</v>
      </c>
      <c r="BL37" s="31">
        <f t="shared" si="11"/>
        <v>-0.15901166470831471</v>
      </c>
      <c r="BM37" s="56">
        <f t="shared" si="12"/>
        <v>-219.93531346396071</v>
      </c>
      <c r="BO37" s="45">
        <v>207384.26672000001</v>
      </c>
      <c r="BP37" s="46">
        <v>160472.68410000001</v>
      </c>
      <c r="BQ37" s="47">
        <f t="shared" si="13"/>
        <v>-46911.582620000001</v>
      </c>
      <c r="BS37" s="45" t="e">
        <f>#REF!+BQ37</f>
        <v>#REF!</v>
      </c>
      <c r="BT37" s="47" t="e">
        <f t="shared" si="14"/>
        <v>#REF!</v>
      </c>
      <c r="BU37" s="124">
        <v>82</v>
      </c>
      <c r="BV37" s="124" t="s">
        <v>23</v>
      </c>
      <c r="BW37" s="137">
        <v>9475</v>
      </c>
      <c r="BX37" s="137">
        <v>10999136.423297189</v>
      </c>
      <c r="BY37" s="137">
        <v>1831107.8105153702</v>
      </c>
      <c r="BZ37" s="137">
        <v>-1933079</v>
      </c>
      <c r="CB37" s="193">
        <v>9066057.4232971892</v>
      </c>
      <c r="CC37" s="194"/>
      <c r="CD37" s="186">
        <v>3776121.5891236803</v>
      </c>
      <c r="CE37" s="194"/>
      <c r="CF37" s="186">
        <v>189761.3</v>
      </c>
      <c r="CG37" s="137"/>
      <c r="CH37" s="137">
        <v>13031940.312420871</v>
      </c>
      <c r="CI37" s="195">
        <v>1375.4026714956065</v>
      </c>
      <c r="CJ37" s="124"/>
      <c r="CK37" s="196"/>
      <c r="CL37" s="197"/>
      <c r="CM37" s="198">
        <v>-46911.582620000001</v>
      </c>
      <c r="CN37" s="124"/>
      <c r="CO37" s="196">
        <v>12985028.729800871</v>
      </c>
      <c r="CP37" s="198">
        <v>1082085.727483406</v>
      </c>
      <c r="CR37" s="154">
        <v>5</v>
      </c>
    </row>
    <row r="38" spans="1:96" ht="12.5" x14ac:dyDescent="0.25">
      <c r="A38" s="6">
        <v>86</v>
      </c>
      <c r="B38" s="6" t="s">
        <v>24</v>
      </c>
      <c r="C38" s="7">
        <v>8260</v>
      </c>
      <c r="D38" s="7">
        <v>12536642.444132138</v>
      </c>
      <c r="E38" s="48">
        <v>3112704.4640412843</v>
      </c>
      <c r="F38" s="48">
        <v>-1206381</v>
      </c>
      <c r="H38" s="34">
        <f t="shared" si="15"/>
        <v>11330261.444132138</v>
      </c>
      <c r="I38" s="82"/>
      <c r="J38" s="56">
        <v>4040994.1175891133</v>
      </c>
      <c r="K38" s="82"/>
      <c r="L38" s="56">
        <v>-166889.62884560306</v>
      </c>
      <c r="M38" s="84"/>
      <c r="N38" s="84">
        <f t="shared" si="16"/>
        <v>15204365.932875648</v>
      </c>
      <c r="O38" s="101">
        <f t="shared" si="3"/>
        <v>1840.7222679026208</v>
      </c>
      <c r="P38" s="82"/>
      <c r="Q38" s="56">
        <v>0</v>
      </c>
      <c r="S38" s="62">
        <f t="shared" si="17"/>
        <v>-632742.32062407024</v>
      </c>
      <c r="T38" s="31">
        <f t="shared" si="18"/>
        <v>-3.9953147411507114E-2</v>
      </c>
      <c r="U38" s="56">
        <f t="shared" si="19"/>
        <v>-76.603186516231261</v>
      </c>
      <c r="W38" s="6">
        <v>86</v>
      </c>
      <c r="X38" s="6" t="s">
        <v>24</v>
      </c>
      <c r="Y38" s="7">
        <v>8260</v>
      </c>
      <c r="Z38" s="7">
        <v>12604157.256290106</v>
      </c>
      <c r="AA38" s="48">
        <v>3172205.227234459</v>
      </c>
      <c r="AB38" s="48">
        <v>-1206381</v>
      </c>
      <c r="AD38" s="34">
        <f t="shared" si="20"/>
        <v>11397776.256290106</v>
      </c>
      <c r="AE38" s="82"/>
      <c r="AF38" s="56">
        <v>4000269.4780436251</v>
      </c>
      <c r="AG38" s="82"/>
      <c r="AH38" s="56">
        <v>-776104.61544459278</v>
      </c>
      <c r="AI38" s="84"/>
      <c r="AJ38" s="84">
        <f t="shared" si="21"/>
        <v>14621941.118889138</v>
      </c>
      <c r="AK38" s="101">
        <f t="shared" si="4"/>
        <v>1770.2107892117601</v>
      </c>
      <c r="AL38" s="82"/>
      <c r="AM38" s="56">
        <v>0</v>
      </c>
      <c r="AO38" s="62">
        <f t="shared" si="5"/>
        <v>-1215167.1346105803</v>
      </c>
      <c r="AP38" s="31">
        <f t="shared" si="6"/>
        <v>-7.6729104528413514E-2</v>
      </c>
      <c r="AQ38" s="56">
        <f t="shared" si="22"/>
        <v>-147.11466520709203</v>
      </c>
      <c r="AS38" s="6">
        <v>86</v>
      </c>
      <c r="AT38" s="6" t="s">
        <v>24</v>
      </c>
      <c r="AU38" s="7">
        <v>8260</v>
      </c>
      <c r="AV38" s="7">
        <v>11995472.786238343</v>
      </c>
      <c r="AW38" s="48">
        <v>3073926.7028098386</v>
      </c>
      <c r="AX38" s="48">
        <v>-1206381</v>
      </c>
      <c r="AZ38" s="34">
        <f t="shared" si="7"/>
        <v>10789091.786238343</v>
      </c>
      <c r="BA38" s="82"/>
      <c r="BB38" s="56">
        <v>4000269.4780436251</v>
      </c>
      <c r="BC38" s="82"/>
      <c r="BD38" s="56">
        <v>-776104.61544459278</v>
      </c>
      <c r="BE38" s="84"/>
      <c r="BF38" s="84">
        <f t="shared" si="8"/>
        <v>14013256.648837375</v>
      </c>
      <c r="BG38" s="101">
        <f t="shared" si="9"/>
        <v>1696.5201754040404</v>
      </c>
      <c r="BH38" s="82"/>
      <c r="BI38" s="56">
        <v>0</v>
      </c>
      <c r="BK38" s="62">
        <f t="shared" si="10"/>
        <v>-1823851.6046623439</v>
      </c>
      <c r="BL38" s="31">
        <f t="shared" si="11"/>
        <v>-0.11516317091911683</v>
      </c>
      <c r="BM38" s="56">
        <f t="shared" si="12"/>
        <v>-220.80527901481162</v>
      </c>
      <c r="BO38" s="45">
        <v>1507070.2749199998</v>
      </c>
      <c r="BP38" s="46">
        <v>329237.47639999999</v>
      </c>
      <c r="BQ38" s="47">
        <f t="shared" si="13"/>
        <v>-1177832.7985199997</v>
      </c>
      <c r="BS38" s="45" t="e">
        <f>#REF!+BQ38</f>
        <v>#REF!</v>
      </c>
      <c r="BT38" s="47" t="e">
        <f t="shared" si="14"/>
        <v>#REF!</v>
      </c>
      <c r="BU38" s="124">
        <v>86</v>
      </c>
      <c r="BV38" s="124" t="s">
        <v>24</v>
      </c>
      <c r="BW38" s="137">
        <v>8417</v>
      </c>
      <c r="BX38" s="137">
        <v>13122056.500576587</v>
      </c>
      <c r="BY38" s="137">
        <v>3073926.7028098386</v>
      </c>
      <c r="BZ38" s="137">
        <v>-1206381</v>
      </c>
      <c r="CB38" s="193">
        <v>11915675.500576587</v>
      </c>
      <c r="CC38" s="194"/>
      <c r="CD38" s="186">
        <v>3761327.252923131</v>
      </c>
      <c r="CE38" s="194"/>
      <c r="CF38" s="186">
        <v>160105.5</v>
      </c>
      <c r="CG38" s="137"/>
      <c r="CH38" s="137">
        <v>15837108.253499718</v>
      </c>
      <c r="CI38" s="195">
        <v>1881.5621068670214</v>
      </c>
      <c r="CJ38" s="124"/>
      <c r="CK38" s="196"/>
      <c r="CL38" s="197"/>
      <c r="CM38" s="198">
        <v>-1177832.7985199997</v>
      </c>
      <c r="CN38" s="124"/>
      <c r="CO38" s="196">
        <v>14659275.454979718</v>
      </c>
      <c r="CP38" s="198">
        <v>1221606.2879149765</v>
      </c>
      <c r="CR38" s="154">
        <v>5</v>
      </c>
    </row>
    <row r="39" spans="1:96" ht="12.5" x14ac:dyDescent="0.25">
      <c r="A39" s="6">
        <v>90</v>
      </c>
      <c r="B39" s="6" t="s">
        <v>25</v>
      </c>
      <c r="C39" s="7">
        <v>3254</v>
      </c>
      <c r="D39" s="7">
        <v>11728801.145089179</v>
      </c>
      <c r="E39" s="48">
        <v>2285004.3113613343</v>
      </c>
      <c r="F39" s="48">
        <v>-52369</v>
      </c>
      <c r="H39" s="34">
        <f t="shared" si="15"/>
        <v>11676432.145089179</v>
      </c>
      <c r="I39" s="82"/>
      <c r="J39" s="56">
        <v>2171136.6456654049</v>
      </c>
      <c r="K39" s="82"/>
      <c r="L39" s="56">
        <v>-67282.73519998019</v>
      </c>
      <c r="M39" s="84"/>
      <c r="N39" s="84">
        <f t="shared" si="16"/>
        <v>13780286.055554604</v>
      </c>
      <c r="O39" s="101">
        <f t="shared" si="3"/>
        <v>4234.8758621864181</v>
      </c>
      <c r="P39" s="82"/>
      <c r="Q39" s="56">
        <v>0</v>
      </c>
      <c r="S39" s="62">
        <f t="shared" si="17"/>
        <v>-445406.91563143581</v>
      </c>
      <c r="T39" s="31">
        <f t="shared" si="18"/>
        <v>-3.1310032947681483E-2</v>
      </c>
      <c r="U39" s="56">
        <f t="shared" si="19"/>
        <v>-136.87981426903374</v>
      </c>
      <c r="W39" s="6">
        <v>90</v>
      </c>
      <c r="X39" s="6" t="s">
        <v>25</v>
      </c>
      <c r="Y39" s="7">
        <v>3254</v>
      </c>
      <c r="Z39" s="7">
        <v>11723893.29765192</v>
      </c>
      <c r="AA39" s="48">
        <v>2278787.9717921647</v>
      </c>
      <c r="AB39" s="48">
        <v>-52369</v>
      </c>
      <c r="AD39" s="34">
        <f t="shared" si="20"/>
        <v>11671524.29765192</v>
      </c>
      <c r="AE39" s="82"/>
      <c r="AF39" s="56">
        <v>2172474.9133426612</v>
      </c>
      <c r="AG39" s="82"/>
      <c r="AH39" s="56">
        <v>-312892.06938527361</v>
      </c>
      <c r="AI39" s="84"/>
      <c r="AJ39" s="84">
        <f t="shared" si="21"/>
        <v>13531107.141609309</v>
      </c>
      <c r="AK39" s="101">
        <f t="shared" si="4"/>
        <v>4158.2996747416437</v>
      </c>
      <c r="AL39" s="82"/>
      <c r="AM39" s="56">
        <v>0</v>
      </c>
      <c r="AO39" s="62">
        <f t="shared" si="5"/>
        <v>-694585.82957673073</v>
      </c>
      <c r="AP39" s="31">
        <f t="shared" si="6"/>
        <v>-4.8826150752979518E-2</v>
      </c>
      <c r="AQ39" s="56">
        <f t="shared" si="22"/>
        <v>-213.45600171380784</v>
      </c>
      <c r="AS39" s="6">
        <v>90</v>
      </c>
      <c r="AT39" s="6" t="s">
        <v>25</v>
      </c>
      <c r="AU39" s="7">
        <v>3254</v>
      </c>
      <c r="AV39" s="7">
        <v>11639255.111345839</v>
      </c>
      <c r="AW39" s="48">
        <v>2416785.0004547276</v>
      </c>
      <c r="AX39" s="48">
        <v>-52369</v>
      </c>
      <c r="AZ39" s="34">
        <f t="shared" si="7"/>
        <v>11586886.111345839</v>
      </c>
      <c r="BA39" s="82"/>
      <c r="BB39" s="56">
        <v>2172474.9133426612</v>
      </c>
      <c r="BC39" s="82"/>
      <c r="BD39" s="56">
        <v>-312892.06938527361</v>
      </c>
      <c r="BE39" s="84"/>
      <c r="BF39" s="84">
        <f t="shared" si="8"/>
        <v>13446468.955303228</v>
      </c>
      <c r="BG39" s="101">
        <f t="shared" si="9"/>
        <v>4132.2891688086129</v>
      </c>
      <c r="BH39" s="82"/>
      <c r="BI39" s="56">
        <v>0</v>
      </c>
      <c r="BK39" s="62">
        <f t="shared" si="10"/>
        <v>-779224.01588281244</v>
      </c>
      <c r="BL39" s="31">
        <f t="shared" si="11"/>
        <v>-5.4775821287660342E-2</v>
      </c>
      <c r="BM39" s="56">
        <f t="shared" si="12"/>
        <v>-239.46650764683849</v>
      </c>
      <c r="BO39" s="45">
        <v>35411.380100000002</v>
      </c>
      <c r="BP39" s="46">
        <v>31265.326000000005</v>
      </c>
      <c r="BQ39" s="47">
        <f t="shared" si="13"/>
        <v>-4146.0540999999976</v>
      </c>
      <c r="BS39" s="45" t="e">
        <f>#REF!+BQ39</f>
        <v>#REF!</v>
      </c>
      <c r="BT39" s="47" t="e">
        <f t="shared" si="14"/>
        <v>#REF!</v>
      </c>
      <c r="BU39" s="124">
        <v>90</v>
      </c>
      <c r="BV39" s="124" t="s">
        <v>25</v>
      </c>
      <c r="BW39" s="137">
        <v>3329</v>
      </c>
      <c r="BX39" s="137">
        <v>12168367.951191295</v>
      </c>
      <c r="BY39" s="137">
        <v>2416785.0004547276</v>
      </c>
      <c r="BZ39" s="137">
        <v>-52369</v>
      </c>
      <c r="CB39" s="193">
        <v>12115998.951191295</v>
      </c>
      <c r="CC39" s="194"/>
      <c r="CD39" s="186">
        <v>2045146.3599947444</v>
      </c>
      <c r="CE39" s="194"/>
      <c r="CF39" s="186">
        <v>64547.66</v>
      </c>
      <c r="CG39" s="137"/>
      <c r="CH39" s="137">
        <v>14225692.97118604</v>
      </c>
      <c r="CI39" s="195">
        <v>4273.2631334292701</v>
      </c>
      <c r="CJ39" s="124"/>
      <c r="CK39" s="196"/>
      <c r="CL39" s="197"/>
      <c r="CM39" s="198">
        <v>-4146.0540999999976</v>
      </c>
      <c r="CN39" s="124"/>
      <c r="CO39" s="196">
        <v>14221546.917086041</v>
      </c>
      <c r="CP39" s="198">
        <v>1185128.9097571701</v>
      </c>
      <c r="CR39" s="154">
        <v>10</v>
      </c>
    </row>
    <row r="40" spans="1:96" ht="12.5" x14ac:dyDescent="0.25">
      <c r="A40" s="6">
        <v>91</v>
      </c>
      <c r="B40" s="6" t="s">
        <v>26</v>
      </c>
      <c r="C40" s="7">
        <v>653835</v>
      </c>
      <c r="D40" s="7">
        <v>43094177.133484304</v>
      </c>
      <c r="E40" s="48">
        <v>-380968661.58995765</v>
      </c>
      <c r="F40" s="48">
        <v>26151327</v>
      </c>
      <c r="H40" s="34">
        <f t="shared" si="15"/>
        <v>69245504.133484304</v>
      </c>
      <c r="I40" s="82"/>
      <c r="J40" s="56">
        <v>255748001.70644209</v>
      </c>
      <c r="K40" s="82"/>
      <c r="L40" s="56">
        <v>-18298235.421698086</v>
      </c>
      <c r="M40" s="84"/>
      <c r="N40" s="84">
        <f t="shared" si="16"/>
        <v>306695270.41822827</v>
      </c>
      <c r="O40" s="101">
        <f t="shared" si="3"/>
        <v>469.07135656278462</v>
      </c>
      <c r="P40" s="82"/>
      <c r="Q40" s="56">
        <v>0</v>
      </c>
      <c r="S40" s="62">
        <f t="shared" si="17"/>
        <v>-75373499.38977915</v>
      </c>
      <c r="T40" s="31">
        <f t="shared" si="18"/>
        <v>-0.19727731064660148</v>
      </c>
      <c r="U40" s="56">
        <f t="shared" si="19"/>
        <v>-115.27908323931749</v>
      </c>
      <c r="W40" s="6">
        <v>91</v>
      </c>
      <c r="X40" s="6" t="s">
        <v>26</v>
      </c>
      <c r="Y40" s="7">
        <v>653835</v>
      </c>
      <c r="Z40" s="7">
        <v>50254584.446070194</v>
      </c>
      <c r="AA40" s="48">
        <v>-375106538.49524999</v>
      </c>
      <c r="AB40" s="48">
        <v>19805670</v>
      </c>
      <c r="AD40" s="34">
        <f t="shared" si="20"/>
        <v>70060254.446070194</v>
      </c>
      <c r="AE40" s="82"/>
      <c r="AF40" s="56">
        <v>257515041.12148422</v>
      </c>
      <c r="AG40" s="82"/>
      <c r="AH40" s="56">
        <v>-85094233.017978057</v>
      </c>
      <c r="AI40" s="84"/>
      <c r="AJ40" s="84">
        <f t="shared" si="21"/>
        <v>242481062.54957634</v>
      </c>
      <c r="AK40" s="101">
        <f t="shared" si="4"/>
        <v>370.85971621215805</v>
      </c>
      <c r="AL40" s="82"/>
      <c r="AM40" s="56">
        <v>0</v>
      </c>
      <c r="AO40" s="62">
        <f t="shared" si="5"/>
        <v>-139587707.25843108</v>
      </c>
      <c r="AP40" s="31">
        <f t="shared" si="6"/>
        <v>-0.36534707437243563</v>
      </c>
      <c r="AQ40" s="56">
        <f t="shared" si="22"/>
        <v>-213.49072358994405</v>
      </c>
      <c r="AS40" s="6">
        <v>91</v>
      </c>
      <c r="AT40" s="6" t="s">
        <v>26</v>
      </c>
      <c r="AU40" s="7">
        <v>653835</v>
      </c>
      <c r="AV40" s="7">
        <v>32700428.20403707</v>
      </c>
      <c r="AW40" s="48">
        <v>-373644673.95736372</v>
      </c>
      <c r="AX40" s="48">
        <v>19805670</v>
      </c>
      <c r="AZ40" s="34">
        <f t="shared" si="7"/>
        <v>52506098.20403707</v>
      </c>
      <c r="BA40" s="82"/>
      <c r="BB40" s="56">
        <v>257515041.12148422</v>
      </c>
      <c r="BC40" s="82"/>
      <c r="BD40" s="56">
        <v>-85094233.017978057</v>
      </c>
      <c r="BE40" s="84"/>
      <c r="BF40" s="84">
        <f t="shared" si="8"/>
        <v>224926906.30754322</v>
      </c>
      <c r="BG40" s="101">
        <f t="shared" si="9"/>
        <v>344.01172514096555</v>
      </c>
      <c r="BH40" s="82"/>
      <c r="BI40" s="56">
        <v>0</v>
      </c>
      <c r="BK40" s="62">
        <f t="shared" si="10"/>
        <v>-157141863.5004642</v>
      </c>
      <c r="BL40" s="31">
        <f t="shared" si="11"/>
        <v>-0.41129209168137254</v>
      </c>
      <c r="BM40" s="56">
        <f t="shared" si="12"/>
        <v>-240.33871466113652</v>
      </c>
      <c r="BO40" s="45">
        <v>82888450.515189946</v>
      </c>
      <c r="BP40" s="46">
        <v>3807776.8663000008</v>
      </c>
      <c r="BQ40" s="47">
        <f t="shared" si="13"/>
        <v>-79080673.648889944</v>
      </c>
      <c r="BS40" s="45" t="e">
        <f>#REF!+BQ40</f>
        <v>#REF!</v>
      </c>
      <c r="BT40" s="47" t="e">
        <f t="shared" si="14"/>
        <v>#REF!</v>
      </c>
      <c r="BU40" s="124">
        <v>91</v>
      </c>
      <c r="BV40" s="124" t="s">
        <v>26</v>
      </c>
      <c r="BW40" s="137">
        <v>648042</v>
      </c>
      <c r="BX40" s="137">
        <v>102538618.15868485</v>
      </c>
      <c r="BY40" s="137">
        <v>-373644673.95736372</v>
      </c>
      <c r="BZ40" s="137">
        <v>26151327</v>
      </c>
      <c r="CB40" s="193">
        <v>128689945.15868485</v>
      </c>
      <c r="CC40" s="194"/>
      <c r="CD40" s="186">
        <v>235824419.93932256</v>
      </c>
      <c r="CE40" s="194"/>
      <c r="CF40" s="186">
        <v>17554404.710000001</v>
      </c>
      <c r="CG40" s="137"/>
      <c r="CH40" s="137">
        <v>382068769.80800742</v>
      </c>
      <c r="CI40" s="195">
        <v>589.5740859512307</v>
      </c>
      <c r="CJ40" s="124"/>
      <c r="CK40" s="196"/>
      <c r="CL40" s="197"/>
      <c r="CM40" s="198">
        <v>-79080673.648889944</v>
      </c>
      <c r="CN40" s="124"/>
      <c r="CO40" s="196">
        <v>302988096.15911746</v>
      </c>
      <c r="CP40" s="198">
        <v>25249008.013259787</v>
      </c>
      <c r="CR40" s="154">
        <v>1</v>
      </c>
    </row>
    <row r="41" spans="1:96" ht="12.5" x14ac:dyDescent="0.25">
      <c r="A41" s="6">
        <v>92</v>
      </c>
      <c r="B41" s="6" t="s">
        <v>27</v>
      </c>
      <c r="C41" s="7">
        <v>233775</v>
      </c>
      <c r="D41" s="7">
        <v>148653332.28123873</v>
      </c>
      <c r="E41" s="48">
        <v>-36426396.582264788</v>
      </c>
      <c r="F41" s="48">
        <v>20352169</v>
      </c>
      <c r="H41" s="34">
        <f t="shared" si="15"/>
        <v>169005501.28123873</v>
      </c>
      <c r="I41" s="82"/>
      <c r="J41" s="56">
        <v>83461793.823594153</v>
      </c>
      <c r="K41" s="82"/>
      <c r="L41" s="56">
        <v>-5481377.7463458832</v>
      </c>
      <c r="M41" s="84"/>
      <c r="N41" s="84">
        <f t="shared" si="16"/>
        <v>246985917.35848701</v>
      </c>
      <c r="O41" s="101">
        <f t="shared" si="3"/>
        <v>1056.5112495283372</v>
      </c>
      <c r="P41" s="82"/>
      <c r="Q41" s="56">
        <v>0</v>
      </c>
      <c r="S41" s="62">
        <f t="shared" si="17"/>
        <v>-11956193.912408978</v>
      </c>
      <c r="T41" s="31">
        <f t="shared" si="18"/>
        <v>-4.6173230973238007E-2</v>
      </c>
      <c r="U41" s="56">
        <f t="shared" si="19"/>
        <v>-51.144022724452903</v>
      </c>
      <c r="W41" s="6">
        <v>92</v>
      </c>
      <c r="X41" s="6" t="s">
        <v>27</v>
      </c>
      <c r="Y41" s="7">
        <v>233775</v>
      </c>
      <c r="Z41" s="7">
        <v>149755334.88417172</v>
      </c>
      <c r="AA41" s="48">
        <v>-35732626.063410804</v>
      </c>
      <c r="AB41" s="48">
        <v>17978651</v>
      </c>
      <c r="AD41" s="34">
        <f t="shared" si="20"/>
        <v>167733985.88417172</v>
      </c>
      <c r="AE41" s="82"/>
      <c r="AF41" s="56">
        <v>82636338.899328932</v>
      </c>
      <c r="AG41" s="82"/>
      <c r="AH41" s="56">
        <v>-25490634.722844258</v>
      </c>
      <c r="AI41" s="84"/>
      <c r="AJ41" s="84">
        <f t="shared" si="21"/>
        <v>224879690.06065643</v>
      </c>
      <c r="AK41" s="101">
        <f t="shared" si="4"/>
        <v>961.9492677174909</v>
      </c>
      <c r="AL41" s="82"/>
      <c r="AM41" s="56">
        <v>0</v>
      </c>
      <c r="AO41" s="62">
        <f t="shared" si="5"/>
        <v>-34062421.210239559</v>
      </c>
      <c r="AP41" s="31">
        <f t="shared" si="6"/>
        <v>-0.13154454114496916</v>
      </c>
      <c r="AQ41" s="56">
        <f t="shared" si="22"/>
        <v>-145.70600453529914</v>
      </c>
      <c r="AS41" s="6">
        <v>92</v>
      </c>
      <c r="AT41" s="6" t="s">
        <v>27</v>
      </c>
      <c r="AU41" s="7">
        <v>233775</v>
      </c>
      <c r="AV41" s="7">
        <v>141593991.7123374</v>
      </c>
      <c r="AW41" s="48">
        <v>-38593638.96754232</v>
      </c>
      <c r="AX41" s="48">
        <v>17978651</v>
      </c>
      <c r="AZ41" s="34">
        <f t="shared" si="7"/>
        <v>159572642.7123374</v>
      </c>
      <c r="BA41" s="82"/>
      <c r="BB41" s="56">
        <v>82636338.899328932</v>
      </c>
      <c r="BC41" s="82"/>
      <c r="BD41" s="56">
        <v>-25490634.722844258</v>
      </c>
      <c r="BE41" s="84"/>
      <c r="BF41" s="84">
        <f t="shared" si="8"/>
        <v>216718346.88882208</v>
      </c>
      <c r="BG41" s="101">
        <f t="shared" si="9"/>
        <v>927.03816442657285</v>
      </c>
      <c r="BH41" s="82"/>
      <c r="BI41" s="56">
        <v>0</v>
      </c>
      <c r="BK41" s="62">
        <f t="shared" si="10"/>
        <v>-42223764.382073909</v>
      </c>
      <c r="BL41" s="31">
        <f t="shared" si="11"/>
        <v>-0.16306256319158885</v>
      </c>
      <c r="BM41" s="56">
        <f t="shared" si="12"/>
        <v>-180.61710782621714</v>
      </c>
      <c r="BO41" s="45">
        <v>9180110.0671379957</v>
      </c>
      <c r="BP41" s="46">
        <v>3454546.6506000003</v>
      </c>
      <c r="BQ41" s="47">
        <f t="shared" si="13"/>
        <v>-5725563.4165379955</v>
      </c>
      <c r="BS41" s="45" t="e">
        <f>#REF!+BQ41</f>
        <v>#REF!</v>
      </c>
      <c r="BT41" s="47" t="e">
        <f t="shared" si="14"/>
        <v>#REF!</v>
      </c>
      <c r="BU41" s="124">
        <v>92</v>
      </c>
      <c r="BV41" s="124" t="s">
        <v>27</v>
      </c>
      <c r="BW41" s="137">
        <v>228166</v>
      </c>
      <c r="BX41" s="137">
        <v>156929810.87425193</v>
      </c>
      <c r="BY41" s="137">
        <v>-38593638.967542328</v>
      </c>
      <c r="BZ41" s="137">
        <v>20352169</v>
      </c>
      <c r="CB41" s="193">
        <v>177281979.87425193</v>
      </c>
      <c r="CC41" s="194"/>
      <c r="CD41" s="186">
        <v>76401573.886644065</v>
      </c>
      <c r="CE41" s="194"/>
      <c r="CF41" s="186">
        <v>5258557.51</v>
      </c>
      <c r="CG41" s="137"/>
      <c r="CH41" s="137">
        <v>258942111.27089599</v>
      </c>
      <c r="CI41" s="195">
        <v>1134.8847386152888</v>
      </c>
      <c r="CJ41" s="124"/>
      <c r="CK41" s="196"/>
      <c r="CL41" s="197"/>
      <c r="CM41" s="198">
        <v>-5725563.4165379955</v>
      </c>
      <c r="CN41" s="124"/>
      <c r="CO41" s="196">
        <v>253216547.85435799</v>
      </c>
      <c r="CP41" s="198">
        <v>21101378.987863164</v>
      </c>
      <c r="CR41" s="154">
        <v>1</v>
      </c>
    </row>
    <row r="42" spans="1:96" ht="12.5" x14ac:dyDescent="0.25">
      <c r="A42" s="6">
        <v>97</v>
      </c>
      <c r="B42" s="6" t="s">
        <v>28</v>
      </c>
      <c r="C42" s="7">
        <v>2136</v>
      </c>
      <c r="D42" s="7">
        <v>6442079.5847593071</v>
      </c>
      <c r="E42" s="48">
        <v>1572940.4950620511</v>
      </c>
      <c r="F42" s="48">
        <v>-545571</v>
      </c>
      <c r="H42" s="34">
        <f t="shared" si="15"/>
        <v>5896508.5847593071</v>
      </c>
      <c r="I42" s="82"/>
      <c r="J42" s="56">
        <v>1368222.0892637074</v>
      </c>
      <c r="K42" s="82"/>
      <c r="L42" s="56">
        <v>-45660.91739546616</v>
      </c>
      <c r="M42" s="84"/>
      <c r="N42" s="84">
        <f t="shared" si="16"/>
        <v>7219069.7566275485</v>
      </c>
      <c r="O42" s="101">
        <f t="shared" si="3"/>
        <v>3379.7143055372417</v>
      </c>
      <c r="P42" s="82"/>
      <c r="Q42" s="56">
        <v>0</v>
      </c>
      <c r="S42" s="62">
        <f t="shared" si="17"/>
        <v>-46414.340221815743</v>
      </c>
      <c r="T42" s="31">
        <f t="shared" si="18"/>
        <v>-6.3883341568310714E-3</v>
      </c>
      <c r="U42" s="56">
        <f t="shared" si="19"/>
        <v>-21.729560028939954</v>
      </c>
      <c r="W42" s="6">
        <v>97</v>
      </c>
      <c r="X42" s="6" t="s">
        <v>28</v>
      </c>
      <c r="Y42" s="7">
        <v>2136</v>
      </c>
      <c r="Z42" s="7">
        <v>6419367.6108775698</v>
      </c>
      <c r="AA42" s="48">
        <v>1548638.5206479507</v>
      </c>
      <c r="AB42" s="48">
        <v>-545571</v>
      </c>
      <c r="AD42" s="34">
        <f t="shared" si="20"/>
        <v>5873796.6108775698</v>
      </c>
      <c r="AE42" s="82"/>
      <c r="AF42" s="56">
        <v>1367718.4620530589</v>
      </c>
      <c r="AG42" s="82"/>
      <c r="AH42" s="56">
        <v>-212341.82723745229</v>
      </c>
      <c r="AI42" s="84"/>
      <c r="AJ42" s="84">
        <f t="shared" si="21"/>
        <v>7029173.2456931761</v>
      </c>
      <c r="AK42" s="101">
        <f t="shared" si="4"/>
        <v>3290.8114446129102</v>
      </c>
      <c r="AL42" s="82"/>
      <c r="AM42" s="56">
        <v>0</v>
      </c>
      <c r="AO42" s="62">
        <f t="shared" si="5"/>
        <v>-236310.85115618818</v>
      </c>
      <c r="AP42" s="31">
        <f t="shared" si="6"/>
        <v>-3.2525135009057835E-2</v>
      </c>
      <c r="AQ42" s="56">
        <f t="shared" si="22"/>
        <v>-110.63242095327162</v>
      </c>
      <c r="AS42" s="6">
        <v>97</v>
      </c>
      <c r="AT42" s="6" t="s">
        <v>28</v>
      </c>
      <c r="AU42" s="7">
        <v>2136</v>
      </c>
      <c r="AV42" s="7">
        <v>6368445.0293997396</v>
      </c>
      <c r="AW42" s="48">
        <v>1618387.6908562146</v>
      </c>
      <c r="AX42" s="48">
        <v>-545571</v>
      </c>
      <c r="AZ42" s="34">
        <f t="shared" si="7"/>
        <v>5822874.0293997396</v>
      </c>
      <c r="BA42" s="82"/>
      <c r="BB42" s="56">
        <v>1367718.4620530589</v>
      </c>
      <c r="BC42" s="82"/>
      <c r="BD42" s="56">
        <v>-212341.82723745229</v>
      </c>
      <c r="BE42" s="84"/>
      <c r="BF42" s="84">
        <f t="shared" si="8"/>
        <v>6978250.6642153459</v>
      </c>
      <c r="BG42" s="101">
        <f t="shared" si="9"/>
        <v>3266.9712847450123</v>
      </c>
      <c r="BH42" s="82"/>
      <c r="BI42" s="56">
        <v>0</v>
      </c>
      <c r="BK42" s="62">
        <f t="shared" si="10"/>
        <v>-287233.43263401836</v>
      </c>
      <c r="BL42" s="31">
        <f t="shared" si="11"/>
        <v>-3.9533970318450698E-2</v>
      </c>
      <c r="BM42" s="56">
        <f t="shared" si="12"/>
        <v>-134.47258082116966</v>
      </c>
      <c r="BO42" s="45">
        <v>95413.618780000004</v>
      </c>
      <c r="BP42" s="46">
        <v>104670.874</v>
      </c>
      <c r="BQ42" s="47">
        <f t="shared" si="13"/>
        <v>9257.2552199999918</v>
      </c>
      <c r="BS42" s="45" t="e">
        <f>#REF!+BQ42</f>
        <v>#REF!</v>
      </c>
      <c r="BT42" s="47" t="e">
        <f t="shared" si="14"/>
        <v>#REF!</v>
      </c>
      <c r="BU42" s="124">
        <v>97</v>
      </c>
      <c r="BV42" s="124" t="s">
        <v>28</v>
      </c>
      <c r="BW42" s="137">
        <v>2152</v>
      </c>
      <c r="BX42" s="137">
        <v>6478346.6509385724</v>
      </c>
      <c r="BY42" s="137">
        <v>1618387.6908562146</v>
      </c>
      <c r="BZ42" s="137">
        <v>-545571</v>
      </c>
      <c r="CB42" s="193">
        <v>5932775.6509385724</v>
      </c>
      <c r="CC42" s="194"/>
      <c r="CD42" s="186">
        <v>1288903.6659107916</v>
      </c>
      <c r="CE42" s="194"/>
      <c r="CF42" s="186">
        <v>43804.78</v>
      </c>
      <c r="CG42" s="137"/>
      <c r="CH42" s="137">
        <v>7265484.0968493642</v>
      </c>
      <c r="CI42" s="195">
        <v>3376.1543200972883</v>
      </c>
      <c r="CJ42" s="124"/>
      <c r="CK42" s="196"/>
      <c r="CL42" s="197"/>
      <c r="CM42" s="198">
        <v>9257.2552199999918</v>
      </c>
      <c r="CN42" s="124"/>
      <c r="CO42" s="196">
        <v>7274741.3520693639</v>
      </c>
      <c r="CP42" s="198">
        <v>606228.44600578037</v>
      </c>
      <c r="CR42" s="154">
        <v>10</v>
      </c>
    </row>
    <row r="43" spans="1:96" ht="12.5" x14ac:dyDescent="0.25">
      <c r="A43" s="6">
        <v>98</v>
      </c>
      <c r="B43" s="6" t="s">
        <v>29</v>
      </c>
      <c r="C43" s="7">
        <v>23410</v>
      </c>
      <c r="D43" s="7">
        <v>37907603.177048311</v>
      </c>
      <c r="E43" s="48">
        <v>5573408.9657302685</v>
      </c>
      <c r="F43" s="48">
        <v>-4557126</v>
      </c>
      <c r="H43" s="34">
        <f t="shared" si="15"/>
        <v>33350477.177048311</v>
      </c>
      <c r="I43" s="82"/>
      <c r="J43" s="56">
        <v>10216410.578429108</v>
      </c>
      <c r="K43" s="82"/>
      <c r="L43" s="56">
        <v>-483420.55563187273</v>
      </c>
      <c r="M43" s="84"/>
      <c r="N43" s="84">
        <f t="shared" si="16"/>
        <v>43083467.199845545</v>
      </c>
      <c r="O43" s="101">
        <f t="shared" si="3"/>
        <v>1840.3873216508136</v>
      </c>
      <c r="P43" s="82"/>
      <c r="Q43" s="56">
        <v>0</v>
      </c>
      <c r="S43" s="62">
        <f t="shared" si="17"/>
        <v>-2596787.5726389065</v>
      </c>
      <c r="T43" s="31">
        <f t="shared" si="18"/>
        <v>-5.6847046619430942E-2</v>
      </c>
      <c r="U43" s="56">
        <f t="shared" si="19"/>
        <v>-110.9264234360917</v>
      </c>
      <c r="W43" s="6">
        <v>98</v>
      </c>
      <c r="X43" s="6" t="s">
        <v>29</v>
      </c>
      <c r="Y43" s="7">
        <v>23410</v>
      </c>
      <c r="Z43" s="7">
        <v>39951778.777539112</v>
      </c>
      <c r="AA43" s="48">
        <v>7599828.4860147582</v>
      </c>
      <c r="AB43" s="48">
        <v>-4557126</v>
      </c>
      <c r="AD43" s="34">
        <f t="shared" si="20"/>
        <v>35394652.777539112</v>
      </c>
      <c r="AE43" s="82"/>
      <c r="AF43" s="56">
        <v>10111293.154952768</v>
      </c>
      <c r="AG43" s="82"/>
      <c r="AH43" s="56">
        <v>-2248102.0961091956</v>
      </c>
      <c r="AI43" s="84"/>
      <c r="AJ43" s="84">
        <f t="shared" si="21"/>
        <v>43257843.836382687</v>
      </c>
      <c r="AK43" s="101">
        <f t="shared" si="4"/>
        <v>1847.8361314131862</v>
      </c>
      <c r="AL43" s="82"/>
      <c r="AM43" s="56">
        <v>0</v>
      </c>
      <c r="AO43" s="62">
        <f t="shared" si="5"/>
        <v>-2422410.9361017644</v>
      </c>
      <c r="AP43" s="31">
        <f t="shared" si="6"/>
        <v>-5.3029715971744232E-2</v>
      </c>
      <c r="AQ43" s="56">
        <f t="shared" si="22"/>
        <v>-103.47761367371912</v>
      </c>
      <c r="AS43" s="6">
        <v>98</v>
      </c>
      <c r="AT43" s="6" t="s">
        <v>29</v>
      </c>
      <c r="AU43" s="7">
        <v>23410</v>
      </c>
      <c r="AV43" s="7">
        <v>37844393.520608537</v>
      </c>
      <c r="AW43" s="48">
        <v>6796347.8278287165</v>
      </c>
      <c r="AX43" s="48">
        <v>-4557126</v>
      </c>
      <c r="AZ43" s="34">
        <f t="shared" si="7"/>
        <v>33287267.520608537</v>
      </c>
      <c r="BA43" s="82"/>
      <c r="BB43" s="56">
        <v>10111293.154952768</v>
      </c>
      <c r="BC43" s="82"/>
      <c r="BD43" s="56">
        <v>-2248102.0961091956</v>
      </c>
      <c r="BE43" s="84"/>
      <c r="BF43" s="84">
        <f t="shared" si="8"/>
        <v>41150458.579452112</v>
      </c>
      <c r="BG43" s="101">
        <f t="shared" si="9"/>
        <v>1757.815402795904</v>
      </c>
      <c r="BH43" s="82"/>
      <c r="BI43" s="56">
        <v>0</v>
      </c>
      <c r="BK43" s="62">
        <f t="shared" si="10"/>
        <v>-4529796.1930323392</v>
      </c>
      <c r="BL43" s="31">
        <f t="shared" si="11"/>
        <v>-9.916311140543084E-2</v>
      </c>
      <c r="BM43" s="56">
        <f t="shared" si="12"/>
        <v>-193.49834229100125</v>
      </c>
      <c r="BO43" s="45">
        <v>3344929.058282</v>
      </c>
      <c r="BP43" s="46">
        <v>757300.57019999996</v>
      </c>
      <c r="BQ43" s="47">
        <f t="shared" si="13"/>
        <v>-2587628.4880820001</v>
      </c>
      <c r="BS43" s="45" t="e">
        <f>#REF!+BQ43</f>
        <v>#REF!</v>
      </c>
      <c r="BT43" s="47" t="e">
        <f t="shared" si="14"/>
        <v>#REF!</v>
      </c>
      <c r="BU43" s="124">
        <v>98</v>
      </c>
      <c r="BV43" s="124" t="s">
        <v>29</v>
      </c>
      <c r="BW43" s="137">
        <v>23602</v>
      </c>
      <c r="BX43" s="137">
        <v>40272578.533770591</v>
      </c>
      <c r="BY43" s="137">
        <v>6796347.8278287165</v>
      </c>
      <c r="BZ43" s="137">
        <v>-4557126</v>
      </c>
      <c r="CB43" s="193">
        <v>35715452.533770591</v>
      </c>
      <c r="CC43" s="194"/>
      <c r="CD43" s="186">
        <v>9501032.9287138581</v>
      </c>
      <c r="CE43" s="194"/>
      <c r="CF43" s="186">
        <v>463769.31</v>
      </c>
      <c r="CG43" s="137"/>
      <c r="CH43" s="137">
        <v>45680254.772484452</v>
      </c>
      <c r="CI43" s="195">
        <v>1935.4399954446424</v>
      </c>
      <c r="CJ43" s="124"/>
      <c r="CK43" s="196"/>
      <c r="CL43" s="197"/>
      <c r="CM43" s="198">
        <v>-2587628.4880820001</v>
      </c>
      <c r="CN43" s="124"/>
      <c r="CO43" s="196">
        <v>43092626.284402452</v>
      </c>
      <c r="CP43" s="198">
        <v>3591052.1903668712</v>
      </c>
      <c r="CR43" s="154">
        <v>7</v>
      </c>
    </row>
    <row r="44" spans="1:96" s="202" customFormat="1" ht="12.5" x14ac:dyDescent="0.25">
      <c r="A44" s="202">
        <v>99</v>
      </c>
      <c r="B44" s="202" t="s">
        <v>30</v>
      </c>
      <c r="C44" s="203">
        <v>1620</v>
      </c>
      <c r="D44" s="203">
        <v>2804284.3140057586</v>
      </c>
      <c r="E44" s="203">
        <v>0</v>
      </c>
      <c r="F44" s="203">
        <v>-421929</v>
      </c>
      <c r="H44" s="34">
        <f t="shared" si="15"/>
        <v>2382355.3140057586</v>
      </c>
      <c r="I44" s="205"/>
      <c r="J44" s="206">
        <v>1233737.6986709209</v>
      </c>
      <c r="K44" s="205"/>
      <c r="L44" s="206">
        <v>-31655.00923494259</v>
      </c>
      <c r="M44" s="207"/>
      <c r="N44" s="207">
        <f t="shared" si="16"/>
        <v>3584438.003441737</v>
      </c>
      <c r="O44" s="208">
        <f t="shared" si="3"/>
        <v>2212.6160515072452</v>
      </c>
      <c r="P44" s="205"/>
      <c r="Q44" s="206">
        <v>0</v>
      </c>
      <c r="S44" s="62">
        <f t="shared" si="17"/>
        <v>-1416122.8873074744</v>
      </c>
      <c r="T44" s="31">
        <f t="shared" si="18"/>
        <v>-0.28319280941608593</v>
      </c>
      <c r="U44" s="56">
        <f t="shared" si="19"/>
        <v>-874.14993043671257</v>
      </c>
      <c r="W44" s="202">
        <v>99</v>
      </c>
      <c r="X44" s="202" t="s">
        <v>30</v>
      </c>
      <c r="Y44" s="203">
        <v>1620</v>
      </c>
      <c r="Z44" s="203">
        <v>4331657.1125640431</v>
      </c>
      <c r="AA44" s="203">
        <v>1525730.6988426384</v>
      </c>
      <c r="AB44" s="203">
        <v>-421929</v>
      </c>
      <c r="AD44" s="204">
        <f t="shared" si="20"/>
        <v>3909728.1125640431</v>
      </c>
      <c r="AE44" s="205"/>
      <c r="AF44" s="206">
        <v>1312353.4413171993</v>
      </c>
      <c r="AG44" s="205"/>
      <c r="AH44" s="206">
        <v>-147208.66083241589</v>
      </c>
      <c r="AI44" s="207"/>
      <c r="AJ44" s="207">
        <f t="shared" si="21"/>
        <v>5074872.8930488266</v>
      </c>
      <c r="AK44" s="208">
        <f t="shared" si="4"/>
        <v>3132.6375883017449</v>
      </c>
      <c r="AL44" s="205"/>
      <c r="AM44" s="206">
        <v>0</v>
      </c>
      <c r="AO44" s="209">
        <f t="shared" si="5"/>
        <v>74312.002299615182</v>
      </c>
      <c r="AP44" s="210">
        <f t="shared" si="6"/>
        <v>1.4860733410343765E-2</v>
      </c>
      <c r="AQ44" s="206">
        <f t="shared" si="22"/>
        <v>45.871606357787151</v>
      </c>
      <c r="AS44" s="202">
        <v>99</v>
      </c>
      <c r="AT44" s="202" t="s">
        <v>30</v>
      </c>
      <c r="AU44" s="203">
        <v>1620</v>
      </c>
      <c r="AV44" s="203">
        <v>4050741.2103916416</v>
      </c>
      <c r="AW44" s="203">
        <v>1435336.5525646426</v>
      </c>
      <c r="AX44" s="203">
        <v>-421929</v>
      </c>
      <c r="AZ44" s="204">
        <f t="shared" si="7"/>
        <v>3628812.2103916416</v>
      </c>
      <c r="BA44" s="205"/>
      <c r="BB44" s="206">
        <v>1312353.4413171993</v>
      </c>
      <c r="BC44" s="205"/>
      <c r="BD44" s="206">
        <v>-147208.66083241589</v>
      </c>
      <c r="BE44" s="207"/>
      <c r="BF44" s="207">
        <f t="shared" si="8"/>
        <v>4793956.9908764251</v>
      </c>
      <c r="BG44" s="208">
        <f t="shared" si="9"/>
        <v>2959.2327104175465</v>
      </c>
      <c r="BH44" s="205"/>
      <c r="BI44" s="206">
        <v>0</v>
      </c>
      <c r="BK44" s="209">
        <f t="shared" si="10"/>
        <v>-206603.89987278637</v>
      </c>
      <c r="BL44" s="210">
        <f t="shared" si="11"/>
        <v>-4.131614520582947E-2</v>
      </c>
      <c r="BM44" s="206">
        <f t="shared" si="12"/>
        <v>-127.53327152641134</v>
      </c>
      <c r="BO44" s="211">
        <v>105445.71034000001</v>
      </c>
      <c r="BP44" s="212">
        <v>57093.203999999998</v>
      </c>
      <c r="BQ44" s="213">
        <f t="shared" si="13"/>
        <v>-48352.506340000007</v>
      </c>
      <c r="BS44" s="211" t="e">
        <f>#REF!+BQ44</f>
        <v>#REF!</v>
      </c>
      <c r="BT44" s="213" t="e">
        <f t="shared" si="14"/>
        <v>#REF!</v>
      </c>
      <c r="BU44" s="202">
        <v>99</v>
      </c>
      <c r="BV44" s="202" t="s">
        <v>30</v>
      </c>
      <c r="BW44" s="203">
        <v>1666</v>
      </c>
      <c r="BX44" s="203">
        <v>4158384.1333002299</v>
      </c>
      <c r="BY44" s="203">
        <v>1435336.5525646417</v>
      </c>
      <c r="BZ44" s="203">
        <v>-421929</v>
      </c>
      <c r="CB44" s="214">
        <v>3736455.1333002299</v>
      </c>
      <c r="CC44" s="215"/>
      <c r="CD44" s="216">
        <v>1233737.537448982</v>
      </c>
      <c r="CE44" s="215"/>
      <c r="CF44" s="216">
        <v>30368.22</v>
      </c>
      <c r="CG44" s="203"/>
      <c r="CH44" s="203">
        <v>5000560.8907492114</v>
      </c>
      <c r="CI44" s="217">
        <v>3001.5371493092507</v>
      </c>
      <c r="CK44" s="211"/>
      <c r="CL44" s="218"/>
      <c r="CM44" s="213">
        <v>-48352.506340000007</v>
      </c>
      <c r="CO44" s="211">
        <v>4952208.3844092116</v>
      </c>
      <c r="CP44" s="213">
        <v>412684.03203410096</v>
      </c>
      <c r="CR44" s="219">
        <v>4</v>
      </c>
    </row>
    <row r="45" spans="1:96" ht="12.5" x14ac:dyDescent="0.25">
      <c r="A45" s="6">
        <v>102</v>
      </c>
      <c r="B45" s="6" t="s">
        <v>31</v>
      </c>
      <c r="C45" s="7">
        <v>10044</v>
      </c>
      <c r="D45" s="7">
        <v>21553825.532192718</v>
      </c>
      <c r="E45" s="48">
        <v>6953925.4805348208</v>
      </c>
      <c r="F45" s="48">
        <v>602222</v>
      </c>
      <c r="H45" s="34">
        <f t="shared" si="15"/>
        <v>22156047.532192718</v>
      </c>
      <c r="I45" s="82"/>
      <c r="J45" s="56">
        <v>5865224.5119094402</v>
      </c>
      <c r="K45" s="82"/>
      <c r="L45" s="56">
        <v>-179469.82230706103</v>
      </c>
      <c r="M45" s="84"/>
      <c r="N45" s="84">
        <f t="shared" si="16"/>
        <v>27841802.221795097</v>
      </c>
      <c r="O45" s="101">
        <f t="shared" si="3"/>
        <v>2771.983494802379</v>
      </c>
      <c r="P45" s="82"/>
      <c r="Q45" s="56">
        <v>0</v>
      </c>
      <c r="S45" s="62">
        <f t="shared" si="17"/>
        <v>-1148355.6523620673</v>
      </c>
      <c r="T45" s="31">
        <f t="shared" si="18"/>
        <v>-3.961191440719098E-2</v>
      </c>
      <c r="U45" s="56">
        <f t="shared" si="19"/>
        <v>-114.33250222641053</v>
      </c>
      <c r="W45" s="6">
        <v>102</v>
      </c>
      <c r="X45" s="6" t="s">
        <v>31</v>
      </c>
      <c r="Y45" s="7">
        <v>10044</v>
      </c>
      <c r="Z45" s="7">
        <v>21893416.618451886</v>
      </c>
      <c r="AA45" s="48">
        <v>7285851.2036393536</v>
      </c>
      <c r="AB45" s="48">
        <v>602222</v>
      </c>
      <c r="AD45" s="34">
        <f t="shared" si="20"/>
        <v>22495638.618451886</v>
      </c>
      <c r="AE45" s="82"/>
      <c r="AF45" s="56">
        <v>5837762.3518416658</v>
      </c>
      <c r="AG45" s="82"/>
      <c r="AH45" s="56">
        <v>-834607.62894015328</v>
      </c>
      <c r="AI45" s="84"/>
      <c r="AJ45" s="84">
        <f t="shared" si="21"/>
        <v>27498793.341353398</v>
      </c>
      <c r="AK45" s="101">
        <f t="shared" si="4"/>
        <v>2737.8328695094979</v>
      </c>
      <c r="AL45" s="82"/>
      <c r="AM45" s="56">
        <v>0</v>
      </c>
      <c r="AO45" s="62">
        <f t="shared" si="5"/>
        <v>-1491364.5328037664</v>
      </c>
      <c r="AP45" s="31">
        <f t="shared" si="6"/>
        <v>-5.1443822392330626E-2</v>
      </c>
      <c r="AQ45" s="56">
        <f t="shared" si="22"/>
        <v>-148.48312751929177</v>
      </c>
      <c r="AS45" s="6">
        <v>102</v>
      </c>
      <c r="AT45" s="6" t="s">
        <v>31</v>
      </c>
      <c r="AU45" s="7">
        <v>10044</v>
      </c>
      <c r="AV45" s="7">
        <v>21925996.943008408</v>
      </c>
      <c r="AW45" s="48">
        <v>7323221.3445187695</v>
      </c>
      <c r="AX45" s="48">
        <v>602222</v>
      </c>
      <c r="AZ45" s="34">
        <f t="shared" si="7"/>
        <v>22528218.943008408</v>
      </c>
      <c r="BA45" s="82"/>
      <c r="BB45" s="56">
        <v>5837762.3518416658</v>
      </c>
      <c r="BC45" s="82"/>
      <c r="BD45" s="56">
        <v>-834607.62894015328</v>
      </c>
      <c r="BE45" s="84"/>
      <c r="BF45" s="84">
        <f t="shared" si="8"/>
        <v>27531373.66590992</v>
      </c>
      <c r="BG45" s="101">
        <f t="shared" si="9"/>
        <v>2741.0766294215373</v>
      </c>
      <c r="BH45" s="82"/>
      <c r="BI45" s="56">
        <v>0</v>
      </c>
      <c r="BK45" s="62">
        <f t="shared" si="10"/>
        <v>-1458784.2082472444</v>
      </c>
      <c r="BL45" s="31">
        <f t="shared" si="11"/>
        <v>-5.0319981511644525E-2</v>
      </c>
      <c r="BM45" s="56">
        <f t="shared" si="12"/>
        <v>-145.23936760725252</v>
      </c>
      <c r="BO45" s="45">
        <v>99600.453740000012</v>
      </c>
      <c r="BP45" s="46">
        <v>306128.3224</v>
      </c>
      <c r="BQ45" s="47">
        <f t="shared" si="13"/>
        <v>206527.86865999998</v>
      </c>
      <c r="BS45" s="45" t="e">
        <f>#REF!+BQ45</f>
        <v>#REF!</v>
      </c>
      <c r="BT45" s="47" t="e">
        <f t="shared" si="14"/>
        <v>#REF!</v>
      </c>
      <c r="BU45" s="124">
        <v>102</v>
      </c>
      <c r="BV45" s="124" t="s">
        <v>31</v>
      </c>
      <c r="BW45" s="137">
        <v>10091</v>
      </c>
      <c r="BX45" s="137">
        <v>22734292.766212251</v>
      </c>
      <c r="BY45" s="137">
        <v>7323221.3445187733</v>
      </c>
      <c r="BZ45" s="137">
        <v>602222</v>
      </c>
      <c r="CB45" s="193">
        <v>23336514.766212251</v>
      </c>
      <c r="CC45" s="194"/>
      <c r="CD45" s="186">
        <v>5481468.8079449143</v>
      </c>
      <c r="CE45" s="194"/>
      <c r="CF45" s="186">
        <v>172174.3</v>
      </c>
      <c r="CG45" s="137"/>
      <c r="CH45" s="137">
        <v>28990157.874157164</v>
      </c>
      <c r="CI45" s="195">
        <v>2872.8726463340763</v>
      </c>
      <c r="CJ45" s="124"/>
      <c r="CK45" s="196"/>
      <c r="CL45" s="197"/>
      <c r="CM45" s="198">
        <v>206527.86865999998</v>
      </c>
      <c r="CN45" s="124"/>
      <c r="CO45" s="196">
        <v>29196685.742817163</v>
      </c>
      <c r="CP45" s="198">
        <v>2433057.1452347636</v>
      </c>
      <c r="CR45" s="154">
        <v>4</v>
      </c>
    </row>
    <row r="46" spans="1:96" ht="12.5" x14ac:dyDescent="0.25">
      <c r="A46" s="6">
        <v>103</v>
      </c>
      <c r="B46" s="6" t="s">
        <v>32</v>
      </c>
      <c r="C46" s="7">
        <v>2184</v>
      </c>
      <c r="D46" s="7">
        <v>4937899.585551546</v>
      </c>
      <c r="E46" s="48">
        <v>1858781.4926185641</v>
      </c>
      <c r="F46" s="48">
        <v>-497301</v>
      </c>
      <c r="H46" s="34">
        <f t="shared" si="15"/>
        <v>4440598.585551546</v>
      </c>
      <c r="I46" s="82"/>
      <c r="J46" s="56">
        <v>1409774.622786395</v>
      </c>
      <c r="K46" s="82"/>
      <c r="L46" s="56">
        <v>-40322.05841029057</v>
      </c>
      <c r="M46" s="84"/>
      <c r="N46" s="84">
        <f t="shared" si="16"/>
        <v>5810051.1499276506</v>
      </c>
      <c r="O46" s="101">
        <f t="shared" si="3"/>
        <v>2660.2798305529536</v>
      </c>
      <c r="P46" s="82"/>
      <c r="Q46" s="56">
        <v>0</v>
      </c>
      <c r="S46" s="62">
        <f t="shared" si="17"/>
        <v>-200672.43961192947</v>
      </c>
      <c r="T46" s="31">
        <f t="shared" si="18"/>
        <v>-3.3385737444516381E-2</v>
      </c>
      <c r="U46" s="56">
        <f t="shared" si="19"/>
        <v>-91.882985170297374</v>
      </c>
      <c r="W46" s="6">
        <v>103</v>
      </c>
      <c r="X46" s="6" t="s">
        <v>32</v>
      </c>
      <c r="Y46" s="7">
        <v>2184</v>
      </c>
      <c r="Z46" s="7">
        <v>4915838.8047170416</v>
      </c>
      <c r="AA46" s="48">
        <v>1834958.1159605349</v>
      </c>
      <c r="AB46" s="48">
        <v>-497301</v>
      </c>
      <c r="AD46" s="34">
        <f t="shared" si="20"/>
        <v>4418537.8047170416</v>
      </c>
      <c r="AE46" s="82"/>
      <c r="AF46" s="56">
        <v>1406644.7245871888</v>
      </c>
      <c r="AG46" s="82"/>
      <c r="AH46" s="56">
        <v>-187513.96268850565</v>
      </c>
      <c r="AI46" s="84"/>
      <c r="AJ46" s="84">
        <f t="shared" si="21"/>
        <v>5637668.5666157249</v>
      </c>
      <c r="AK46" s="101">
        <f t="shared" si="4"/>
        <v>2581.3500762892513</v>
      </c>
      <c r="AL46" s="82"/>
      <c r="AM46" s="56">
        <v>0</v>
      </c>
      <c r="AO46" s="62">
        <f t="shared" si="5"/>
        <v>-373055.02292385511</v>
      </c>
      <c r="AP46" s="31">
        <f t="shared" si="6"/>
        <v>-6.2064910716087517E-2</v>
      </c>
      <c r="AQ46" s="56">
        <f t="shared" si="22"/>
        <v>-170.81273943399958</v>
      </c>
      <c r="AS46" s="6">
        <v>103</v>
      </c>
      <c r="AT46" s="6" t="s">
        <v>32</v>
      </c>
      <c r="AU46" s="7">
        <v>2184</v>
      </c>
      <c r="AV46" s="7">
        <v>4751969.4614353245</v>
      </c>
      <c r="AW46" s="48">
        <v>1821119.9315848041</v>
      </c>
      <c r="AX46" s="48">
        <v>-497301</v>
      </c>
      <c r="AZ46" s="34">
        <f t="shared" si="7"/>
        <v>4254668.4614353245</v>
      </c>
      <c r="BA46" s="82"/>
      <c r="BB46" s="56">
        <v>1406644.7245871888</v>
      </c>
      <c r="BC46" s="82"/>
      <c r="BD46" s="56">
        <v>-187513.96268850565</v>
      </c>
      <c r="BE46" s="84"/>
      <c r="BF46" s="84">
        <f t="shared" si="8"/>
        <v>5473799.2233340079</v>
      </c>
      <c r="BG46" s="101">
        <f t="shared" si="9"/>
        <v>2506.3183257023848</v>
      </c>
      <c r="BH46" s="82"/>
      <c r="BI46" s="56">
        <v>0</v>
      </c>
      <c r="BK46" s="62">
        <f t="shared" si="10"/>
        <v>-536924.36620557215</v>
      </c>
      <c r="BL46" s="31">
        <f t="shared" si="11"/>
        <v>-8.9327742027595122E-2</v>
      </c>
      <c r="BM46" s="56">
        <f t="shared" si="12"/>
        <v>-245.84449002086637</v>
      </c>
      <c r="BO46" s="45">
        <v>53015.118000000002</v>
      </c>
      <c r="BP46" s="46">
        <v>55801.810099999995</v>
      </c>
      <c r="BQ46" s="47">
        <f t="shared" si="13"/>
        <v>2786.6920999999929</v>
      </c>
      <c r="BS46" s="45" t="e">
        <f>#REF!+BQ46</f>
        <v>#REF!</v>
      </c>
      <c r="BT46" s="47" t="e">
        <f t="shared" si="14"/>
        <v>#REF!</v>
      </c>
      <c r="BU46" s="124">
        <v>103</v>
      </c>
      <c r="BV46" s="124" t="s">
        <v>32</v>
      </c>
      <c r="BW46" s="137">
        <v>2235</v>
      </c>
      <c r="BX46" s="137">
        <v>5149783.0561703378</v>
      </c>
      <c r="BY46" s="137">
        <v>1821119.9315848041</v>
      </c>
      <c r="BZ46" s="137">
        <v>-497301</v>
      </c>
      <c r="CB46" s="193">
        <v>4652482.0561703378</v>
      </c>
      <c r="CC46" s="194"/>
      <c r="CD46" s="186">
        <v>1319558.5833692418</v>
      </c>
      <c r="CE46" s="194"/>
      <c r="CF46" s="186">
        <v>38682.949999999997</v>
      </c>
      <c r="CG46" s="137"/>
      <c r="CH46" s="137">
        <v>6010723.58953958</v>
      </c>
      <c r="CI46" s="195">
        <v>2689.3617850288947</v>
      </c>
      <c r="CJ46" s="124"/>
      <c r="CK46" s="196"/>
      <c r="CL46" s="197"/>
      <c r="CM46" s="198">
        <v>2786.6920999999929</v>
      </c>
      <c r="CN46" s="124"/>
      <c r="CO46" s="196">
        <v>6013510.2816395797</v>
      </c>
      <c r="CP46" s="198">
        <v>501125.85680329829</v>
      </c>
      <c r="CR46" s="154">
        <v>5</v>
      </c>
    </row>
    <row r="47" spans="1:96" ht="12.5" x14ac:dyDescent="0.25">
      <c r="A47" s="6">
        <v>105</v>
      </c>
      <c r="B47" s="6" t="s">
        <v>33</v>
      </c>
      <c r="C47" s="7">
        <v>2271</v>
      </c>
      <c r="D47" s="7">
        <v>9616132.9904791228</v>
      </c>
      <c r="E47" s="48">
        <v>2074517.6752129074</v>
      </c>
      <c r="F47" s="48">
        <v>-490727</v>
      </c>
      <c r="H47" s="34">
        <f t="shared" si="15"/>
        <v>9125405.9904791228</v>
      </c>
      <c r="I47" s="82"/>
      <c r="J47" s="56">
        <v>1493869.7790496121</v>
      </c>
      <c r="K47" s="82"/>
      <c r="L47" s="56">
        <v>-45700.485370501563</v>
      </c>
      <c r="M47" s="84"/>
      <c r="N47" s="84">
        <f t="shared" si="16"/>
        <v>10573575.284158234</v>
      </c>
      <c r="O47" s="101">
        <f t="shared" si="3"/>
        <v>4655.9116178591958</v>
      </c>
      <c r="P47" s="82"/>
      <c r="Q47" s="56">
        <v>0</v>
      </c>
      <c r="S47" s="62">
        <f t="shared" si="17"/>
        <v>111270.47602362558</v>
      </c>
      <c r="T47" s="31">
        <f t="shared" si="18"/>
        <v>1.063536936307868E-2</v>
      </c>
      <c r="U47" s="56">
        <f t="shared" si="19"/>
        <v>48.996246597809595</v>
      </c>
      <c r="W47" s="6">
        <v>105</v>
      </c>
      <c r="X47" s="6" t="s">
        <v>33</v>
      </c>
      <c r="Y47" s="7">
        <v>2271</v>
      </c>
      <c r="Z47" s="7">
        <v>9559507.9221542682</v>
      </c>
      <c r="AA47" s="48">
        <v>2016067.7846716526</v>
      </c>
      <c r="AB47" s="48">
        <v>-490727</v>
      </c>
      <c r="AD47" s="34">
        <f t="shared" si="20"/>
        <v>9068780.9221542682</v>
      </c>
      <c r="AE47" s="82"/>
      <c r="AF47" s="56">
        <v>1494678.6465298173</v>
      </c>
      <c r="AG47" s="82"/>
      <c r="AH47" s="56">
        <v>-212525.83440590961</v>
      </c>
      <c r="AI47" s="84"/>
      <c r="AJ47" s="84">
        <f t="shared" si="21"/>
        <v>10350933.734278176</v>
      </c>
      <c r="AK47" s="101">
        <f t="shared" si="4"/>
        <v>4557.8748279516403</v>
      </c>
      <c r="AL47" s="82"/>
      <c r="AM47" s="56">
        <v>0</v>
      </c>
      <c r="AO47" s="62">
        <f t="shared" si="5"/>
        <v>-111371.07385643199</v>
      </c>
      <c r="AP47" s="31">
        <f t="shared" si="6"/>
        <v>-1.0644984628037143E-2</v>
      </c>
      <c r="AQ47" s="56">
        <f t="shared" si="22"/>
        <v>-49.04054330974548</v>
      </c>
      <c r="AS47" s="6">
        <v>105</v>
      </c>
      <c r="AT47" s="6" t="s">
        <v>33</v>
      </c>
      <c r="AU47" s="7">
        <v>2271</v>
      </c>
      <c r="AV47" s="7">
        <v>9447980.7754404098</v>
      </c>
      <c r="AW47" s="48">
        <v>1998473.9352867347</v>
      </c>
      <c r="AX47" s="48">
        <v>-490727</v>
      </c>
      <c r="AZ47" s="34">
        <f t="shared" si="7"/>
        <v>8957253.7754404098</v>
      </c>
      <c r="BA47" s="82"/>
      <c r="BB47" s="56">
        <v>1494678.6465298173</v>
      </c>
      <c r="BC47" s="82"/>
      <c r="BD47" s="56">
        <v>-212525.83440590961</v>
      </c>
      <c r="BE47" s="84"/>
      <c r="BF47" s="84">
        <f t="shared" si="8"/>
        <v>10239406.587564318</v>
      </c>
      <c r="BG47" s="101">
        <f t="shared" si="9"/>
        <v>4508.7655603541689</v>
      </c>
      <c r="BH47" s="82"/>
      <c r="BI47" s="56">
        <v>0</v>
      </c>
      <c r="BK47" s="62">
        <f t="shared" si="10"/>
        <v>-222898.22057029046</v>
      </c>
      <c r="BL47" s="31">
        <f t="shared" si="11"/>
        <v>-2.1304886892320664E-2</v>
      </c>
      <c r="BM47" s="56">
        <f t="shared" si="12"/>
        <v>-98.149810907217287</v>
      </c>
      <c r="BO47" s="45">
        <v>31265.326000000005</v>
      </c>
      <c r="BP47" s="46">
        <v>13593.62</v>
      </c>
      <c r="BQ47" s="47">
        <f t="shared" si="13"/>
        <v>-17671.706000000006</v>
      </c>
      <c r="BS47" s="45" t="e">
        <f>#REF!+BQ47</f>
        <v>#REF!</v>
      </c>
      <c r="BT47" s="47" t="e">
        <f t="shared" si="14"/>
        <v>#REF!</v>
      </c>
      <c r="BU47" s="124">
        <v>105</v>
      </c>
      <c r="BV47" s="124" t="s">
        <v>33</v>
      </c>
      <c r="BW47" s="137">
        <v>2287</v>
      </c>
      <c r="BX47" s="137">
        <v>9496124.5253973622</v>
      </c>
      <c r="BY47" s="137">
        <v>1998473.9352867347</v>
      </c>
      <c r="BZ47" s="137">
        <v>-490727</v>
      </c>
      <c r="CB47" s="193">
        <v>9005397.5253973622</v>
      </c>
      <c r="CC47" s="194"/>
      <c r="CD47" s="186">
        <v>1413064.542737246</v>
      </c>
      <c r="CE47" s="194"/>
      <c r="CF47" s="186">
        <v>43842.74</v>
      </c>
      <c r="CG47" s="137"/>
      <c r="CH47" s="137">
        <v>10462304.808134608</v>
      </c>
      <c r="CI47" s="195">
        <v>4574.6850931939698</v>
      </c>
      <c r="CJ47" s="124"/>
      <c r="CK47" s="196"/>
      <c r="CL47" s="197"/>
      <c r="CM47" s="198">
        <v>-17671.706000000006</v>
      </c>
      <c r="CN47" s="124"/>
      <c r="CO47" s="196">
        <v>10444633.102134608</v>
      </c>
      <c r="CP47" s="198">
        <v>870386.09184455068</v>
      </c>
      <c r="CR47" s="154">
        <v>18</v>
      </c>
    </row>
    <row r="48" spans="1:96" ht="12.5" x14ac:dyDescent="0.25">
      <c r="A48" s="6">
        <v>106</v>
      </c>
      <c r="B48" s="6" t="s">
        <v>34</v>
      </c>
      <c r="C48" s="7">
        <v>46470</v>
      </c>
      <c r="D48" s="7">
        <v>48315353.949565679</v>
      </c>
      <c r="E48" s="48">
        <v>-4427555.5835048184</v>
      </c>
      <c r="F48" s="48">
        <v>-2534299</v>
      </c>
      <c r="H48" s="34">
        <f t="shared" si="15"/>
        <v>45781054.949565679</v>
      </c>
      <c r="I48" s="82"/>
      <c r="J48" s="56">
        <v>18542358.44558702</v>
      </c>
      <c r="K48" s="82"/>
      <c r="L48" s="56">
        <v>-1066993.2962722688</v>
      </c>
      <c r="M48" s="84"/>
      <c r="N48" s="84">
        <f t="shared" si="16"/>
        <v>63256420.098880433</v>
      </c>
      <c r="O48" s="101">
        <f t="shared" si="3"/>
        <v>1361.2313341700115</v>
      </c>
      <c r="P48" s="82"/>
      <c r="Q48" s="56">
        <v>0</v>
      </c>
      <c r="S48" s="62">
        <f t="shared" si="17"/>
        <v>-3318657.4093133286</v>
      </c>
      <c r="T48" s="31">
        <f t="shared" si="18"/>
        <v>-4.9848344658778403E-2</v>
      </c>
      <c r="U48" s="56">
        <f t="shared" si="19"/>
        <v>-71.415050770676316</v>
      </c>
      <c r="W48" s="6">
        <v>106</v>
      </c>
      <c r="X48" s="6" t="s">
        <v>34</v>
      </c>
      <c r="Y48" s="7">
        <v>46470</v>
      </c>
      <c r="Z48" s="7">
        <v>48744018.069473073</v>
      </c>
      <c r="AA48" s="48">
        <v>-4057579.9663109416</v>
      </c>
      <c r="AB48" s="48">
        <v>-2534299</v>
      </c>
      <c r="AD48" s="34">
        <f t="shared" si="20"/>
        <v>46209719.069473073</v>
      </c>
      <c r="AE48" s="82"/>
      <c r="AF48" s="56">
        <v>18290268.328315411</v>
      </c>
      <c r="AG48" s="82"/>
      <c r="AH48" s="56">
        <v>-4961952.5647783531</v>
      </c>
      <c r="AI48" s="84"/>
      <c r="AJ48" s="84">
        <f t="shared" si="21"/>
        <v>59538034.83301013</v>
      </c>
      <c r="AK48" s="101">
        <f t="shared" si="4"/>
        <v>1281.2144358297855</v>
      </c>
      <c r="AL48" s="82"/>
      <c r="AM48" s="56">
        <v>0</v>
      </c>
      <c r="AO48" s="62">
        <f t="shared" si="5"/>
        <v>-7037042.6751836315</v>
      </c>
      <c r="AP48" s="31">
        <f t="shared" si="6"/>
        <v>-0.10570085591440045</v>
      </c>
      <c r="AQ48" s="56">
        <f t="shared" si="22"/>
        <v>-151.43194911090234</v>
      </c>
      <c r="AS48" s="6">
        <v>106</v>
      </c>
      <c r="AT48" s="6" t="s">
        <v>34</v>
      </c>
      <c r="AU48" s="7">
        <v>46470</v>
      </c>
      <c r="AV48" s="7">
        <v>47572263.121758252</v>
      </c>
      <c r="AW48" s="48">
        <v>-3201456.3673901251</v>
      </c>
      <c r="AX48" s="48">
        <v>-2547575</v>
      </c>
      <c r="AZ48" s="34">
        <f t="shared" si="7"/>
        <v>45024688.121758252</v>
      </c>
      <c r="BA48" s="82"/>
      <c r="BB48" s="56">
        <v>18290268.328315411</v>
      </c>
      <c r="BC48" s="82"/>
      <c r="BD48" s="56">
        <v>-4961952.5647783531</v>
      </c>
      <c r="BE48" s="84"/>
      <c r="BF48" s="84">
        <f t="shared" si="8"/>
        <v>58353003.885295309</v>
      </c>
      <c r="BG48" s="101">
        <f t="shared" si="9"/>
        <v>1255.7134470689759</v>
      </c>
      <c r="BH48" s="82"/>
      <c r="BI48" s="56">
        <v>0</v>
      </c>
      <c r="BK48" s="62">
        <f t="shared" si="10"/>
        <v>-8222073.622898452</v>
      </c>
      <c r="BL48" s="31">
        <f t="shared" si="11"/>
        <v>-0.12350077432334218</v>
      </c>
      <c r="BM48" s="56">
        <f t="shared" si="12"/>
        <v>-176.93293787171189</v>
      </c>
      <c r="BO48" s="45">
        <v>1307117.6402540002</v>
      </c>
      <c r="BP48" s="46">
        <v>1318785.0443</v>
      </c>
      <c r="BQ48" s="47">
        <f t="shared" si="13"/>
        <v>11667.404045999749</v>
      </c>
      <c r="BS48" s="45" t="e">
        <f>#REF!+BQ48</f>
        <v>#REF!</v>
      </c>
      <c r="BT48" s="47" t="e">
        <f t="shared" si="14"/>
        <v>#REF!</v>
      </c>
      <c r="BU48" s="124">
        <v>106</v>
      </c>
      <c r="BV48" s="124" t="s">
        <v>34</v>
      </c>
      <c r="BW48" s="137">
        <v>46504</v>
      </c>
      <c r="BX48" s="137">
        <v>50935371.724084206</v>
      </c>
      <c r="BY48" s="137">
        <v>-3201456.3673901251</v>
      </c>
      <c r="BZ48" s="137">
        <v>-2534299</v>
      </c>
      <c r="CB48" s="193">
        <v>48401072.724084206</v>
      </c>
      <c r="CC48" s="194"/>
      <c r="CD48" s="186">
        <v>17150385.194109552</v>
      </c>
      <c r="CE48" s="194"/>
      <c r="CF48" s="186">
        <v>1023619.59</v>
      </c>
      <c r="CG48" s="137"/>
      <c r="CH48" s="137">
        <v>66575077.508193761</v>
      </c>
      <c r="CI48" s="195">
        <v>1431.5989486537451</v>
      </c>
      <c r="CJ48" s="124"/>
      <c r="CK48" s="196"/>
      <c r="CL48" s="197"/>
      <c r="CM48" s="198">
        <v>11667.404045999749</v>
      </c>
      <c r="CN48" s="124"/>
      <c r="CO48" s="196">
        <v>66586744.91223976</v>
      </c>
      <c r="CP48" s="198">
        <v>5548895.409353313</v>
      </c>
      <c r="CR48" s="154">
        <v>1</v>
      </c>
    </row>
    <row r="49" spans="1:96" ht="12.5" x14ac:dyDescent="0.25">
      <c r="A49" s="6">
        <v>108</v>
      </c>
      <c r="B49" s="6" t="s">
        <v>35</v>
      </c>
      <c r="C49" s="7">
        <v>10404</v>
      </c>
      <c r="D49" s="7">
        <v>19704645.102589309</v>
      </c>
      <c r="E49" s="48">
        <v>6141904.7366643976</v>
      </c>
      <c r="F49" s="48">
        <v>-1176678</v>
      </c>
      <c r="H49" s="34">
        <f t="shared" si="15"/>
        <v>18527967.102589309</v>
      </c>
      <c r="I49" s="82"/>
      <c r="J49" s="56">
        <v>5040206.5123792756</v>
      </c>
      <c r="K49" s="82"/>
      <c r="L49" s="56">
        <v>-197179.79620302669</v>
      </c>
      <c r="M49" s="84"/>
      <c r="N49" s="84">
        <f t="shared" si="16"/>
        <v>23370993.818765555</v>
      </c>
      <c r="O49" s="101">
        <f t="shared" si="3"/>
        <v>2246.3469645103378</v>
      </c>
      <c r="P49" s="82"/>
      <c r="Q49" s="56">
        <v>0</v>
      </c>
      <c r="S49" s="62">
        <f t="shared" si="17"/>
        <v>-989388.72199577838</v>
      </c>
      <c r="T49" s="31">
        <f t="shared" si="18"/>
        <v>-4.0614662776344769E-2</v>
      </c>
      <c r="U49" s="56">
        <f t="shared" si="19"/>
        <v>-95.096955209129021</v>
      </c>
      <c r="W49" s="6">
        <v>108</v>
      </c>
      <c r="X49" s="6" t="s">
        <v>35</v>
      </c>
      <c r="Y49" s="7">
        <v>10404</v>
      </c>
      <c r="Z49" s="7">
        <v>19954942.439186938</v>
      </c>
      <c r="AA49" s="48">
        <v>6383891.5240102746</v>
      </c>
      <c r="AB49" s="48">
        <v>-1176678</v>
      </c>
      <c r="AD49" s="34">
        <f t="shared" si="20"/>
        <v>18778264.439186938</v>
      </c>
      <c r="AE49" s="82"/>
      <c r="AF49" s="56">
        <v>4992727.9701382732</v>
      </c>
      <c r="AG49" s="82"/>
      <c r="AH49" s="56">
        <v>-916966.20673277415</v>
      </c>
      <c r="AI49" s="84"/>
      <c r="AJ49" s="84">
        <f t="shared" si="21"/>
        <v>22854026.20259244</v>
      </c>
      <c r="AK49" s="101">
        <f t="shared" si="4"/>
        <v>2196.657651152676</v>
      </c>
      <c r="AL49" s="82"/>
      <c r="AM49" s="56">
        <v>0</v>
      </c>
      <c r="AO49" s="62">
        <f t="shared" si="5"/>
        <v>-1506356.338168893</v>
      </c>
      <c r="AP49" s="31">
        <f t="shared" si="6"/>
        <v>-6.1836317046678649E-2</v>
      </c>
      <c r="AQ49" s="56">
        <f t="shared" si="22"/>
        <v>-144.78626856679094</v>
      </c>
      <c r="AS49" s="6">
        <v>108</v>
      </c>
      <c r="AT49" s="6" t="s">
        <v>35</v>
      </c>
      <c r="AU49" s="7">
        <v>10404</v>
      </c>
      <c r="AV49" s="7">
        <v>19260423.687350336</v>
      </c>
      <c r="AW49" s="48">
        <v>6204958.5343077062</v>
      </c>
      <c r="AX49" s="48">
        <v>-1176678</v>
      </c>
      <c r="AZ49" s="34">
        <f t="shared" si="7"/>
        <v>18083745.687350336</v>
      </c>
      <c r="BA49" s="82"/>
      <c r="BB49" s="56">
        <v>4992727.9701382732</v>
      </c>
      <c r="BC49" s="82"/>
      <c r="BD49" s="56">
        <v>-916966.20673277415</v>
      </c>
      <c r="BE49" s="84"/>
      <c r="BF49" s="84">
        <f t="shared" si="8"/>
        <v>22159507.450755835</v>
      </c>
      <c r="BG49" s="101">
        <f t="shared" si="9"/>
        <v>2129.9026769277043</v>
      </c>
      <c r="BH49" s="82"/>
      <c r="BI49" s="56">
        <v>0</v>
      </c>
      <c r="BK49" s="62">
        <f t="shared" si="10"/>
        <v>-2200875.0900054984</v>
      </c>
      <c r="BL49" s="31">
        <f t="shared" si="11"/>
        <v>-9.0346491329635528E-2</v>
      </c>
      <c r="BM49" s="56">
        <f t="shared" si="12"/>
        <v>-211.54124279176264</v>
      </c>
      <c r="BO49" s="45">
        <v>308588.76762</v>
      </c>
      <c r="BP49" s="46">
        <v>218857.28200000001</v>
      </c>
      <c r="BQ49" s="47">
        <f t="shared" si="13"/>
        <v>-89731.485619999992</v>
      </c>
      <c r="BS49" s="45" t="e">
        <f>#REF!+BQ49</f>
        <v>#REF!</v>
      </c>
      <c r="BT49" s="47" t="e">
        <f t="shared" si="14"/>
        <v>#REF!</v>
      </c>
      <c r="BU49" s="124">
        <v>108</v>
      </c>
      <c r="BV49" s="124" t="s">
        <v>35</v>
      </c>
      <c r="BW49" s="137">
        <v>10510</v>
      </c>
      <c r="BX49" s="137">
        <v>20679106.176821087</v>
      </c>
      <c r="BY49" s="137">
        <v>6204958.5343077099</v>
      </c>
      <c r="BZ49" s="137">
        <v>-1176678</v>
      </c>
      <c r="CB49" s="193">
        <v>19502428.176821087</v>
      </c>
      <c r="CC49" s="194"/>
      <c r="CD49" s="186">
        <v>4668790.0039402479</v>
      </c>
      <c r="CE49" s="194"/>
      <c r="CF49" s="186">
        <v>189164.36</v>
      </c>
      <c r="CG49" s="137"/>
      <c r="CH49" s="137">
        <v>24360382.540761333</v>
      </c>
      <c r="CI49" s="195">
        <v>2317.8289762855693</v>
      </c>
      <c r="CJ49" s="124"/>
      <c r="CK49" s="196"/>
      <c r="CL49" s="197"/>
      <c r="CM49" s="198">
        <v>-89731.485619999992</v>
      </c>
      <c r="CN49" s="124"/>
      <c r="CO49" s="196">
        <v>24270651.055141333</v>
      </c>
      <c r="CP49" s="198">
        <v>2022554.2545951111</v>
      </c>
      <c r="CR49" s="154">
        <v>6</v>
      </c>
    </row>
    <row r="50" spans="1:96" ht="12.5" x14ac:dyDescent="0.25">
      <c r="A50" s="6">
        <v>109</v>
      </c>
      <c r="B50" s="6" t="s">
        <v>36</v>
      </c>
      <c r="C50" s="7">
        <v>67633</v>
      </c>
      <c r="D50" s="7">
        <v>93483321.395701751</v>
      </c>
      <c r="E50" s="48">
        <v>9737782.7540852614</v>
      </c>
      <c r="F50" s="48">
        <v>-12145192</v>
      </c>
      <c r="H50" s="34">
        <f t="shared" si="15"/>
        <v>81338129.395701751</v>
      </c>
      <c r="I50" s="82"/>
      <c r="J50" s="56">
        <v>29777544.252216399</v>
      </c>
      <c r="K50" s="82"/>
      <c r="L50" s="56">
        <v>-1566038.4549132683</v>
      </c>
      <c r="M50" s="84"/>
      <c r="N50" s="84">
        <f t="shared" si="16"/>
        <v>109549635.19300488</v>
      </c>
      <c r="O50" s="101">
        <f t="shared" si="3"/>
        <v>1619.7660194432433</v>
      </c>
      <c r="P50" s="82"/>
      <c r="Q50" s="56">
        <v>0</v>
      </c>
      <c r="S50" s="62">
        <f t="shared" si="17"/>
        <v>-3729337.5653740168</v>
      </c>
      <c r="T50" s="31">
        <f t="shared" si="18"/>
        <v>-3.2921710663183688E-2</v>
      </c>
      <c r="U50" s="56">
        <f t="shared" si="19"/>
        <v>-55.140797619121088</v>
      </c>
      <c r="W50" s="6">
        <v>109</v>
      </c>
      <c r="X50" s="6" t="s">
        <v>36</v>
      </c>
      <c r="Y50" s="7">
        <v>67633</v>
      </c>
      <c r="Z50" s="7">
        <v>94737988.021556124</v>
      </c>
      <c r="AA50" s="48">
        <v>10923242.72064917</v>
      </c>
      <c r="AB50" s="48">
        <v>-12145192</v>
      </c>
      <c r="AD50" s="34">
        <f t="shared" si="20"/>
        <v>82592796.021556124</v>
      </c>
      <c r="AE50" s="82"/>
      <c r="AF50" s="56">
        <v>29489333.009712651</v>
      </c>
      <c r="AG50" s="82"/>
      <c r="AH50" s="56">
        <v>-7282715.4163446268</v>
      </c>
      <c r="AI50" s="84"/>
      <c r="AJ50" s="84">
        <f t="shared" si="21"/>
        <v>104799413.61492415</v>
      </c>
      <c r="AK50" s="101">
        <f t="shared" si="4"/>
        <v>1549.5307559168475</v>
      </c>
      <c r="AL50" s="82"/>
      <c r="AM50" s="56">
        <v>0</v>
      </c>
      <c r="AO50" s="62">
        <f t="shared" si="5"/>
        <v>-8479559.1434547454</v>
      </c>
      <c r="AP50" s="31">
        <f t="shared" si="6"/>
        <v>-7.4855544122397935E-2</v>
      </c>
      <c r="AQ50" s="56">
        <f t="shared" si="22"/>
        <v>-125.37606114551691</v>
      </c>
      <c r="AS50" s="6">
        <v>109</v>
      </c>
      <c r="AT50" s="6" t="s">
        <v>36</v>
      </c>
      <c r="AU50" s="7">
        <v>67633</v>
      </c>
      <c r="AV50" s="7">
        <v>89662518.385485411</v>
      </c>
      <c r="AW50" s="48">
        <v>9330978.8552854992</v>
      </c>
      <c r="AX50" s="48">
        <v>-12145192</v>
      </c>
      <c r="AZ50" s="34">
        <f t="shared" si="7"/>
        <v>77517326.385485411</v>
      </c>
      <c r="BA50" s="82"/>
      <c r="BB50" s="56">
        <v>29489333.009712651</v>
      </c>
      <c r="BC50" s="82"/>
      <c r="BD50" s="56">
        <v>-7282715.4163446268</v>
      </c>
      <c r="BE50" s="84"/>
      <c r="BF50" s="84">
        <f t="shared" si="8"/>
        <v>99723943.978853434</v>
      </c>
      <c r="BG50" s="101">
        <f t="shared" si="9"/>
        <v>1474.4864781815597</v>
      </c>
      <c r="BH50" s="82"/>
      <c r="BI50" s="56">
        <v>0</v>
      </c>
      <c r="BK50" s="62">
        <f t="shared" si="10"/>
        <v>-13555028.779525459</v>
      </c>
      <c r="BL50" s="31">
        <f t="shared" si="11"/>
        <v>-0.11966059057083774</v>
      </c>
      <c r="BM50" s="56">
        <f t="shared" si="12"/>
        <v>-200.42033888080462</v>
      </c>
      <c r="BO50" s="45">
        <v>796083.16806000005</v>
      </c>
      <c r="BP50" s="46">
        <v>753290.45229999989</v>
      </c>
      <c r="BQ50" s="47">
        <f t="shared" si="13"/>
        <v>-42792.715760000166</v>
      </c>
      <c r="BS50" s="45" t="e">
        <f>#REF!+BQ50</f>
        <v>#REF!</v>
      </c>
      <c r="BT50" s="47" t="e">
        <f t="shared" si="14"/>
        <v>#REF!</v>
      </c>
      <c r="BU50" s="124">
        <v>109</v>
      </c>
      <c r="BV50" s="124" t="s">
        <v>36</v>
      </c>
      <c r="BW50" s="137">
        <v>67532</v>
      </c>
      <c r="BX50" s="137">
        <v>96305171.385203049</v>
      </c>
      <c r="BY50" s="137">
        <v>9330978.8552854992</v>
      </c>
      <c r="BZ50" s="137">
        <v>-12145192</v>
      </c>
      <c r="CB50" s="193">
        <v>84159979.385203049</v>
      </c>
      <c r="CC50" s="194"/>
      <c r="CD50" s="186">
        <v>27616615.013175845</v>
      </c>
      <c r="CE50" s="194"/>
      <c r="CF50" s="186">
        <v>1502378.36</v>
      </c>
      <c r="CG50" s="137"/>
      <c r="CH50" s="137">
        <v>113278972.75837889</v>
      </c>
      <c r="CI50" s="195">
        <v>1677.4117863883625</v>
      </c>
      <c r="CJ50" s="124"/>
      <c r="CK50" s="196"/>
      <c r="CL50" s="197"/>
      <c r="CM50" s="198">
        <v>-42792.715760000166</v>
      </c>
      <c r="CN50" s="124"/>
      <c r="CO50" s="196">
        <v>113236180.04261889</v>
      </c>
      <c r="CP50" s="198">
        <v>9436348.3368849065</v>
      </c>
      <c r="CR50" s="154">
        <v>5</v>
      </c>
    </row>
    <row r="51" spans="1:96" ht="12.5" x14ac:dyDescent="0.25">
      <c r="A51" s="6">
        <v>111</v>
      </c>
      <c r="B51" s="6" t="s">
        <v>37</v>
      </c>
      <c r="C51" s="7">
        <v>18667</v>
      </c>
      <c r="D51" s="7">
        <v>42525875.348595381</v>
      </c>
      <c r="E51" s="48">
        <v>8339227.3640261116</v>
      </c>
      <c r="F51" s="48">
        <v>-2273216</v>
      </c>
      <c r="H51" s="34">
        <f t="shared" si="15"/>
        <v>40252659.348595381</v>
      </c>
      <c r="I51" s="82"/>
      <c r="J51" s="56">
        <v>9348730.6477229483</v>
      </c>
      <c r="K51" s="82"/>
      <c r="L51" s="56">
        <v>-372293.38222174183</v>
      </c>
      <c r="M51" s="84"/>
      <c r="N51" s="84">
        <f t="shared" si="16"/>
        <v>49229096.614096582</v>
      </c>
      <c r="O51" s="101">
        <f t="shared" si="3"/>
        <v>2637.2259395776814</v>
      </c>
      <c r="P51" s="82"/>
      <c r="Q51" s="56">
        <v>0</v>
      </c>
      <c r="S51" s="62">
        <f t="shared" si="17"/>
        <v>-812379.73069210351</v>
      </c>
      <c r="T51" s="31">
        <f t="shared" si="18"/>
        <v>-1.6234127968063131E-2</v>
      </c>
      <c r="U51" s="56">
        <f t="shared" si="19"/>
        <v>-43.51956558054875</v>
      </c>
      <c r="W51" s="6">
        <v>111</v>
      </c>
      <c r="X51" s="6" t="s">
        <v>37</v>
      </c>
      <c r="Y51" s="7">
        <v>18667</v>
      </c>
      <c r="Z51" s="7">
        <v>44014014.235199496</v>
      </c>
      <c r="AA51" s="48">
        <v>9809773.7809500843</v>
      </c>
      <c r="AB51" s="48">
        <v>-2273216</v>
      </c>
      <c r="AD51" s="34">
        <f t="shared" si="20"/>
        <v>41740798.235199496</v>
      </c>
      <c r="AE51" s="82"/>
      <c r="AF51" s="56">
        <v>9276060.3454791196</v>
      </c>
      <c r="AG51" s="82"/>
      <c r="AH51" s="56">
        <v>-1731315.5661043597</v>
      </c>
      <c r="AI51" s="84"/>
      <c r="AJ51" s="84">
        <f t="shared" si="21"/>
        <v>49285543.014574252</v>
      </c>
      <c r="AK51" s="101">
        <f t="shared" si="4"/>
        <v>2640.2497998914796</v>
      </c>
      <c r="AL51" s="82"/>
      <c r="AM51" s="56">
        <v>0</v>
      </c>
      <c r="AO51" s="62">
        <f t="shared" si="5"/>
        <v>-755933.33021443337</v>
      </c>
      <c r="AP51" s="31">
        <f t="shared" si="6"/>
        <v>-1.5106135658468762E-2</v>
      </c>
      <c r="AQ51" s="56">
        <f t="shared" si="22"/>
        <v>-40.495705266750598</v>
      </c>
      <c r="AS51" s="6">
        <v>111</v>
      </c>
      <c r="AT51" s="6" t="s">
        <v>37</v>
      </c>
      <c r="AU51" s="7">
        <v>18667</v>
      </c>
      <c r="AV51" s="7">
        <v>41813299.776179127</v>
      </c>
      <c r="AW51" s="48">
        <v>9349513.6688725185</v>
      </c>
      <c r="AX51" s="48">
        <v>-2273216</v>
      </c>
      <c r="AZ51" s="34">
        <f t="shared" si="7"/>
        <v>39540083.776179127</v>
      </c>
      <c r="BA51" s="82"/>
      <c r="BB51" s="56">
        <v>9276060.3454791196</v>
      </c>
      <c r="BC51" s="82"/>
      <c r="BD51" s="56">
        <v>-1731315.5661043597</v>
      </c>
      <c r="BE51" s="84"/>
      <c r="BF51" s="84">
        <f t="shared" si="8"/>
        <v>47084828.555553891</v>
      </c>
      <c r="BG51" s="101">
        <f t="shared" si="9"/>
        <v>2522.3564876816786</v>
      </c>
      <c r="BH51" s="82"/>
      <c r="BI51" s="56">
        <v>0</v>
      </c>
      <c r="BK51" s="62">
        <f t="shared" si="10"/>
        <v>-2956647.7892347947</v>
      </c>
      <c r="BL51" s="31">
        <f t="shared" si="11"/>
        <v>-5.9083944063986427E-2</v>
      </c>
      <c r="BM51" s="56">
        <f t="shared" si="12"/>
        <v>-158.38901747655191</v>
      </c>
      <c r="BO51" s="45">
        <v>404736.44188000006</v>
      </c>
      <c r="BP51" s="46">
        <v>581806.93599999999</v>
      </c>
      <c r="BQ51" s="47">
        <f t="shared" si="13"/>
        <v>177070.49411999993</v>
      </c>
      <c r="BS51" s="45" t="e">
        <f>#REF!+BQ51</f>
        <v>#REF!</v>
      </c>
      <c r="BT51" s="47" t="e">
        <f t="shared" si="14"/>
        <v>#REF!</v>
      </c>
      <c r="BU51" s="124">
        <v>111</v>
      </c>
      <c r="BV51" s="124" t="s">
        <v>37</v>
      </c>
      <c r="BW51" s="137">
        <v>18889</v>
      </c>
      <c r="BX51" s="137">
        <v>43250587.659031413</v>
      </c>
      <c r="BY51" s="137">
        <v>9349513.6688725259</v>
      </c>
      <c r="BZ51" s="137">
        <v>-2273216</v>
      </c>
      <c r="CB51" s="193">
        <v>40977371.659031413</v>
      </c>
      <c r="CC51" s="194"/>
      <c r="CD51" s="186">
        <v>8706945.1857572701</v>
      </c>
      <c r="CE51" s="194"/>
      <c r="CF51" s="186">
        <v>357159.5</v>
      </c>
      <c r="CG51" s="137"/>
      <c r="CH51" s="137">
        <v>50041476.344788685</v>
      </c>
      <c r="CI51" s="195">
        <v>2649.2390462591288</v>
      </c>
      <c r="CJ51" s="124"/>
      <c r="CK51" s="196"/>
      <c r="CL51" s="197"/>
      <c r="CM51" s="198">
        <v>177070.49411999993</v>
      </c>
      <c r="CN51" s="124"/>
      <c r="CO51" s="196">
        <v>50218546.838908687</v>
      </c>
      <c r="CP51" s="198">
        <v>4184878.9032423906</v>
      </c>
      <c r="CR51" s="154">
        <v>7</v>
      </c>
    </row>
    <row r="52" spans="1:96" ht="12.5" x14ac:dyDescent="0.25">
      <c r="A52" s="6">
        <v>139</v>
      </c>
      <c r="B52" s="6" t="s">
        <v>38</v>
      </c>
      <c r="C52" s="7">
        <v>9844</v>
      </c>
      <c r="D52" s="7">
        <v>26621686.657899164</v>
      </c>
      <c r="E52" s="48">
        <v>8324388.9620413613</v>
      </c>
      <c r="F52" s="48">
        <v>-156486</v>
      </c>
      <c r="H52" s="34">
        <f t="shared" si="15"/>
        <v>26465200.657899164</v>
      </c>
      <c r="I52" s="82"/>
      <c r="J52" s="56">
        <v>4253209.8894809354</v>
      </c>
      <c r="K52" s="82"/>
      <c r="L52" s="56">
        <v>-182108.79200089554</v>
      </c>
      <c r="M52" s="84"/>
      <c r="N52" s="84">
        <f t="shared" si="16"/>
        <v>30536301.7553792</v>
      </c>
      <c r="O52" s="101">
        <f t="shared" si="3"/>
        <v>3102.0217142806987</v>
      </c>
      <c r="P52" s="82"/>
      <c r="Q52" s="56">
        <v>0</v>
      </c>
      <c r="S52" s="62">
        <f t="shared" si="17"/>
        <v>-1324064.5256672837</v>
      </c>
      <c r="T52" s="31">
        <f t="shared" si="18"/>
        <v>-4.1558358557069089E-2</v>
      </c>
      <c r="U52" s="56">
        <f t="shared" si="19"/>
        <v>-134.50472629696097</v>
      </c>
      <c r="W52" s="6">
        <v>139</v>
      </c>
      <c r="X52" s="6" t="s">
        <v>38</v>
      </c>
      <c r="Y52" s="7">
        <v>9844</v>
      </c>
      <c r="Z52" s="7">
        <v>26607520.655671645</v>
      </c>
      <c r="AA52" s="48">
        <v>8309390.1162665756</v>
      </c>
      <c r="AB52" s="48">
        <v>-156486</v>
      </c>
      <c r="AD52" s="34">
        <f t="shared" si="20"/>
        <v>26451034.655671645</v>
      </c>
      <c r="AE52" s="82"/>
      <c r="AF52" s="56">
        <v>4217131.3817903129</v>
      </c>
      <c r="AG52" s="82"/>
      <c r="AH52" s="56">
        <v>-846879.91076839191</v>
      </c>
      <c r="AI52" s="84"/>
      <c r="AJ52" s="84">
        <f t="shared" si="21"/>
        <v>29821286.126693565</v>
      </c>
      <c r="AK52" s="101">
        <f t="shared" si="4"/>
        <v>3029.3870506596472</v>
      </c>
      <c r="AL52" s="82"/>
      <c r="AM52" s="56">
        <v>0</v>
      </c>
      <c r="AO52" s="62">
        <f t="shared" si="5"/>
        <v>-2039080.1543529183</v>
      </c>
      <c r="AP52" s="31">
        <f t="shared" si="6"/>
        <v>-6.4000524550339305E-2</v>
      </c>
      <c r="AQ52" s="56">
        <f t="shared" si="22"/>
        <v>-207.13938991801282</v>
      </c>
      <c r="AS52" s="6">
        <v>139</v>
      </c>
      <c r="AT52" s="6" t="s">
        <v>38</v>
      </c>
      <c r="AU52" s="7">
        <v>9844</v>
      </c>
      <c r="AV52" s="7">
        <v>27099168.354116373</v>
      </c>
      <c r="AW52" s="48">
        <v>8976431.9315607212</v>
      </c>
      <c r="AX52" s="48">
        <v>-156486</v>
      </c>
      <c r="AZ52" s="34">
        <f t="shared" si="7"/>
        <v>26942682.354116373</v>
      </c>
      <c r="BA52" s="82"/>
      <c r="BB52" s="56">
        <v>4217131.3817903129</v>
      </c>
      <c r="BC52" s="82"/>
      <c r="BD52" s="56">
        <v>-846879.91076839191</v>
      </c>
      <c r="BE52" s="84"/>
      <c r="BF52" s="84">
        <f t="shared" si="8"/>
        <v>30312933.825138293</v>
      </c>
      <c r="BG52" s="101">
        <f t="shared" si="9"/>
        <v>3079.3309452598837</v>
      </c>
      <c r="BH52" s="82"/>
      <c r="BI52" s="56">
        <v>0</v>
      </c>
      <c r="BK52" s="62">
        <f t="shared" si="10"/>
        <v>-1547432.4559081905</v>
      </c>
      <c r="BL52" s="31">
        <f t="shared" si="11"/>
        <v>-4.8569198554027533E-2</v>
      </c>
      <c r="BM52" s="56">
        <f t="shared" si="12"/>
        <v>-157.19549531777636</v>
      </c>
      <c r="BO52" s="45">
        <v>246996.07540000003</v>
      </c>
      <c r="BP52" s="46">
        <v>163259.3762</v>
      </c>
      <c r="BQ52" s="47">
        <f t="shared" si="13"/>
        <v>-83736.699200000032</v>
      </c>
      <c r="BS52" s="45" t="e">
        <f>#REF!+BQ52</f>
        <v>#REF!</v>
      </c>
      <c r="BT52" s="47" t="e">
        <f t="shared" si="14"/>
        <v>#REF!</v>
      </c>
      <c r="BU52" s="124">
        <v>139</v>
      </c>
      <c r="BV52" s="124" t="s">
        <v>38</v>
      </c>
      <c r="BW52" s="137">
        <v>9862</v>
      </c>
      <c r="BX52" s="137">
        <v>27895559.641744353</v>
      </c>
      <c r="BY52" s="137">
        <v>8976431.9315607212</v>
      </c>
      <c r="BZ52" s="137">
        <v>-156486</v>
      </c>
      <c r="CB52" s="193">
        <v>27739073.641744353</v>
      </c>
      <c r="CC52" s="194"/>
      <c r="CD52" s="186">
        <v>3946586.6393021308</v>
      </c>
      <c r="CE52" s="194"/>
      <c r="CF52" s="186">
        <v>174706</v>
      </c>
      <c r="CG52" s="137"/>
      <c r="CH52" s="137">
        <v>31860366.281046484</v>
      </c>
      <c r="CI52" s="195">
        <v>3230.6191726877391</v>
      </c>
      <c r="CJ52" s="124"/>
      <c r="CK52" s="196"/>
      <c r="CL52" s="197"/>
      <c r="CM52" s="198">
        <v>-83736.699200000032</v>
      </c>
      <c r="CN52" s="124"/>
      <c r="CO52" s="196">
        <v>31776629.581846483</v>
      </c>
      <c r="CP52" s="198">
        <v>2648052.4651538734</v>
      </c>
      <c r="CR52" s="154">
        <v>17</v>
      </c>
    </row>
    <row r="53" spans="1:96" ht="10.5" customHeight="1" x14ac:dyDescent="0.25">
      <c r="A53" s="6">
        <v>140</v>
      </c>
      <c r="B53" s="6" t="s">
        <v>39</v>
      </c>
      <c r="C53" s="7">
        <v>21368</v>
      </c>
      <c r="D53" s="7">
        <v>52245302.744133957</v>
      </c>
      <c r="E53" s="48">
        <v>11516381.934112465</v>
      </c>
      <c r="F53" s="48">
        <v>-1409056</v>
      </c>
      <c r="H53" s="34">
        <f t="shared" si="15"/>
        <v>50836246.744133957</v>
      </c>
      <c r="I53" s="82"/>
      <c r="J53" s="56">
        <v>10864954.925570697</v>
      </c>
      <c r="K53" s="82"/>
      <c r="L53" s="56">
        <v>-404786.37196495046</v>
      </c>
      <c r="M53" s="84"/>
      <c r="N53" s="84">
        <f t="shared" si="16"/>
        <v>61296415.297739699</v>
      </c>
      <c r="O53" s="101">
        <f t="shared" si="3"/>
        <v>2868.6079791154857</v>
      </c>
      <c r="P53" s="82"/>
      <c r="Q53" s="56">
        <v>0</v>
      </c>
      <c r="S53" s="62">
        <f t="shared" si="17"/>
        <v>728923.47043976933</v>
      </c>
      <c r="T53" s="31">
        <f t="shared" si="18"/>
        <v>1.2034896087792388E-2</v>
      </c>
      <c r="U53" s="56">
        <f t="shared" si="19"/>
        <v>34.112854288645138</v>
      </c>
      <c r="W53" s="6">
        <v>140</v>
      </c>
      <c r="X53" s="6" t="s">
        <v>39</v>
      </c>
      <c r="Y53" s="7">
        <v>21368</v>
      </c>
      <c r="Z53" s="7">
        <v>52382864.136272274</v>
      </c>
      <c r="AA53" s="48">
        <v>11633870.622445174</v>
      </c>
      <c r="AB53" s="48">
        <v>-1409056</v>
      </c>
      <c r="AD53" s="34">
        <f t="shared" si="20"/>
        <v>50973808.136272274</v>
      </c>
      <c r="AE53" s="82"/>
      <c r="AF53" s="56">
        <v>10797278.644224536</v>
      </c>
      <c r="AG53" s="82"/>
      <c r="AH53" s="56">
        <v>-1882421.1769426956</v>
      </c>
      <c r="AI53" s="84"/>
      <c r="AJ53" s="84">
        <f t="shared" si="21"/>
        <v>59888665.603554107</v>
      </c>
      <c r="AK53" s="101">
        <f t="shared" si="4"/>
        <v>2802.726769166703</v>
      </c>
      <c r="AL53" s="82"/>
      <c r="AM53" s="56">
        <v>0</v>
      </c>
      <c r="AO53" s="62">
        <f t="shared" si="5"/>
        <v>-678826.22374582291</v>
      </c>
      <c r="AP53" s="31">
        <f t="shared" si="6"/>
        <v>-1.1207765143740882E-2</v>
      </c>
      <c r="AQ53" s="56">
        <f t="shared" si="22"/>
        <v>-31.768355660137725</v>
      </c>
      <c r="AS53" s="6">
        <v>140</v>
      </c>
      <c r="AT53" s="6" t="s">
        <v>39</v>
      </c>
      <c r="AU53" s="7">
        <v>21368</v>
      </c>
      <c r="AV53" s="7">
        <v>50261958.395167209</v>
      </c>
      <c r="AW53" s="48">
        <v>10630540.373558866</v>
      </c>
      <c r="AX53" s="48">
        <v>-1389634</v>
      </c>
      <c r="AZ53" s="34">
        <f t="shared" si="7"/>
        <v>48872324.395167209</v>
      </c>
      <c r="BA53" s="82"/>
      <c r="BB53" s="56">
        <v>10797278.644224536</v>
      </c>
      <c r="BC53" s="82"/>
      <c r="BD53" s="56">
        <v>-1882421.1769426956</v>
      </c>
      <c r="BE53" s="84"/>
      <c r="BF53" s="84">
        <f t="shared" si="8"/>
        <v>57787181.862449042</v>
      </c>
      <c r="BG53" s="101">
        <f t="shared" si="9"/>
        <v>2704.3795330610747</v>
      </c>
      <c r="BH53" s="82"/>
      <c r="BI53" s="56">
        <v>0</v>
      </c>
      <c r="BK53" s="62">
        <f t="shared" si="10"/>
        <v>-2780309.9648508877</v>
      </c>
      <c r="BL53" s="31">
        <f t="shared" si="11"/>
        <v>-4.5904327238423019E-2</v>
      </c>
      <c r="BM53" s="56">
        <f t="shared" si="12"/>
        <v>-130.115591765766</v>
      </c>
      <c r="BO53" s="45">
        <v>371663.16442000004</v>
      </c>
      <c r="BP53" s="46">
        <v>375455.78440000006</v>
      </c>
      <c r="BQ53" s="47">
        <f t="shared" si="13"/>
        <v>3792.6199800000177</v>
      </c>
      <c r="BS53" s="45" t="e">
        <f>#REF!+BQ53</f>
        <v>#REF!</v>
      </c>
      <c r="BT53" s="47" t="e">
        <f t="shared" si="14"/>
        <v>#REF!</v>
      </c>
      <c r="BU53" s="124">
        <v>140</v>
      </c>
      <c r="BV53" s="124" t="s">
        <v>39</v>
      </c>
      <c r="BW53" s="137">
        <v>21472</v>
      </c>
      <c r="BX53" s="137">
        <v>51457749.531297036</v>
      </c>
      <c r="BY53" s="137">
        <v>10630540.373558866</v>
      </c>
      <c r="BZ53" s="137">
        <v>-1409056</v>
      </c>
      <c r="CB53" s="193">
        <v>50048693.531297036</v>
      </c>
      <c r="CC53" s="194"/>
      <c r="CD53" s="186">
        <v>10130466.656002892</v>
      </c>
      <c r="CE53" s="194"/>
      <c r="CF53" s="186">
        <v>388331.64</v>
      </c>
      <c r="CG53" s="137"/>
      <c r="CH53" s="137">
        <v>60567491.82729993</v>
      </c>
      <c r="CI53" s="195">
        <v>2820.766199110466</v>
      </c>
      <c r="CJ53" s="124"/>
      <c r="CK53" s="196"/>
      <c r="CL53" s="197"/>
      <c r="CM53" s="198">
        <v>3792.6199800000177</v>
      </c>
      <c r="CN53" s="124"/>
      <c r="CO53" s="196">
        <v>60571284.44727993</v>
      </c>
      <c r="CP53" s="198">
        <v>5047607.0372733278</v>
      </c>
      <c r="CR53" s="154">
        <v>11</v>
      </c>
    </row>
    <row r="54" spans="1:96" ht="12.5" x14ac:dyDescent="0.25">
      <c r="A54" s="6">
        <v>142</v>
      </c>
      <c r="B54" s="6" t="s">
        <v>40</v>
      </c>
      <c r="C54" s="7">
        <v>6711</v>
      </c>
      <c r="D54" s="7">
        <v>15252237.810074396</v>
      </c>
      <c r="E54" s="48">
        <v>4344166.650622366</v>
      </c>
      <c r="F54" s="48">
        <v>-868609</v>
      </c>
      <c r="H54" s="34">
        <f t="shared" si="15"/>
        <v>14383628.810074396</v>
      </c>
      <c r="I54" s="82"/>
      <c r="J54" s="56">
        <v>3495399.7029806459</v>
      </c>
      <c r="K54" s="82"/>
      <c r="L54" s="56">
        <v>-136452.94179997934</v>
      </c>
      <c r="M54" s="84"/>
      <c r="N54" s="84">
        <f t="shared" si="16"/>
        <v>17742575.571255062</v>
      </c>
      <c r="O54" s="101">
        <f t="shared" si="3"/>
        <v>2643.8050322239696</v>
      </c>
      <c r="P54" s="82"/>
      <c r="Q54" s="56">
        <v>0</v>
      </c>
      <c r="S54" s="62">
        <f t="shared" si="17"/>
        <v>-198343.60939828679</v>
      </c>
      <c r="T54" s="31">
        <f t="shared" si="18"/>
        <v>-1.1055376115409478E-2</v>
      </c>
      <c r="U54" s="56">
        <f t="shared" si="19"/>
        <v>-29.55500065538471</v>
      </c>
      <c r="W54" s="6">
        <v>142</v>
      </c>
      <c r="X54" s="6" t="s">
        <v>40</v>
      </c>
      <c r="Y54" s="7">
        <v>6711</v>
      </c>
      <c r="Z54" s="7">
        <v>15461145.282979706</v>
      </c>
      <c r="AA54" s="48">
        <v>4549320.9847221896</v>
      </c>
      <c r="AB54" s="48">
        <v>-868609</v>
      </c>
      <c r="AD54" s="34">
        <f t="shared" si="20"/>
        <v>14592536.282979706</v>
      </c>
      <c r="AE54" s="82"/>
      <c r="AF54" s="56">
        <v>3478695.8000283302</v>
      </c>
      <c r="AG54" s="82"/>
      <c r="AH54" s="56">
        <v>-634561.64804543206</v>
      </c>
      <c r="AI54" s="84"/>
      <c r="AJ54" s="84">
        <f t="shared" si="21"/>
        <v>17436670.434962604</v>
      </c>
      <c r="AK54" s="101">
        <f t="shared" si="4"/>
        <v>2598.2223863749969</v>
      </c>
      <c r="AL54" s="82"/>
      <c r="AM54" s="56">
        <v>0</v>
      </c>
      <c r="AO54" s="62">
        <f t="shared" si="5"/>
        <v>-504248.74569074437</v>
      </c>
      <c r="AP54" s="31">
        <f t="shared" si="6"/>
        <v>-2.8106070854747662E-2</v>
      </c>
      <c r="AQ54" s="56">
        <f t="shared" si="22"/>
        <v>-75.137646504357676</v>
      </c>
      <c r="AS54" s="6">
        <v>142</v>
      </c>
      <c r="AT54" s="6" t="s">
        <v>40</v>
      </c>
      <c r="AU54" s="7">
        <v>6711</v>
      </c>
      <c r="AV54" s="7">
        <v>14848867.69014753</v>
      </c>
      <c r="AW54" s="48">
        <v>4211312.307163191</v>
      </c>
      <c r="AX54" s="48">
        <v>-868609</v>
      </c>
      <c r="AZ54" s="34">
        <f t="shared" si="7"/>
        <v>13980258.69014753</v>
      </c>
      <c r="BA54" s="82"/>
      <c r="BB54" s="56">
        <v>3478695.8000283302</v>
      </c>
      <c r="BC54" s="82"/>
      <c r="BD54" s="56">
        <v>-634561.64804543206</v>
      </c>
      <c r="BE54" s="84"/>
      <c r="BF54" s="84">
        <f t="shared" si="8"/>
        <v>16824392.84213043</v>
      </c>
      <c r="BG54" s="101">
        <f t="shared" si="9"/>
        <v>2506.9874597124767</v>
      </c>
      <c r="BH54" s="82"/>
      <c r="BI54" s="56">
        <v>0</v>
      </c>
      <c r="BK54" s="62">
        <f t="shared" si="10"/>
        <v>-1116526.3385229185</v>
      </c>
      <c r="BL54" s="31">
        <f t="shared" si="11"/>
        <v>-6.2233508065011996E-2</v>
      </c>
      <c r="BM54" s="56">
        <f t="shared" si="12"/>
        <v>-166.37257316687803</v>
      </c>
      <c r="BO54" s="45">
        <v>153023.38034</v>
      </c>
      <c r="BP54" s="46">
        <v>422897.51819999999</v>
      </c>
      <c r="BQ54" s="47">
        <f t="shared" si="13"/>
        <v>269874.13786000002</v>
      </c>
      <c r="BS54" s="45" t="e">
        <f>#REF!+BQ54</f>
        <v>#REF!</v>
      </c>
      <c r="BT54" s="47" t="e">
        <f t="shared" si="14"/>
        <v>#REF!</v>
      </c>
      <c r="BU54" s="124">
        <v>142</v>
      </c>
      <c r="BV54" s="124" t="s">
        <v>40</v>
      </c>
      <c r="BW54" s="137">
        <v>6765</v>
      </c>
      <c r="BX54" s="137">
        <v>15421848.64197037</v>
      </c>
      <c r="BY54" s="137">
        <v>4211312.307163191</v>
      </c>
      <c r="BZ54" s="137">
        <v>-868609</v>
      </c>
      <c r="CB54" s="193">
        <v>14553239.64197037</v>
      </c>
      <c r="CC54" s="194"/>
      <c r="CD54" s="186">
        <v>3256773.4686829797</v>
      </c>
      <c r="CE54" s="194"/>
      <c r="CF54" s="186">
        <v>130906.07</v>
      </c>
      <c r="CG54" s="137"/>
      <c r="CH54" s="137">
        <v>17940919.180653349</v>
      </c>
      <c r="CI54" s="195">
        <v>2652.0205736368584</v>
      </c>
      <c r="CJ54" s="124"/>
      <c r="CK54" s="196"/>
      <c r="CL54" s="197"/>
      <c r="CM54" s="198">
        <v>269058.52065999998</v>
      </c>
      <c r="CN54" s="124"/>
      <c r="CO54" s="196">
        <v>18209977.70131335</v>
      </c>
      <c r="CP54" s="198">
        <v>1517498.1417761126</v>
      </c>
      <c r="CR54" s="154">
        <v>8</v>
      </c>
    </row>
    <row r="55" spans="1:96" ht="12.5" x14ac:dyDescent="0.25">
      <c r="A55" s="6">
        <v>143</v>
      </c>
      <c r="B55" s="6" t="s">
        <v>41</v>
      </c>
      <c r="C55" s="7">
        <v>6942</v>
      </c>
      <c r="D55" s="7">
        <v>16115725.338171005</v>
      </c>
      <c r="E55" s="48">
        <v>5296909.0185014606</v>
      </c>
      <c r="F55" s="48">
        <v>-738161</v>
      </c>
      <c r="H55" s="34">
        <f t="shared" si="15"/>
        <v>15377564.338171005</v>
      </c>
      <c r="I55" s="82"/>
      <c r="J55" s="56">
        <v>3929488.7268860666</v>
      </c>
      <c r="K55" s="82"/>
      <c r="L55" s="56">
        <v>-140644.75310181454</v>
      </c>
      <c r="M55" s="84"/>
      <c r="N55" s="84">
        <f t="shared" si="16"/>
        <v>19166408.311955258</v>
      </c>
      <c r="O55" s="101">
        <f t="shared" si="3"/>
        <v>2760.9346459169201</v>
      </c>
      <c r="P55" s="82"/>
      <c r="Q55" s="56">
        <v>0</v>
      </c>
      <c r="S55" s="62">
        <f t="shared" si="17"/>
        <v>-77162.434247110039</v>
      </c>
      <c r="T55" s="31">
        <f t="shared" si="18"/>
        <v>-4.0097773570602893E-3</v>
      </c>
      <c r="U55" s="56">
        <f t="shared" si="19"/>
        <v>-11.115303118281481</v>
      </c>
      <c r="W55" s="6">
        <v>143</v>
      </c>
      <c r="X55" s="6" t="s">
        <v>41</v>
      </c>
      <c r="Y55" s="7">
        <v>6942</v>
      </c>
      <c r="Z55" s="7">
        <v>16107736.823888497</v>
      </c>
      <c r="AA55" s="48">
        <v>5283344.4868749436</v>
      </c>
      <c r="AB55" s="48">
        <v>-738161</v>
      </c>
      <c r="AD55" s="34">
        <f t="shared" si="20"/>
        <v>15369575.823888497</v>
      </c>
      <c r="AE55" s="82"/>
      <c r="AF55" s="56">
        <v>3916036.3177696271</v>
      </c>
      <c r="AG55" s="82"/>
      <c r="AH55" s="56">
        <v>-654055.27458729979</v>
      </c>
      <c r="AI55" s="84"/>
      <c r="AJ55" s="84">
        <f t="shared" si="21"/>
        <v>18631556.867070824</v>
      </c>
      <c r="AK55" s="101">
        <f t="shared" si="4"/>
        <v>2683.8889177572491</v>
      </c>
      <c r="AL55" s="82"/>
      <c r="AM55" s="56">
        <v>0</v>
      </c>
      <c r="AO55" s="62">
        <f t="shared" si="5"/>
        <v>-612013.87913154438</v>
      </c>
      <c r="AP55" s="31">
        <f t="shared" si="6"/>
        <v>-3.1803550765250911E-2</v>
      </c>
      <c r="AQ55" s="56">
        <f t="shared" si="22"/>
        <v>-88.161031277952233</v>
      </c>
      <c r="AS55" s="6">
        <v>143</v>
      </c>
      <c r="AT55" s="6" t="s">
        <v>41</v>
      </c>
      <c r="AU55" s="7">
        <v>6942</v>
      </c>
      <c r="AV55" s="7">
        <v>15401735.772030141</v>
      </c>
      <c r="AW55" s="48">
        <v>5201362.4785871813</v>
      </c>
      <c r="AX55" s="48">
        <v>-738161</v>
      </c>
      <c r="AZ55" s="34">
        <f t="shared" si="7"/>
        <v>14663574.772030141</v>
      </c>
      <c r="BA55" s="82"/>
      <c r="BB55" s="56">
        <v>3916036.3177696271</v>
      </c>
      <c r="BC55" s="82"/>
      <c r="BD55" s="56">
        <v>-654055.27458729979</v>
      </c>
      <c r="BE55" s="84"/>
      <c r="BF55" s="84">
        <f t="shared" si="8"/>
        <v>17925555.81521247</v>
      </c>
      <c r="BG55" s="101">
        <f t="shared" si="9"/>
        <v>2582.1889679072988</v>
      </c>
      <c r="BH55" s="82"/>
      <c r="BI55" s="56">
        <v>0</v>
      </c>
      <c r="BK55" s="62">
        <f t="shared" si="10"/>
        <v>-1318014.9309898987</v>
      </c>
      <c r="BL55" s="31">
        <f t="shared" si="11"/>
        <v>-6.8491183282603771E-2</v>
      </c>
      <c r="BM55" s="56">
        <f t="shared" si="12"/>
        <v>-189.86098112790245</v>
      </c>
      <c r="BO55" s="45">
        <v>85639.806000000011</v>
      </c>
      <c r="BP55" s="46">
        <v>365736.34610000002</v>
      </c>
      <c r="BQ55" s="47">
        <f t="shared" si="13"/>
        <v>280096.54009999998</v>
      </c>
      <c r="BS55" s="45" t="e">
        <f>#REF!+BQ55</f>
        <v>#REF!</v>
      </c>
      <c r="BT55" s="47" t="e">
        <f t="shared" si="14"/>
        <v>#REF!</v>
      </c>
      <c r="BU55" s="124">
        <v>143</v>
      </c>
      <c r="BV55" s="124" t="s">
        <v>41</v>
      </c>
      <c r="BW55" s="137">
        <v>7003</v>
      </c>
      <c r="BX55" s="137">
        <v>16166569.415936947</v>
      </c>
      <c r="BY55" s="137">
        <v>5201362.4785871813</v>
      </c>
      <c r="BZ55" s="137">
        <v>-738161</v>
      </c>
      <c r="CB55" s="193">
        <v>15428408.415936947</v>
      </c>
      <c r="CC55" s="194"/>
      <c r="CD55" s="186">
        <v>3680234.8402654231</v>
      </c>
      <c r="CE55" s="194"/>
      <c r="CF55" s="186">
        <v>134927.49</v>
      </c>
      <c r="CG55" s="137"/>
      <c r="CH55" s="137">
        <v>19243570.746202368</v>
      </c>
      <c r="CI55" s="195">
        <v>2747.9038620880151</v>
      </c>
      <c r="CJ55" s="124"/>
      <c r="CK55" s="196"/>
      <c r="CL55" s="197"/>
      <c r="CM55" s="198">
        <v>280096.54009999998</v>
      </c>
      <c r="CN55" s="124"/>
      <c r="CO55" s="196">
        <v>19523667.286302369</v>
      </c>
      <c r="CP55" s="198">
        <v>1626972.2738585307</v>
      </c>
      <c r="CR55" s="154">
        <v>6</v>
      </c>
    </row>
    <row r="56" spans="1:96" ht="12.5" x14ac:dyDescent="0.25">
      <c r="A56" s="6">
        <v>145</v>
      </c>
      <c r="B56" s="6" t="s">
        <v>42</v>
      </c>
      <c r="C56" s="7">
        <v>12269</v>
      </c>
      <c r="D56" s="7">
        <v>27250692.590899266</v>
      </c>
      <c r="E56" s="48">
        <v>8097553.1866838057</v>
      </c>
      <c r="F56" s="48">
        <v>-261669</v>
      </c>
      <c r="H56" s="34">
        <f t="shared" si="15"/>
        <v>26989023.590899266</v>
      </c>
      <c r="I56" s="82"/>
      <c r="J56" s="56">
        <v>6141816.5002528736</v>
      </c>
      <c r="K56" s="82"/>
      <c r="L56" s="56">
        <v>-217936.67250483556</v>
      </c>
      <c r="M56" s="84"/>
      <c r="N56" s="84">
        <f t="shared" si="16"/>
        <v>32912903.418647304</v>
      </c>
      <c r="O56" s="101">
        <f t="shared" si="3"/>
        <v>2682.6068480436306</v>
      </c>
      <c r="P56" s="82"/>
      <c r="Q56" s="56">
        <v>0</v>
      </c>
      <c r="S56" s="62">
        <f t="shared" si="17"/>
        <v>-823231.71811980009</v>
      </c>
      <c r="T56" s="31">
        <f t="shared" si="18"/>
        <v>-2.4402075542512468E-2</v>
      </c>
      <c r="U56" s="56">
        <f t="shared" si="19"/>
        <v>-67.098518063395559</v>
      </c>
      <c r="W56" s="6">
        <v>145</v>
      </c>
      <c r="X56" s="6" t="s">
        <v>42</v>
      </c>
      <c r="Y56" s="7">
        <v>12269</v>
      </c>
      <c r="Z56" s="7">
        <v>27556285.318856031</v>
      </c>
      <c r="AA56" s="48">
        <v>8397459.7112603039</v>
      </c>
      <c r="AB56" s="48">
        <v>-261669</v>
      </c>
      <c r="AD56" s="34">
        <f t="shared" si="20"/>
        <v>27294616.318856031</v>
      </c>
      <c r="AE56" s="82"/>
      <c r="AF56" s="56">
        <v>6090851.5455781892</v>
      </c>
      <c r="AG56" s="82"/>
      <c r="AH56" s="56">
        <v>-1013494.1192907796</v>
      </c>
      <c r="AI56" s="84"/>
      <c r="AJ56" s="84">
        <f t="shared" si="21"/>
        <v>32371973.74514344</v>
      </c>
      <c r="AK56" s="101">
        <f t="shared" si="4"/>
        <v>2638.517706833763</v>
      </c>
      <c r="AL56" s="82"/>
      <c r="AM56" s="56">
        <v>0</v>
      </c>
      <c r="AO56" s="62">
        <f t="shared" si="5"/>
        <v>-1364161.3916236646</v>
      </c>
      <c r="AP56" s="31">
        <f t="shared" si="6"/>
        <v>-4.0436208418460545E-2</v>
      </c>
      <c r="AQ56" s="56">
        <f t="shared" si="22"/>
        <v>-111.18765927326308</v>
      </c>
      <c r="AS56" s="6">
        <v>145</v>
      </c>
      <c r="AT56" s="6" t="s">
        <v>42</v>
      </c>
      <c r="AU56" s="7">
        <v>12269</v>
      </c>
      <c r="AV56" s="7">
        <v>26975795.024003711</v>
      </c>
      <c r="AW56" s="48">
        <v>8047162.9073627433</v>
      </c>
      <c r="AX56" s="48">
        <v>-261669</v>
      </c>
      <c r="AZ56" s="34">
        <f t="shared" si="7"/>
        <v>26714126.024003711</v>
      </c>
      <c r="BA56" s="82"/>
      <c r="BB56" s="56">
        <v>6090851.5455781892</v>
      </c>
      <c r="BC56" s="82"/>
      <c r="BD56" s="56">
        <v>-1013494.1192907796</v>
      </c>
      <c r="BE56" s="84"/>
      <c r="BF56" s="84">
        <f t="shared" si="8"/>
        <v>31791483.45029112</v>
      </c>
      <c r="BG56" s="101">
        <f t="shared" si="9"/>
        <v>2591.2041283145422</v>
      </c>
      <c r="BH56" s="82"/>
      <c r="BI56" s="56">
        <v>0</v>
      </c>
      <c r="BK56" s="62">
        <f t="shared" si="10"/>
        <v>-1944651.6864759848</v>
      </c>
      <c r="BL56" s="31">
        <f t="shared" si="11"/>
        <v>-5.7642989589421552E-2</v>
      </c>
      <c r="BM56" s="56">
        <f t="shared" si="12"/>
        <v>-158.50123779248389</v>
      </c>
      <c r="BO56" s="45">
        <v>342314.53884000005</v>
      </c>
      <c r="BP56" s="46">
        <v>238024.2862</v>
      </c>
      <c r="BQ56" s="47">
        <f t="shared" si="13"/>
        <v>-104290.25264000005</v>
      </c>
      <c r="BS56" s="45" t="e">
        <f>#REF!+BQ56</f>
        <v>#REF!</v>
      </c>
      <c r="BT56" s="47" t="e">
        <f t="shared" si="14"/>
        <v>#REF!</v>
      </c>
      <c r="BU56" s="124">
        <v>145</v>
      </c>
      <c r="BV56" s="124" t="s">
        <v>42</v>
      </c>
      <c r="BW56" s="137">
        <v>12187</v>
      </c>
      <c r="BX56" s="137">
        <v>28076323.820115615</v>
      </c>
      <c r="BY56" s="137">
        <v>8047162.9073627386</v>
      </c>
      <c r="BZ56" s="137">
        <v>-261669</v>
      </c>
      <c r="CB56" s="193">
        <v>27814654.820115615</v>
      </c>
      <c r="CC56" s="194"/>
      <c r="CD56" s="186">
        <v>5712402.8566514933</v>
      </c>
      <c r="CE56" s="194"/>
      <c r="CF56" s="186">
        <v>209077.46</v>
      </c>
      <c r="CG56" s="137"/>
      <c r="CH56" s="137">
        <v>33736135.136767104</v>
      </c>
      <c r="CI56" s="195">
        <v>2768.2067068816859</v>
      </c>
      <c r="CJ56" s="124"/>
      <c r="CK56" s="196"/>
      <c r="CL56" s="197"/>
      <c r="CM56" s="198">
        <v>-104290.25264000005</v>
      </c>
      <c r="CN56" s="124"/>
      <c r="CO56" s="196">
        <v>33631844.884127103</v>
      </c>
      <c r="CP56" s="198">
        <v>2802653.7403439251</v>
      </c>
      <c r="CR56" s="154">
        <v>14</v>
      </c>
    </row>
    <row r="57" spans="1:96" ht="12.5" x14ac:dyDescent="0.25">
      <c r="A57" s="6">
        <v>146</v>
      </c>
      <c r="B57" s="6" t="s">
        <v>43</v>
      </c>
      <c r="C57" s="7">
        <v>4857</v>
      </c>
      <c r="D57" s="7">
        <v>19647892.779732514</v>
      </c>
      <c r="E57" s="48">
        <v>3350236.4524620539</v>
      </c>
      <c r="F57" s="48">
        <v>-203605</v>
      </c>
      <c r="H57" s="34">
        <f t="shared" si="15"/>
        <v>19444287.779732514</v>
      </c>
      <c r="I57" s="82"/>
      <c r="J57" s="56">
        <v>3114617.6461407016</v>
      </c>
      <c r="K57" s="82"/>
      <c r="L57" s="56">
        <v>-93650.703440699814</v>
      </c>
      <c r="M57" s="84"/>
      <c r="N57" s="84">
        <f t="shared" si="16"/>
        <v>22465254.722432517</v>
      </c>
      <c r="O57" s="101">
        <f t="shared" si="3"/>
        <v>4625.335540957899</v>
      </c>
      <c r="P57" s="82"/>
      <c r="Q57" s="56">
        <v>0</v>
      </c>
      <c r="S57" s="62">
        <f t="shared" si="17"/>
        <v>-27297.714444682002</v>
      </c>
      <c r="T57" s="31">
        <f t="shared" si="18"/>
        <v>-1.2136334691800739E-3</v>
      </c>
      <c r="U57" s="56">
        <f t="shared" si="19"/>
        <v>-5.6202829822281251</v>
      </c>
      <c r="W57" s="6">
        <v>146</v>
      </c>
      <c r="X57" s="6" t="s">
        <v>43</v>
      </c>
      <c r="Y57" s="7">
        <v>4857</v>
      </c>
      <c r="Z57" s="7">
        <v>19668740.557155862</v>
      </c>
      <c r="AA57" s="48">
        <v>3368504.0907754498</v>
      </c>
      <c r="AB57" s="48">
        <v>-203605</v>
      </c>
      <c r="AD57" s="34">
        <f t="shared" si="20"/>
        <v>19465135.557155862</v>
      </c>
      <c r="AE57" s="82"/>
      <c r="AF57" s="56">
        <v>3113882.5060066981</v>
      </c>
      <c r="AG57" s="82"/>
      <c r="AH57" s="56">
        <v>-435513.84039089648</v>
      </c>
      <c r="AI57" s="84"/>
      <c r="AJ57" s="84">
        <f t="shared" si="21"/>
        <v>22143504.222771663</v>
      </c>
      <c r="AK57" s="101">
        <f t="shared" si="4"/>
        <v>4559.0908426542437</v>
      </c>
      <c r="AL57" s="82"/>
      <c r="AM57" s="56">
        <v>0</v>
      </c>
      <c r="AO57" s="62">
        <f t="shared" si="5"/>
        <v>-349048.2141055353</v>
      </c>
      <c r="AP57" s="31">
        <f t="shared" si="6"/>
        <v>-1.5518390591067847E-2</v>
      </c>
      <c r="AQ57" s="56">
        <f t="shared" si="22"/>
        <v>-71.864981285883317</v>
      </c>
      <c r="AS57" s="6">
        <v>146</v>
      </c>
      <c r="AT57" s="6" t="s">
        <v>43</v>
      </c>
      <c r="AU57" s="7">
        <v>4857</v>
      </c>
      <c r="AV57" s="7">
        <v>19350251.647358268</v>
      </c>
      <c r="AW57" s="48">
        <v>3175196.1946881693</v>
      </c>
      <c r="AX57" s="48">
        <v>-203605</v>
      </c>
      <c r="AZ57" s="34">
        <f t="shared" si="7"/>
        <v>19146646.647358268</v>
      </c>
      <c r="BA57" s="82"/>
      <c r="BB57" s="56">
        <v>3113882.5060066981</v>
      </c>
      <c r="BC57" s="82"/>
      <c r="BD57" s="56">
        <v>-435513.84039089648</v>
      </c>
      <c r="BE57" s="84"/>
      <c r="BF57" s="84">
        <f t="shared" si="8"/>
        <v>21825015.312974069</v>
      </c>
      <c r="BG57" s="101">
        <f t="shared" si="9"/>
        <v>4493.5176678966582</v>
      </c>
      <c r="BH57" s="82"/>
      <c r="BI57" s="56">
        <v>0</v>
      </c>
      <c r="BK57" s="62">
        <f t="shared" si="10"/>
        <v>-667537.12390312925</v>
      </c>
      <c r="BL57" s="31">
        <f t="shared" si="11"/>
        <v>-2.9678140165572429E-2</v>
      </c>
      <c r="BM57" s="56">
        <f t="shared" si="12"/>
        <v>-137.43815604346906</v>
      </c>
      <c r="BO57" s="45">
        <v>65317.344100000002</v>
      </c>
      <c r="BP57" s="46">
        <v>110108.322</v>
      </c>
      <c r="BQ57" s="47">
        <f t="shared" si="13"/>
        <v>44790.977899999998</v>
      </c>
      <c r="BS57" s="45" t="e">
        <f>#REF!+BQ57</f>
        <v>#REF!</v>
      </c>
      <c r="BT57" s="47" t="e">
        <f t="shared" si="14"/>
        <v>#REF!</v>
      </c>
      <c r="BU57" s="124">
        <v>146</v>
      </c>
      <c r="BV57" s="124" t="s">
        <v>43</v>
      </c>
      <c r="BW57" s="137">
        <v>4973</v>
      </c>
      <c r="BX57" s="137">
        <v>19667594.966125526</v>
      </c>
      <c r="BY57" s="137">
        <v>3175196.1946881707</v>
      </c>
      <c r="BZ57" s="137">
        <v>-203605</v>
      </c>
      <c r="CB57" s="193">
        <v>19463989.966125526</v>
      </c>
      <c r="CC57" s="194"/>
      <c r="CD57" s="186">
        <v>2938718.7107516704</v>
      </c>
      <c r="CE57" s="194"/>
      <c r="CF57" s="186">
        <v>89843.76</v>
      </c>
      <c r="CG57" s="137"/>
      <c r="CH57" s="137">
        <v>22492552.436877199</v>
      </c>
      <c r="CI57" s="195">
        <v>4522.9343327724109</v>
      </c>
      <c r="CJ57" s="124"/>
      <c r="CK57" s="196"/>
      <c r="CL57" s="197"/>
      <c r="CM57" s="198">
        <v>44790.977899999998</v>
      </c>
      <c r="CN57" s="124"/>
      <c r="CO57" s="196">
        <v>22537343.414777197</v>
      </c>
      <c r="CP57" s="198">
        <v>1878111.9512314331</v>
      </c>
      <c r="CR57" s="154">
        <v>12</v>
      </c>
    </row>
    <row r="58" spans="1:96" ht="12.5" x14ac:dyDescent="0.25">
      <c r="A58" s="6">
        <v>148</v>
      </c>
      <c r="B58" s="6" t="s">
        <v>44</v>
      </c>
      <c r="C58" s="7">
        <v>6907</v>
      </c>
      <c r="D58" s="7">
        <v>23599854.201501276</v>
      </c>
      <c r="E58" s="48">
        <v>2072733.4111889054</v>
      </c>
      <c r="F58" s="48">
        <v>-542433</v>
      </c>
      <c r="H58" s="34">
        <f t="shared" si="15"/>
        <v>23057421.201501276</v>
      </c>
      <c r="I58" s="82"/>
      <c r="J58" s="56">
        <v>3392445.1635257201</v>
      </c>
      <c r="K58" s="82"/>
      <c r="L58" s="56">
        <v>-160184.76543709365</v>
      </c>
      <c r="M58" s="84"/>
      <c r="N58" s="84">
        <f t="shared" si="16"/>
        <v>26289681.599589903</v>
      </c>
      <c r="O58" s="101">
        <f t="shared" si="3"/>
        <v>3806.2373823063417</v>
      </c>
      <c r="P58" s="82"/>
      <c r="Q58" s="56">
        <v>0</v>
      </c>
      <c r="S58" s="62">
        <f t="shared" si="17"/>
        <v>52117.40974463895</v>
      </c>
      <c r="T58" s="31">
        <f t="shared" si="18"/>
        <v>1.9863661644631621E-3</v>
      </c>
      <c r="U58" s="56">
        <f t="shared" si="19"/>
        <v>7.54559283982032</v>
      </c>
      <c r="W58" s="6">
        <v>148</v>
      </c>
      <c r="X58" s="6" t="s">
        <v>44</v>
      </c>
      <c r="Y58" s="7">
        <v>6907</v>
      </c>
      <c r="Z58" s="7">
        <v>23499926.972407211</v>
      </c>
      <c r="AA58" s="48">
        <v>1960985.8851141492</v>
      </c>
      <c r="AB58" s="48">
        <v>-542433</v>
      </c>
      <c r="AD58" s="34">
        <f t="shared" si="20"/>
        <v>22957493.972407211</v>
      </c>
      <c r="AE58" s="82"/>
      <c r="AF58" s="56">
        <v>3370397.5879740501</v>
      </c>
      <c r="AG58" s="82"/>
      <c r="AH58" s="56">
        <v>-744924.27504079288</v>
      </c>
      <c r="AI58" s="84"/>
      <c r="AJ58" s="84">
        <f t="shared" si="21"/>
        <v>25582967.285340466</v>
      </c>
      <c r="AK58" s="101">
        <f t="shared" si="4"/>
        <v>3703.9188193630325</v>
      </c>
      <c r="AL58" s="82"/>
      <c r="AM58" s="56">
        <v>0</v>
      </c>
      <c r="AO58" s="62">
        <f t="shared" si="5"/>
        <v>-654596.90450479835</v>
      </c>
      <c r="AP58" s="31">
        <f t="shared" si="6"/>
        <v>-2.494884432748324E-2</v>
      </c>
      <c r="AQ58" s="56">
        <f t="shared" si="22"/>
        <v>-94.772970103488973</v>
      </c>
      <c r="AS58" s="6">
        <v>148</v>
      </c>
      <c r="AT58" s="6" t="s">
        <v>44</v>
      </c>
      <c r="AU58" s="7">
        <v>6907</v>
      </c>
      <c r="AV58" s="7">
        <v>23089695.60150091</v>
      </c>
      <c r="AW58" s="48">
        <v>1797719.8494495815</v>
      </c>
      <c r="AX58" s="48">
        <v>-542433</v>
      </c>
      <c r="AZ58" s="34">
        <f t="shared" si="7"/>
        <v>22547262.60150091</v>
      </c>
      <c r="BA58" s="82"/>
      <c r="BB58" s="56">
        <v>3370397.5879740501</v>
      </c>
      <c r="BC58" s="82"/>
      <c r="BD58" s="56">
        <v>-744924.27504079288</v>
      </c>
      <c r="BE58" s="84"/>
      <c r="BF58" s="84">
        <f t="shared" si="8"/>
        <v>25172735.914434165</v>
      </c>
      <c r="BG58" s="101">
        <f t="shared" si="9"/>
        <v>3644.5252518364218</v>
      </c>
      <c r="BH58" s="82"/>
      <c r="BI58" s="56">
        <v>0</v>
      </c>
      <c r="BK58" s="62">
        <f t="shared" si="10"/>
        <v>-1064828.2754110992</v>
      </c>
      <c r="BL58" s="31">
        <f t="shared" si="11"/>
        <v>-4.0584113209076782E-2</v>
      </c>
      <c r="BM58" s="56">
        <f t="shared" si="12"/>
        <v>-154.16653763009978</v>
      </c>
      <c r="BO58" s="45">
        <v>92436.616000000009</v>
      </c>
      <c r="BP58" s="46">
        <v>122478.51620000001</v>
      </c>
      <c r="BQ58" s="47">
        <f t="shared" si="13"/>
        <v>30041.900200000004</v>
      </c>
      <c r="BS58" s="45" t="e">
        <f>#REF!+BQ58</f>
        <v>#REF!</v>
      </c>
      <c r="BT58" s="47" t="e">
        <f t="shared" si="14"/>
        <v>#REF!</v>
      </c>
      <c r="BU58" s="124">
        <v>148</v>
      </c>
      <c r="BV58" s="124" t="s">
        <v>44</v>
      </c>
      <c r="BW58" s="137">
        <v>6930</v>
      </c>
      <c r="BX58" s="137">
        <v>23478946.889006242</v>
      </c>
      <c r="BY58" s="137">
        <v>1797719.8494495815</v>
      </c>
      <c r="BZ58" s="137">
        <v>-542433</v>
      </c>
      <c r="CB58" s="193">
        <v>22936513.889006242</v>
      </c>
      <c r="CC58" s="194"/>
      <c r="CD58" s="186">
        <v>3147377.11083902</v>
      </c>
      <c r="CE58" s="194"/>
      <c r="CF58" s="186">
        <v>153673.19</v>
      </c>
      <c r="CG58" s="137"/>
      <c r="CH58" s="137">
        <v>26237564.189845264</v>
      </c>
      <c r="CI58" s="195">
        <v>3786.0842986789703</v>
      </c>
      <c r="CJ58" s="124"/>
      <c r="CK58" s="196"/>
      <c r="CL58" s="197"/>
      <c r="CM58" s="198">
        <v>30041.900200000004</v>
      </c>
      <c r="CN58" s="124"/>
      <c r="CO58" s="196">
        <v>26267606.090045262</v>
      </c>
      <c r="CP58" s="198">
        <v>2188967.1741704387</v>
      </c>
      <c r="CR58" s="154">
        <v>19</v>
      </c>
    </row>
    <row r="59" spans="1:96" ht="12.5" x14ac:dyDescent="0.25">
      <c r="A59" s="6">
        <v>149</v>
      </c>
      <c r="B59" s="6" t="s">
        <v>45</v>
      </c>
      <c r="C59" s="7">
        <v>5386</v>
      </c>
      <c r="D59" s="7">
        <v>6295050.201437233</v>
      </c>
      <c r="E59" s="48">
        <v>-497533.16919951933</v>
      </c>
      <c r="F59" s="48">
        <v>-1064327</v>
      </c>
      <c r="H59" s="34">
        <f t="shared" si="15"/>
        <v>5230723.201437233</v>
      </c>
      <c r="I59" s="82"/>
      <c r="J59" s="56">
        <v>2394517.6495981459</v>
      </c>
      <c r="K59" s="82"/>
      <c r="L59" s="56">
        <v>-142669.34837007159</v>
      </c>
      <c r="M59" s="84"/>
      <c r="N59" s="84">
        <f t="shared" si="16"/>
        <v>7482571.5026653074</v>
      </c>
      <c r="O59" s="101">
        <f t="shared" si="3"/>
        <v>1389.2631828194035</v>
      </c>
      <c r="P59" s="82"/>
      <c r="Q59" s="56">
        <v>0</v>
      </c>
      <c r="S59" s="62">
        <f t="shared" si="17"/>
        <v>-913376.87398748845</v>
      </c>
      <c r="T59" s="31">
        <f t="shared" si="18"/>
        <v>-0.10878781443289716</v>
      </c>
      <c r="U59" s="56">
        <f t="shared" si="19"/>
        <v>-169.58352654799265</v>
      </c>
      <c r="W59" s="6">
        <v>149</v>
      </c>
      <c r="X59" s="6" t="s">
        <v>45</v>
      </c>
      <c r="Y59" s="7">
        <v>5386</v>
      </c>
      <c r="Z59" s="7">
        <v>6345152.7079401081</v>
      </c>
      <c r="AA59" s="48">
        <v>-452189.90218136436</v>
      </c>
      <c r="AB59" s="48">
        <v>-1064327</v>
      </c>
      <c r="AD59" s="34">
        <f t="shared" si="20"/>
        <v>5280825.7079401081</v>
      </c>
      <c r="AE59" s="82"/>
      <c r="AF59" s="56">
        <v>2369345.1613229434</v>
      </c>
      <c r="AG59" s="82"/>
      <c r="AH59" s="56">
        <v>-663470.46559090167</v>
      </c>
      <c r="AI59" s="84"/>
      <c r="AJ59" s="84">
        <f t="shared" si="21"/>
        <v>6986700.4036721494</v>
      </c>
      <c r="AK59" s="101">
        <f t="shared" si="4"/>
        <v>1297.196510150789</v>
      </c>
      <c r="AL59" s="82"/>
      <c r="AM59" s="56">
        <v>0</v>
      </c>
      <c r="AO59" s="62">
        <f t="shared" si="5"/>
        <v>-1409247.9729806464</v>
      </c>
      <c r="AP59" s="31">
        <f t="shared" si="6"/>
        <v>-0.16784857526035313</v>
      </c>
      <c r="AQ59" s="56">
        <f t="shared" si="22"/>
        <v>-261.65019921660723</v>
      </c>
      <c r="AS59" s="6">
        <v>149</v>
      </c>
      <c r="AT59" s="6" t="s">
        <v>45</v>
      </c>
      <c r="AU59" s="7">
        <v>5386</v>
      </c>
      <c r="AV59" s="7">
        <v>6255351.9424602594</v>
      </c>
      <c r="AW59" s="48">
        <v>-441982.55914915114</v>
      </c>
      <c r="AX59" s="48">
        <v>-1064327</v>
      </c>
      <c r="AZ59" s="34">
        <f t="shared" si="7"/>
        <v>5191024.9424602594</v>
      </c>
      <c r="BA59" s="82"/>
      <c r="BB59" s="56">
        <v>2369345.1613229434</v>
      </c>
      <c r="BC59" s="82"/>
      <c r="BD59" s="56">
        <v>-663470.46559090167</v>
      </c>
      <c r="BE59" s="84"/>
      <c r="BF59" s="84">
        <f t="shared" si="8"/>
        <v>6896899.6381923016</v>
      </c>
      <c r="BG59" s="101">
        <f t="shared" si="9"/>
        <v>1280.5235124753624</v>
      </c>
      <c r="BH59" s="82"/>
      <c r="BI59" s="56">
        <v>0</v>
      </c>
      <c r="BK59" s="62">
        <f t="shared" si="10"/>
        <v>-1499048.7384604942</v>
      </c>
      <c r="BL59" s="31">
        <f t="shared" si="11"/>
        <v>-0.17854430151440717</v>
      </c>
      <c r="BM59" s="56">
        <f t="shared" si="12"/>
        <v>-278.32319689203382</v>
      </c>
      <c r="BO59" s="45">
        <v>2515349.8511800007</v>
      </c>
      <c r="BP59" s="46">
        <v>74764.91</v>
      </c>
      <c r="BQ59" s="47">
        <f t="shared" si="13"/>
        <v>-2440584.9411800005</v>
      </c>
      <c r="BS59" s="45" t="e">
        <f>#REF!+BQ59</f>
        <v>#REF!</v>
      </c>
      <c r="BT59" s="47" t="e">
        <f t="shared" si="14"/>
        <v>#REF!</v>
      </c>
      <c r="BU59" s="124">
        <v>149</v>
      </c>
      <c r="BV59" s="124" t="s">
        <v>45</v>
      </c>
      <c r="BW59" s="137">
        <v>5403</v>
      </c>
      <c r="BX59" s="137">
        <v>7099933.3094347389</v>
      </c>
      <c r="BY59" s="137">
        <v>-441982.55914915114</v>
      </c>
      <c r="BZ59" s="137">
        <v>-1064327</v>
      </c>
      <c r="CB59" s="193">
        <v>6035606.3094347389</v>
      </c>
      <c r="CC59" s="194"/>
      <c r="CD59" s="186">
        <v>2223472.287218058</v>
      </c>
      <c r="CE59" s="194"/>
      <c r="CF59" s="186">
        <v>136869.78</v>
      </c>
      <c r="CG59" s="137"/>
      <c r="CH59" s="137">
        <v>8395948.3766527958</v>
      </c>
      <c r="CI59" s="195">
        <v>1553.9419538502307</v>
      </c>
      <c r="CJ59" s="124"/>
      <c r="CK59" s="196"/>
      <c r="CL59" s="197"/>
      <c r="CM59" s="198">
        <v>-2440584.9411800005</v>
      </c>
      <c r="CN59" s="124"/>
      <c r="CO59" s="196">
        <v>5955363.4354727957</v>
      </c>
      <c r="CP59" s="198">
        <v>496280.28628939966</v>
      </c>
      <c r="CR59" s="154">
        <v>1</v>
      </c>
    </row>
    <row r="60" spans="1:96" ht="12.5" x14ac:dyDescent="0.25">
      <c r="A60" s="6">
        <v>151</v>
      </c>
      <c r="B60" s="6" t="s">
        <v>46</v>
      </c>
      <c r="C60" s="7">
        <v>1951</v>
      </c>
      <c r="D60" s="7">
        <v>6690908.0225133207</v>
      </c>
      <c r="E60" s="48">
        <v>1784060.9830718588</v>
      </c>
      <c r="F60" s="48">
        <v>-491554</v>
      </c>
      <c r="H60" s="34">
        <f t="shared" si="15"/>
        <v>6199354.0225133207</v>
      </c>
      <c r="I60" s="82"/>
      <c r="J60" s="56">
        <v>1476248.938210285</v>
      </c>
      <c r="K60" s="82"/>
      <c r="L60" s="56">
        <v>-33731.238250258335</v>
      </c>
      <c r="M60" s="84"/>
      <c r="N60" s="84">
        <f t="shared" si="16"/>
        <v>7641871.7224733476</v>
      </c>
      <c r="O60" s="101">
        <f t="shared" si="3"/>
        <v>3916.8999090073539</v>
      </c>
      <c r="P60" s="82"/>
      <c r="Q60" s="56">
        <v>0</v>
      </c>
      <c r="S60" s="62">
        <f t="shared" si="17"/>
        <v>-247577.06881041732</v>
      </c>
      <c r="T60" s="31">
        <f t="shared" si="18"/>
        <v>-3.1380781517200487E-2</v>
      </c>
      <c r="U60" s="56">
        <f t="shared" si="19"/>
        <v>-126.89752373675925</v>
      </c>
      <c r="W60" s="6">
        <v>151</v>
      </c>
      <c r="X60" s="6" t="s">
        <v>46</v>
      </c>
      <c r="Y60" s="7">
        <v>1951</v>
      </c>
      <c r="Z60" s="7">
        <v>6823624.2668872541</v>
      </c>
      <c r="AA60" s="48">
        <v>1915835.2673076345</v>
      </c>
      <c r="AB60" s="48">
        <v>-491554</v>
      </c>
      <c r="AD60" s="34">
        <f t="shared" si="20"/>
        <v>6332070.2668872541</v>
      </c>
      <c r="AE60" s="82"/>
      <c r="AF60" s="56">
        <v>1479951.7730052217</v>
      </c>
      <c r="AG60" s="82"/>
      <c r="AH60" s="56">
        <v>-156863.96974916878</v>
      </c>
      <c r="AI60" s="84"/>
      <c r="AJ60" s="84">
        <f t="shared" si="21"/>
        <v>7655158.0701433076</v>
      </c>
      <c r="AK60" s="101">
        <f t="shared" si="4"/>
        <v>3923.7099283153807</v>
      </c>
      <c r="AL60" s="82"/>
      <c r="AM60" s="56">
        <v>0</v>
      </c>
      <c r="AO60" s="62">
        <f t="shared" si="5"/>
        <v>-234290.72114045732</v>
      </c>
      <c r="AP60" s="31">
        <f t="shared" si="6"/>
        <v>-2.9696716125377592E-2</v>
      </c>
      <c r="AQ60" s="56">
        <f t="shared" si="22"/>
        <v>-120.0875044287326</v>
      </c>
      <c r="AS60" s="6">
        <v>151</v>
      </c>
      <c r="AT60" s="6" t="s">
        <v>46</v>
      </c>
      <c r="AU60" s="7">
        <v>1951</v>
      </c>
      <c r="AV60" s="7">
        <v>6685480.9213602338</v>
      </c>
      <c r="AW60" s="48">
        <v>1963123.1691264301</v>
      </c>
      <c r="AX60" s="48">
        <v>-491554</v>
      </c>
      <c r="AZ60" s="34">
        <f t="shared" si="7"/>
        <v>6193926.9213602338</v>
      </c>
      <c r="BA60" s="82"/>
      <c r="BB60" s="56">
        <v>1479951.7730052217</v>
      </c>
      <c r="BC60" s="82"/>
      <c r="BD60" s="56">
        <v>-156863.96974916878</v>
      </c>
      <c r="BE60" s="84"/>
      <c r="BF60" s="84">
        <f t="shared" si="8"/>
        <v>7517014.7246162873</v>
      </c>
      <c r="BG60" s="101">
        <f t="shared" si="9"/>
        <v>3852.9034980093734</v>
      </c>
      <c r="BH60" s="82"/>
      <c r="BI60" s="56">
        <v>0</v>
      </c>
      <c r="BK60" s="62">
        <f t="shared" si="10"/>
        <v>-372434.0666674776</v>
      </c>
      <c r="BL60" s="31">
        <f t="shared" si="11"/>
        <v>-4.7206601693003121E-2</v>
      </c>
      <c r="BM60" s="56">
        <f t="shared" si="12"/>
        <v>-190.89393473473993</v>
      </c>
      <c r="BO60" s="45">
        <v>49643.900240000003</v>
      </c>
      <c r="BP60" s="46">
        <v>35343.412000000004</v>
      </c>
      <c r="BQ60" s="47">
        <f t="shared" si="13"/>
        <v>-14300.488239999999</v>
      </c>
      <c r="BS60" s="45" t="e">
        <f>#REF!+BQ60</f>
        <v>#REF!</v>
      </c>
      <c r="BT60" s="47" t="e">
        <f t="shared" si="14"/>
        <v>#REF!</v>
      </c>
      <c r="BU60" s="124">
        <v>151</v>
      </c>
      <c r="BV60" s="124" t="s">
        <v>46</v>
      </c>
      <c r="BW60" s="137">
        <v>1976</v>
      </c>
      <c r="BX60" s="137">
        <v>6954066.1058953926</v>
      </c>
      <c r="BY60" s="137">
        <v>1963123.1691264301</v>
      </c>
      <c r="BZ60" s="137">
        <v>-491554</v>
      </c>
      <c r="CB60" s="193">
        <v>6462512.1058953926</v>
      </c>
      <c r="CC60" s="194"/>
      <c r="CD60" s="186">
        <v>1394576.6353883722</v>
      </c>
      <c r="CE60" s="194"/>
      <c r="CF60" s="186">
        <v>32360.05</v>
      </c>
      <c r="CG60" s="137"/>
      <c r="CH60" s="137">
        <v>7889448.7912837649</v>
      </c>
      <c r="CI60" s="195">
        <v>3992.6360279776136</v>
      </c>
      <c r="CJ60" s="124"/>
      <c r="CK60" s="196"/>
      <c r="CL60" s="197"/>
      <c r="CM60" s="198">
        <v>-14300.488239999999</v>
      </c>
      <c r="CN60" s="124"/>
      <c r="CO60" s="196">
        <v>7875148.303043765</v>
      </c>
      <c r="CP60" s="198">
        <v>656262.35858698038</v>
      </c>
      <c r="CR60" s="154">
        <v>14</v>
      </c>
    </row>
    <row r="61" spans="1:96" ht="12.5" x14ac:dyDescent="0.25">
      <c r="A61" s="6">
        <v>152</v>
      </c>
      <c r="B61" s="6" t="s">
        <v>47</v>
      </c>
      <c r="C61" s="7">
        <v>4522</v>
      </c>
      <c r="D61" s="7">
        <v>11904861.384247402</v>
      </c>
      <c r="E61" s="48">
        <v>3670819.3463435373</v>
      </c>
      <c r="F61" s="48">
        <v>-158202</v>
      </c>
      <c r="H61" s="34">
        <f t="shared" si="15"/>
        <v>11746659.384247402</v>
      </c>
      <c r="I61" s="82"/>
      <c r="J61" s="56">
        <v>2694308.0150470394</v>
      </c>
      <c r="K61" s="82"/>
      <c r="L61" s="56">
        <v>-79038.818688507119</v>
      </c>
      <c r="M61" s="84"/>
      <c r="N61" s="84">
        <f t="shared" si="16"/>
        <v>14361928.580605935</v>
      </c>
      <c r="O61" s="101">
        <f t="shared" si="3"/>
        <v>3176.012512296757</v>
      </c>
      <c r="P61" s="82"/>
      <c r="Q61" s="56">
        <v>0</v>
      </c>
      <c r="S61" s="62">
        <f t="shared" si="17"/>
        <v>-89224.480564540252</v>
      </c>
      <c r="T61" s="31">
        <f t="shared" si="18"/>
        <v>-6.1742118560962423E-3</v>
      </c>
      <c r="U61" s="56">
        <f t="shared" si="19"/>
        <v>-19.731198709540081</v>
      </c>
      <c r="W61" s="6">
        <v>152</v>
      </c>
      <c r="X61" s="6" t="s">
        <v>47</v>
      </c>
      <c r="Y61" s="7">
        <v>4522</v>
      </c>
      <c r="Z61" s="7">
        <v>12036686.243668392</v>
      </c>
      <c r="AA61" s="48">
        <v>3801884.4126670593</v>
      </c>
      <c r="AB61" s="48">
        <v>-158202</v>
      </c>
      <c r="AD61" s="34">
        <f t="shared" si="20"/>
        <v>11878484.243668392</v>
      </c>
      <c r="AE61" s="82"/>
      <c r="AF61" s="56">
        <v>2685470.9394366955</v>
      </c>
      <c r="AG61" s="82"/>
      <c r="AH61" s="56">
        <v>-367562.6365026508</v>
      </c>
      <c r="AI61" s="84"/>
      <c r="AJ61" s="84">
        <f t="shared" si="21"/>
        <v>14196392.546602437</v>
      </c>
      <c r="AK61" s="101">
        <f t="shared" si="4"/>
        <v>3139.4056936316756</v>
      </c>
      <c r="AL61" s="82"/>
      <c r="AM61" s="56">
        <v>0</v>
      </c>
      <c r="AO61" s="62">
        <f t="shared" si="5"/>
        <v>-254760.51456803828</v>
      </c>
      <c r="AP61" s="31">
        <f t="shared" si="6"/>
        <v>-1.7629078696326801E-2</v>
      </c>
      <c r="AQ61" s="56">
        <f t="shared" si="22"/>
        <v>-56.338017374621472</v>
      </c>
      <c r="AS61" s="6">
        <v>152</v>
      </c>
      <c r="AT61" s="6" t="s">
        <v>47</v>
      </c>
      <c r="AU61" s="7">
        <v>4522</v>
      </c>
      <c r="AV61" s="7">
        <v>11719721.685465671</v>
      </c>
      <c r="AW61" s="48">
        <v>3623520.0486513665</v>
      </c>
      <c r="AX61" s="48">
        <v>-158202</v>
      </c>
      <c r="AZ61" s="34">
        <f t="shared" si="7"/>
        <v>11561519.685465671</v>
      </c>
      <c r="BA61" s="82"/>
      <c r="BB61" s="56">
        <v>2685470.9394366955</v>
      </c>
      <c r="BC61" s="82"/>
      <c r="BD61" s="56">
        <v>-367562.6365026508</v>
      </c>
      <c r="BE61" s="84"/>
      <c r="BF61" s="84">
        <f t="shared" si="8"/>
        <v>13879427.988399716</v>
      </c>
      <c r="BG61" s="101">
        <f t="shared" si="9"/>
        <v>3069.3118063688007</v>
      </c>
      <c r="BH61" s="82"/>
      <c r="BI61" s="56">
        <v>0</v>
      </c>
      <c r="BK61" s="62">
        <f t="shared" si="10"/>
        <v>-571725.07277075946</v>
      </c>
      <c r="BL61" s="31">
        <f t="shared" si="11"/>
        <v>-3.9562592019522377E-2</v>
      </c>
      <c r="BM61" s="56">
        <f t="shared" si="12"/>
        <v>-126.43190463749656</v>
      </c>
      <c r="BO61" s="45">
        <v>107457.5661</v>
      </c>
      <c r="BP61" s="46">
        <v>173998.33600000001</v>
      </c>
      <c r="BQ61" s="47">
        <f t="shared" si="13"/>
        <v>66540.769900000014</v>
      </c>
      <c r="BS61" s="45" t="e">
        <f>#REF!+BQ61</f>
        <v>#REF!</v>
      </c>
      <c r="BT61" s="47" t="e">
        <f t="shared" si="14"/>
        <v>#REF!</v>
      </c>
      <c r="BU61" s="124">
        <v>152</v>
      </c>
      <c r="BV61" s="124" t="s">
        <v>47</v>
      </c>
      <c r="BW61" s="137">
        <v>4601</v>
      </c>
      <c r="BX61" s="137">
        <v>12006657.220352136</v>
      </c>
      <c r="BY61" s="137">
        <v>3623520.0486513665</v>
      </c>
      <c r="BZ61" s="137">
        <v>-158202</v>
      </c>
      <c r="CB61" s="193">
        <v>11848455.220352136</v>
      </c>
      <c r="CC61" s="194"/>
      <c r="CD61" s="186">
        <v>2526871.980818341</v>
      </c>
      <c r="CE61" s="194"/>
      <c r="CF61" s="186">
        <v>75825.86</v>
      </c>
      <c r="CG61" s="137"/>
      <c r="CH61" s="137">
        <v>14451153.061170476</v>
      </c>
      <c r="CI61" s="195">
        <v>3140.8722149903228</v>
      </c>
      <c r="CJ61" s="124"/>
      <c r="CK61" s="196"/>
      <c r="CL61" s="197"/>
      <c r="CM61" s="198">
        <v>66540.769900000014</v>
      </c>
      <c r="CN61" s="124"/>
      <c r="CO61" s="196">
        <v>14517693.831070475</v>
      </c>
      <c r="CP61" s="198">
        <v>1209807.8192558729</v>
      </c>
      <c r="CR61" s="154">
        <v>15</v>
      </c>
    </row>
    <row r="62" spans="1:96" ht="12.5" x14ac:dyDescent="0.25">
      <c r="A62" s="6">
        <v>153</v>
      </c>
      <c r="B62" s="6" t="s">
        <v>48</v>
      </c>
      <c r="C62" s="7">
        <v>26508</v>
      </c>
      <c r="D62" s="7">
        <v>57016476.747813724</v>
      </c>
      <c r="E62" s="48">
        <v>8962958.6439258624</v>
      </c>
      <c r="F62" s="48">
        <v>-1519499</v>
      </c>
      <c r="H62" s="34">
        <f t="shared" si="15"/>
        <v>55496977.747813724</v>
      </c>
      <c r="I62" s="82"/>
      <c r="J62" s="56">
        <v>11533353.666974464</v>
      </c>
      <c r="K62" s="82"/>
      <c r="L62" s="56">
        <v>-580181.31145842536</v>
      </c>
      <c r="M62" s="84"/>
      <c r="N62" s="84">
        <f t="shared" si="16"/>
        <v>66450150.103329763</v>
      </c>
      <c r="O62" s="101">
        <f t="shared" si="3"/>
        <v>2506.7960654643794</v>
      </c>
      <c r="P62" s="82"/>
      <c r="Q62" s="56">
        <v>0</v>
      </c>
      <c r="S62" s="62">
        <f t="shared" si="17"/>
        <v>1490808.8670909256</v>
      </c>
      <c r="T62" s="31">
        <f t="shared" si="18"/>
        <v>2.2949876626200277E-2</v>
      </c>
      <c r="U62" s="56">
        <f t="shared" si="19"/>
        <v>56.239960279573168</v>
      </c>
      <c r="W62" s="6">
        <v>153</v>
      </c>
      <c r="X62" s="6" t="s">
        <v>48</v>
      </c>
      <c r="Y62" s="7">
        <v>26508</v>
      </c>
      <c r="Z62" s="7">
        <v>57210110.727423191</v>
      </c>
      <c r="AA62" s="48">
        <v>9132615.859645864</v>
      </c>
      <c r="AB62" s="48">
        <v>-1519499</v>
      </c>
      <c r="AD62" s="34">
        <f t="shared" si="20"/>
        <v>55690611.727423191</v>
      </c>
      <c r="AE62" s="82"/>
      <c r="AF62" s="56">
        <v>11345884.526494788</v>
      </c>
      <c r="AG62" s="82"/>
      <c r="AH62" s="56">
        <v>-2698078.9443432451</v>
      </c>
      <c r="AI62" s="84"/>
      <c r="AJ62" s="84">
        <f t="shared" si="21"/>
        <v>64338417.309574731</v>
      </c>
      <c r="AK62" s="101">
        <f t="shared" si="4"/>
        <v>2427.1320850148909</v>
      </c>
      <c r="AL62" s="82"/>
      <c r="AM62" s="56">
        <v>0</v>
      </c>
      <c r="AO62" s="62">
        <f t="shared" si="5"/>
        <v>-620923.92666410655</v>
      </c>
      <c r="AP62" s="31">
        <f t="shared" si="6"/>
        <v>-9.5586549193283996E-3</v>
      </c>
      <c r="AQ62" s="56">
        <f t="shared" si="22"/>
        <v>-23.424020169914989</v>
      </c>
      <c r="AS62" s="6">
        <v>153</v>
      </c>
      <c r="AT62" s="6" t="s">
        <v>48</v>
      </c>
      <c r="AU62" s="7">
        <v>26508</v>
      </c>
      <c r="AV62" s="7">
        <v>54208288.068084955</v>
      </c>
      <c r="AW62" s="48">
        <v>7468064.8651833571</v>
      </c>
      <c r="AX62" s="48">
        <v>-1519499</v>
      </c>
      <c r="AZ62" s="34">
        <f t="shared" si="7"/>
        <v>52688789.068084955</v>
      </c>
      <c r="BA62" s="82"/>
      <c r="BB62" s="56">
        <v>11345884.526494788</v>
      </c>
      <c r="BC62" s="82"/>
      <c r="BD62" s="56">
        <v>-2698078.9443432451</v>
      </c>
      <c r="BE62" s="84"/>
      <c r="BF62" s="84">
        <f t="shared" si="8"/>
        <v>61336594.650236495</v>
      </c>
      <c r="BG62" s="101">
        <f t="shared" si="9"/>
        <v>2313.8899445539646</v>
      </c>
      <c r="BH62" s="82"/>
      <c r="BI62" s="56">
        <v>0</v>
      </c>
      <c r="BK62" s="62">
        <f t="shared" si="10"/>
        <v>-3622746.5860023424</v>
      </c>
      <c r="BL62" s="31">
        <f t="shared" si="11"/>
        <v>-5.5769447735429349E-2</v>
      </c>
      <c r="BM62" s="56">
        <f t="shared" si="12"/>
        <v>-136.66616063084135</v>
      </c>
      <c r="BO62" s="45">
        <v>1364815.7603439998</v>
      </c>
      <c r="BP62" s="46">
        <v>568417.22030000004</v>
      </c>
      <c r="BQ62" s="47">
        <f t="shared" si="13"/>
        <v>-796398.54004399979</v>
      </c>
      <c r="BS62" s="45" t="e">
        <f>#REF!+BQ62</f>
        <v>#REF!</v>
      </c>
      <c r="BT62" s="47" t="e">
        <f t="shared" si="14"/>
        <v>#REF!</v>
      </c>
      <c r="BU62" s="124">
        <v>153</v>
      </c>
      <c r="BV62" s="124" t="s">
        <v>48</v>
      </c>
      <c r="BW62" s="137">
        <v>26932</v>
      </c>
      <c r="BX62" s="137">
        <v>55183985.958523646</v>
      </c>
      <c r="BY62" s="137">
        <v>7468064.8651833571</v>
      </c>
      <c r="BZ62" s="137">
        <v>-1519499</v>
      </c>
      <c r="CB62" s="193">
        <v>53664486.958523646</v>
      </c>
      <c r="CC62" s="194"/>
      <c r="CD62" s="186">
        <v>10738257.567715192</v>
      </c>
      <c r="CE62" s="194"/>
      <c r="CF62" s="186">
        <v>556596.71</v>
      </c>
      <c r="CG62" s="137"/>
      <c r="CH62" s="137">
        <v>64959341.236238837</v>
      </c>
      <c r="CI62" s="195">
        <v>2411.9761338273738</v>
      </c>
      <c r="CJ62" s="124"/>
      <c r="CK62" s="196"/>
      <c r="CL62" s="197"/>
      <c r="CM62" s="198">
        <v>-796398.54004399979</v>
      </c>
      <c r="CN62" s="124"/>
      <c r="CO62" s="196">
        <v>64162942.696194835</v>
      </c>
      <c r="CP62" s="198">
        <v>5346911.8913495699</v>
      </c>
      <c r="CR62" s="154">
        <v>9</v>
      </c>
    </row>
    <row r="63" spans="1:96" ht="12.5" x14ac:dyDescent="0.25">
      <c r="A63" s="6">
        <v>165</v>
      </c>
      <c r="B63" s="6" t="s">
        <v>49</v>
      </c>
      <c r="C63" s="7">
        <v>16413</v>
      </c>
      <c r="D63" s="7">
        <v>23800725.505782608</v>
      </c>
      <c r="E63" s="48">
        <v>5009362.8575299829</v>
      </c>
      <c r="F63" s="48">
        <v>-2294876</v>
      </c>
      <c r="H63" s="34">
        <f t="shared" si="15"/>
        <v>21505849.505782608</v>
      </c>
      <c r="I63" s="82"/>
      <c r="J63" s="56">
        <v>7093924.8786752187</v>
      </c>
      <c r="K63" s="82"/>
      <c r="L63" s="56">
        <v>-334423.2171389134</v>
      </c>
      <c r="M63" s="84"/>
      <c r="N63" s="84">
        <f t="shared" si="16"/>
        <v>28265351.167318914</v>
      </c>
      <c r="O63" s="101">
        <f t="shared" si="3"/>
        <v>1722.1319178284843</v>
      </c>
      <c r="P63" s="82"/>
      <c r="Q63" s="56">
        <v>0</v>
      </c>
      <c r="S63" s="62">
        <f t="shared" si="17"/>
        <v>-1703116.4398142248</v>
      </c>
      <c r="T63" s="31">
        <f t="shared" si="18"/>
        <v>-5.6830281152208346E-2</v>
      </c>
      <c r="U63" s="56">
        <f t="shared" si="19"/>
        <v>-103.76630962128952</v>
      </c>
      <c r="W63" s="6">
        <v>165</v>
      </c>
      <c r="X63" s="6" t="s">
        <v>49</v>
      </c>
      <c r="Y63" s="7">
        <v>16413</v>
      </c>
      <c r="Z63" s="7">
        <v>24311909.547908772</v>
      </c>
      <c r="AA63" s="48">
        <v>5504307.7182231322</v>
      </c>
      <c r="AB63" s="48">
        <v>-2294876</v>
      </c>
      <c r="AD63" s="34">
        <f t="shared" si="20"/>
        <v>22017033.547908772</v>
      </c>
      <c r="AE63" s="82"/>
      <c r="AF63" s="56">
        <v>6998393.1107240189</v>
      </c>
      <c r="AG63" s="82"/>
      <c r="AH63" s="56">
        <v>-1555203.9040931575</v>
      </c>
      <c r="AI63" s="84"/>
      <c r="AJ63" s="84">
        <f t="shared" si="21"/>
        <v>27460222.754539635</v>
      </c>
      <c r="AK63" s="101">
        <f t="shared" si="4"/>
        <v>1673.0776064424319</v>
      </c>
      <c r="AL63" s="82"/>
      <c r="AM63" s="56">
        <v>0</v>
      </c>
      <c r="AO63" s="62">
        <f t="shared" si="5"/>
        <v>-2508244.8525935039</v>
      </c>
      <c r="AP63" s="31">
        <f t="shared" si="6"/>
        <v>-8.3696133064757969E-2</v>
      </c>
      <c r="AQ63" s="56">
        <f t="shared" si="22"/>
        <v>-152.82062100734197</v>
      </c>
      <c r="AS63" s="6">
        <v>165</v>
      </c>
      <c r="AT63" s="6" t="s">
        <v>49</v>
      </c>
      <c r="AU63" s="7">
        <v>16413</v>
      </c>
      <c r="AV63" s="7">
        <v>22976503.716918327</v>
      </c>
      <c r="AW63" s="48">
        <v>5121876.8095450457</v>
      </c>
      <c r="AX63" s="48">
        <v>-2294876</v>
      </c>
      <c r="AZ63" s="34">
        <f t="shared" si="7"/>
        <v>20681627.716918327</v>
      </c>
      <c r="BA63" s="82"/>
      <c r="BB63" s="56">
        <v>6998393.1107240189</v>
      </c>
      <c r="BC63" s="82"/>
      <c r="BD63" s="56">
        <v>-1555203.9040931575</v>
      </c>
      <c r="BE63" s="84"/>
      <c r="BF63" s="84">
        <f t="shared" si="8"/>
        <v>26124816.923549186</v>
      </c>
      <c r="BG63" s="101">
        <f t="shared" si="9"/>
        <v>1591.714916441186</v>
      </c>
      <c r="BH63" s="82"/>
      <c r="BI63" s="56">
        <v>0</v>
      </c>
      <c r="BK63" s="62">
        <f t="shared" si="10"/>
        <v>-3843650.6835839525</v>
      </c>
      <c r="BL63" s="31">
        <f t="shared" si="11"/>
        <v>-0.12825649726144425</v>
      </c>
      <c r="BM63" s="56">
        <f t="shared" si="12"/>
        <v>-234.18331100858785</v>
      </c>
      <c r="BO63" s="45">
        <v>361250.45150000002</v>
      </c>
      <c r="BP63" s="46">
        <v>485496.13829999999</v>
      </c>
      <c r="BQ63" s="47">
        <f t="shared" si="13"/>
        <v>124245.68679999997</v>
      </c>
      <c r="BS63" s="45" t="e">
        <f>#REF!+BQ63</f>
        <v>#REF!</v>
      </c>
      <c r="BT63" s="47" t="e">
        <f t="shared" si="14"/>
        <v>#REF!</v>
      </c>
      <c r="BU63" s="124">
        <v>165</v>
      </c>
      <c r="BV63" s="124" t="s">
        <v>49</v>
      </c>
      <c r="BW63" s="137">
        <v>16447</v>
      </c>
      <c r="BX63" s="137">
        <v>25363449.548668608</v>
      </c>
      <c r="BY63" s="137">
        <v>5121876.8095450457</v>
      </c>
      <c r="BZ63" s="137">
        <v>-2294876</v>
      </c>
      <c r="CB63" s="193">
        <v>23068573.548668608</v>
      </c>
      <c r="CC63" s="194"/>
      <c r="CD63" s="186">
        <v>6579065.2784645287</v>
      </c>
      <c r="CE63" s="194"/>
      <c r="CF63" s="186">
        <v>320828.78000000003</v>
      </c>
      <c r="CG63" s="137"/>
      <c r="CH63" s="137">
        <v>29968467.607133139</v>
      </c>
      <c r="CI63" s="195">
        <v>1822.123646083367</v>
      </c>
      <c r="CJ63" s="124"/>
      <c r="CK63" s="196"/>
      <c r="CL63" s="197"/>
      <c r="CM63" s="198">
        <v>124245.68679999997</v>
      </c>
      <c r="CN63" s="124"/>
      <c r="CO63" s="196">
        <v>30092713.293933138</v>
      </c>
      <c r="CP63" s="198">
        <v>2507726.1078277617</v>
      </c>
      <c r="CR63" s="154">
        <v>5</v>
      </c>
    </row>
    <row r="64" spans="1:96" ht="12.5" x14ac:dyDescent="0.25">
      <c r="A64" s="6">
        <v>167</v>
      </c>
      <c r="B64" s="6" t="s">
        <v>50</v>
      </c>
      <c r="C64" s="7">
        <v>76850</v>
      </c>
      <c r="D64" s="7">
        <v>130495623.69884193</v>
      </c>
      <c r="E64" s="48">
        <v>45449652.140843354</v>
      </c>
      <c r="F64" s="48">
        <v>-1781754</v>
      </c>
      <c r="H64" s="34">
        <f t="shared" si="15"/>
        <v>128713869.69884193</v>
      </c>
      <c r="I64" s="82"/>
      <c r="J64" s="56">
        <v>36552972.475901932</v>
      </c>
      <c r="K64" s="82"/>
      <c r="L64" s="56">
        <v>-1432825.7465470831</v>
      </c>
      <c r="M64" s="84"/>
      <c r="N64" s="84">
        <f t="shared" si="16"/>
        <v>163834016.42819679</v>
      </c>
      <c r="O64" s="101">
        <f t="shared" si="3"/>
        <v>2131.8674876798541</v>
      </c>
      <c r="P64" s="82"/>
      <c r="Q64" s="56">
        <v>0</v>
      </c>
      <c r="S64" s="62">
        <f t="shared" si="17"/>
        <v>174147.3935996294</v>
      </c>
      <c r="T64" s="31">
        <f t="shared" si="18"/>
        <v>1.0640812230077931E-3</v>
      </c>
      <c r="U64" s="56">
        <f t="shared" si="19"/>
        <v>2.2660688822333039</v>
      </c>
      <c r="W64" s="6">
        <v>167</v>
      </c>
      <c r="X64" s="6" t="s">
        <v>50</v>
      </c>
      <c r="Y64" s="7">
        <v>76850</v>
      </c>
      <c r="Z64" s="7">
        <v>130999727.76541707</v>
      </c>
      <c r="AA64" s="48">
        <v>45827645.793608837</v>
      </c>
      <c r="AB64" s="48">
        <v>-1788895</v>
      </c>
      <c r="AD64" s="34">
        <f t="shared" si="20"/>
        <v>129210832.76541707</v>
      </c>
      <c r="AE64" s="82"/>
      <c r="AF64" s="56">
        <v>36185086.07904613</v>
      </c>
      <c r="AG64" s="82"/>
      <c r="AH64" s="56">
        <v>-6663222.1709343996</v>
      </c>
      <c r="AI64" s="84"/>
      <c r="AJ64" s="84">
        <f t="shared" si="21"/>
        <v>158732696.67352879</v>
      </c>
      <c r="AK64" s="101">
        <f t="shared" si="4"/>
        <v>2065.4872696620532</v>
      </c>
      <c r="AL64" s="82"/>
      <c r="AM64" s="56">
        <v>0</v>
      </c>
      <c r="AO64" s="62">
        <f t="shared" si="5"/>
        <v>-4927172.361068368</v>
      </c>
      <c r="AP64" s="31">
        <f t="shared" si="6"/>
        <v>-3.0106173187922934E-2</v>
      </c>
      <c r="AQ64" s="56">
        <f t="shared" si="22"/>
        <v>-64.114149135567573</v>
      </c>
      <c r="AS64" s="6">
        <v>167</v>
      </c>
      <c r="AT64" s="6" t="s">
        <v>50</v>
      </c>
      <c r="AU64" s="7">
        <v>76850</v>
      </c>
      <c r="AV64" s="7">
        <v>123633278.13634661</v>
      </c>
      <c r="AW64" s="48">
        <v>41043786.700901076</v>
      </c>
      <c r="AX64" s="48">
        <v>-1788895</v>
      </c>
      <c r="AZ64" s="34">
        <f t="shared" si="7"/>
        <v>121844383.13634661</v>
      </c>
      <c r="BA64" s="82"/>
      <c r="BB64" s="56">
        <v>36185086.07904613</v>
      </c>
      <c r="BC64" s="82"/>
      <c r="BD64" s="56">
        <v>-6663222.1709343996</v>
      </c>
      <c r="BE64" s="84"/>
      <c r="BF64" s="84">
        <f t="shared" si="8"/>
        <v>151366247.04445833</v>
      </c>
      <c r="BG64" s="101">
        <f t="shared" si="9"/>
        <v>1969.6323623221645</v>
      </c>
      <c r="BH64" s="82"/>
      <c r="BI64" s="56">
        <v>0</v>
      </c>
      <c r="BK64" s="62">
        <f t="shared" si="10"/>
        <v>-12293621.990138829</v>
      </c>
      <c r="BL64" s="31">
        <f t="shared" si="11"/>
        <v>-7.5116899840241211E-2</v>
      </c>
      <c r="BM64" s="56">
        <f t="shared" si="12"/>
        <v>-159.96905647545645</v>
      </c>
      <c r="BO64" s="45">
        <v>10545647.648704</v>
      </c>
      <c r="BP64" s="46">
        <v>328965.60399999999</v>
      </c>
      <c r="BQ64" s="47">
        <f t="shared" si="13"/>
        <v>-10216682.044704</v>
      </c>
      <c r="BS64" s="45" t="e">
        <f>#REF!+BQ64</f>
        <v>#REF!</v>
      </c>
      <c r="BT64" s="47" t="e">
        <f t="shared" si="14"/>
        <v>#REF!</v>
      </c>
      <c r="BU64" s="124">
        <v>167</v>
      </c>
      <c r="BV64" s="124" t="s">
        <v>50</v>
      </c>
      <c r="BW64" s="137">
        <v>76551</v>
      </c>
      <c r="BX64" s="137">
        <v>130251210.49079041</v>
      </c>
      <c r="BY64" s="137">
        <v>41043786.700901099</v>
      </c>
      <c r="BZ64" s="137">
        <v>-1781754</v>
      </c>
      <c r="CB64" s="193">
        <v>128469456.49079041</v>
      </c>
      <c r="CC64" s="194"/>
      <c r="CD64" s="186">
        <v>33815831.74380672</v>
      </c>
      <c r="CE64" s="194"/>
      <c r="CF64" s="186">
        <v>1374580.8</v>
      </c>
      <c r="CG64" s="137"/>
      <c r="CH64" s="137">
        <v>163659869.03459716</v>
      </c>
      <c r="CI64" s="195">
        <v>2137.9194136536057</v>
      </c>
      <c r="CJ64" s="124"/>
      <c r="CK64" s="196"/>
      <c r="CL64" s="197"/>
      <c r="CM64" s="198">
        <v>-10216682.044704</v>
      </c>
      <c r="CN64" s="124"/>
      <c r="CO64" s="196">
        <v>153443186.98989317</v>
      </c>
      <c r="CP64" s="198">
        <v>12786932.249157764</v>
      </c>
      <c r="CR64" s="154">
        <v>12</v>
      </c>
    </row>
    <row r="65" spans="1:96" ht="12.5" x14ac:dyDescent="0.25">
      <c r="A65" s="6">
        <v>169</v>
      </c>
      <c r="B65" s="6" t="s">
        <v>51</v>
      </c>
      <c r="C65" s="7">
        <v>5133</v>
      </c>
      <c r="D65" s="7">
        <v>9063479.130491985</v>
      </c>
      <c r="E65" s="48">
        <v>2370428.3202675921</v>
      </c>
      <c r="F65" s="48">
        <v>-1060803</v>
      </c>
      <c r="H65" s="34">
        <f t="shared" si="15"/>
        <v>8002676.130491985</v>
      </c>
      <c r="I65" s="82"/>
      <c r="J65" s="56">
        <v>2645343.1501064827</v>
      </c>
      <c r="K65" s="82"/>
      <c r="L65" s="56">
        <v>-101177.91763208114</v>
      </c>
      <c r="M65" s="84"/>
      <c r="N65" s="84">
        <f t="shared" si="16"/>
        <v>10546841.362966387</v>
      </c>
      <c r="O65" s="101">
        <f t="shared" si="3"/>
        <v>2054.7129092083355</v>
      </c>
      <c r="P65" s="82"/>
      <c r="Q65" s="56">
        <v>0</v>
      </c>
      <c r="S65" s="62">
        <f t="shared" si="17"/>
        <v>-165245.90134546533</v>
      </c>
      <c r="T65" s="31">
        <f t="shared" si="18"/>
        <v>-1.5426116056391255E-2</v>
      </c>
      <c r="U65" s="56">
        <f t="shared" si="19"/>
        <v>-32.192850447197607</v>
      </c>
      <c r="W65" s="6">
        <v>169</v>
      </c>
      <c r="X65" s="6" t="s">
        <v>51</v>
      </c>
      <c r="Y65" s="7">
        <v>5133</v>
      </c>
      <c r="Z65" s="7">
        <v>9224593.5756080151</v>
      </c>
      <c r="AA65" s="48">
        <v>2527191.1704739346</v>
      </c>
      <c r="AB65" s="48">
        <v>-1060803</v>
      </c>
      <c r="AD65" s="34">
        <f t="shared" si="20"/>
        <v>8163790.5756080151</v>
      </c>
      <c r="AE65" s="82"/>
      <c r="AF65" s="56">
        <v>2621618.5542831346</v>
      </c>
      <c r="AG65" s="82"/>
      <c r="AH65" s="56">
        <v>-470518.44622398686</v>
      </c>
      <c r="AI65" s="84"/>
      <c r="AJ65" s="84">
        <f t="shared" si="21"/>
        <v>10314890.683667162</v>
      </c>
      <c r="AK65" s="101">
        <f t="shared" si="4"/>
        <v>2009.5247776479957</v>
      </c>
      <c r="AL65" s="82"/>
      <c r="AM65" s="56">
        <v>0</v>
      </c>
      <c r="AO65" s="62">
        <f t="shared" si="5"/>
        <v>-397196.5806446895</v>
      </c>
      <c r="AP65" s="31">
        <f t="shared" si="6"/>
        <v>-3.707928910997399E-2</v>
      </c>
      <c r="AQ65" s="56">
        <f t="shared" si="22"/>
        <v>-77.380982007537412</v>
      </c>
      <c r="AS65" s="6">
        <v>169</v>
      </c>
      <c r="AT65" s="6" t="s">
        <v>51</v>
      </c>
      <c r="AU65" s="7">
        <v>5133</v>
      </c>
      <c r="AV65" s="7">
        <v>8509579.1963627432</v>
      </c>
      <c r="AW65" s="48">
        <v>2349076.4404167994</v>
      </c>
      <c r="AX65" s="48">
        <v>-1060803</v>
      </c>
      <c r="AZ65" s="34">
        <f t="shared" si="7"/>
        <v>7448776.1963627432</v>
      </c>
      <c r="BA65" s="82"/>
      <c r="BB65" s="56">
        <v>2621618.5542831346</v>
      </c>
      <c r="BC65" s="82"/>
      <c r="BD65" s="56">
        <v>-470518.44622398686</v>
      </c>
      <c r="BE65" s="84"/>
      <c r="BF65" s="84">
        <f t="shared" si="8"/>
        <v>9599876.3044218905</v>
      </c>
      <c r="BG65" s="101">
        <f t="shared" si="9"/>
        <v>1870.2272169144537</v>
      </c>
      <c r="BH65" s="82"/>
      <c r="BI65" s="56">
        <v>0</v>
      </c>
      <c r="BK65" s="62">
        <f t="shared" si="10"/>
        <v>-1112210.9598899614</v>
      </c>
      <c r="BL65" s="31">
        <f t="shared" si="11"/>
        <v>-0.10382766051536738</v>
      </c>
      <c r="BM65" s="56">
        <f t="shared" si="12"/>
        <v>-216.67854274107955</v>
      </c>
      <c r="BO65" s="45">
        <v>229147.65234000003</v>
      </c>
      <c r="BP65" s="46">
        <v>184941.20010000002</v>
      </c>
      <c r="BQ65" s="47">
        <f t="shared" si="13"/>
        <v>-44206.452240000013</v>
      </c>
      <c r="BS65" s="45" t="e">
        <f>#REF!+BQ65</f>
        <v>#REF!</v>
      </c>
      <c r="BT65" s="47" t="e">
        <f t="shared" si="14"/>
        <v>#REF!</v>
      </c>
      <c r="BU65" s="124">
        <v>169</v>
      </c>
      <c r="BV65" s="124" t="s">
        <v>51</v>
      </c>
      <c r="BW65" s="137">
        <v>5195</v>
      </c>
      <c r="BX65" s="137">
        <v>9210441.941923663</v>
      </c>
      <c r="BY65" s="137">
        <v>2349076.4404167994</v>
      </c>
      <c r="BZ65" s="137">
        <v>-1060803</v>
      </c>
      <c r="CB65" s="193">
        <v>8149638.941923663</v>
      </c>
      <c r="CC65" s="194"/>
      <c r="CD65" s="186">
        <v>2465383.3323881878</v>
      </c>
      <c r="CE65" s="194"/>
      <c r="CF65" s="186">
        <v>97064.99</v>
      </c>
      <c r="CG65" s="137"/>
      <c r="CH65" s="137">
        <v>10712087.264311852</v>
      </c>
      <c r="CI65" s="195">
        <v>2061.9994733997792</v>
      </c>
      <c r="CJ65" s="124"/>
      <c r="CK65" s="196"/>
      <c r="CL65" s="197"/>
      <c r="CM65" s="198">
        <v>-44206.452240000013</v>
      </c>
      <c r="CN65" s="124"/>
      <c r="CO65" s="196">
        <v>10667880.812071852</v>
      </c>
      <c r="CP65" s="198">
        <v>888990.0676726544</v>
      </c>
      <c r="CR65" s="154">
        <v>5</v>
      </c>
    </row>
    <row r="66" spans="1:96" ht="12.5" x14ac:dyDescent="0.25">
      <c r="A66" s="6">
        <v>171</v>
      </c>
      <c r="B66" s="6" t="s">
        <v>52</v>
      </c>
      <c r="C66" s="7">
        <v>4767</v>
      </c>
      <c r="D66" s="7">
        <v>10402650.074304063</v>
      </c>
      <c r="E66" s="48">
        <v>2855690.2413707371</v>
      </c>
      <c r="F66" s="48">
        <v>-190952</v>
      </c>
      <c r="H66" s="34">
        <f t="shared" si="15"/>
        <v>10211698.074304063</v>
      </c>
      <c r="I66" s="82"/>
      <c r="J66" s="56">
        <v>2775586.2598643773</v>
      </c>
      <c r="K66" s="82"/>
      <c r="L66" s="56">
        <v>-91598.790752450397</v>
      </c>
      <c r="M66" s="84"/>
      <c r="N66" s="84">
        <f t="shared" si="16"/>
        <v>12895685.54341599</v>
      </c>
      <c r="O66" s="101">
        <f t="shared" si="3"/>
        <v>2705.1994007585463</v>
      </c>
      <c r="P66" s="82"/>
      <c r="Q66" s="56">
        <v>0</v>
      </c>
      <c r="S66" s="62">
        <f t="shared" si="17"/>
        <v>-487784.50269995816</v>
      </c>
      <c r="T66" s="31">
        <f t="shared" si="18"/>
        <v>-3.6446788539831597E-2</v>
      </c>
      <c r="U66" s="56">
        <f t="shared" si="19"/>
        <v>-102.32525754142189</v>
      </c>
      <c r="W66" s="6">
        <v>171</v>
      </c>
      <c r="X66" s="6" t="s">
        <v>52</v>
      </c>
      <c r="Y66" s="7">
        <v>4767</v>
      </c>
      <c r="Z66" s="7">
        <v>10530035.706160223</v>
      </c>
      <c r="AA66" s="48">
        <v>2978455.4065030497</v>
      </c>
      <c r="AB66" s="48">
        <v>-190952</v>
      </c>
      <c r="AD66" s="34">
        <f t="shared" si="20"/>
        <v>10339083.706160223</v>
      </c>
      <c r="AE66" s="82"/>
      <c r="AF66" s="56">
        <v>2763160.0075586173</v>
      </c>
      <c r="AG66" s="82"/>
      <c r="AH66" s="56">
        <v>-425971.61227968783</v>
      </c>
      <c r="AI66" s="84"/>
      <c r="AJ66" s="84">
        <f t="shared" si="21"/>
        <v>12676272.101439154</v>
      </c>
      <c r="AK66" s="101">
        <f t="shared" si="4"/>
        <v>2659.171827446854</v>
      </c>
      <c r="AL66" s="82"/>
      <c r="AM66" s="56">
        <v>0</v>
      </c>
      <c r="AO66" s="62">
        <f t="shared" si="5"/>
        <v>-707197.94467679411</v>
      </c>
      <c r="AP66" s="31">
        <f t="shared" si="6"/>
        <v>-5.2841149734708145E-2</v>
      </c>
      <c r="AQ66" s="56">
        <f t="shared" si="22"/>
        <v>-148.35283085311394</v>
      </c>
      <c r="AS66" s="6">
        <v>171</v>
      </c>
      <c r="AT66" s="6" t="s">
        <v>52</v>
      </c>
      <c r="AU66" s="7">
        <v>4767</v>
      </c>
      <c r="AV66" s="7">
        <v>10535072.945643621</v>
      </c>
      <c r="AW66" s="48">
        <v>2937966.2398217167</v>
      </c>
      <c r="AX66" s="48">
        <v>-190952</v>
      </c>
      <c r="AZ66" s="34">
        <f t="shared" si="7"/>
        <v>10344120.945643621</v>
      </c>
      <c r="BA66" s="82"/>
      <c r="BB66" s="56">
        <v>2763160.0075586173</v>
      </c>
      <c r="BC66" s="82"/>
      <c r="BD66" s="56">
        <v>-425971.61227968783</v>
      </c>
      <c r="BE66" s="84"/>
      <c r="BF66" s="84">
        <f t="shared" si="8"/>
        <v>12681309.340922551</v>
      </c>
      <c r="BG66" s="101">
        <f t="shared" si="9"/>
        <v>2660.2285170804598</v>
      </c>
      <c r="BH66" s="82"/>
      <c r="BI66" s="56">
        <v>0</v>
      </c>
      <c r="BK66" s="62">
        <f t="shared" si="10"/>
        <v>-702160.70519339666</v>
      </c>
      <c r="BL66" s="31">
        <f t="shared" si="11"/>
        <v>-5.2464772048947991E-2</v>
      </c>
      <c r="BM66" s="56">
        <f t="shared" si="12"/>
        <v>-147.29614121950843</v>
      </c>
      <c r="BO66" s="45">
        <v>161410.64388000002</v>
      </c>
      <c r="BP66" s="46">
        <v>4146.0541000000003</v>
      </c>
      <c r="BQ66" s="47">
        <f t="shared" si="13"/>
        <v>-157264.58978000001</v>
      </c>
      <c r="BS66" s="45" t="e">
        <f>#REF!+BQ66</f>
        <v>#REF!</v>
      </c>
      <c r="BT66" s="47" t="e">
        <f t="shared" si="14"/>
        <v>#REF!</v>
      </c>
      <c r="BU66" s="124">
        <v>171</v>
      </c>
      <c r="BV66" s="124" t="s">
        <v>52</v>
      </c>
      <c r="BW66" s="137">
        <v>4812</v>
      </c>
      <c r="BX66" s="137">
        <v>10888965.247506209</v>
      </c>
      <c r="BY66" s="137">
        <v>2937966.2398217167</v>
      </c>
      <c r="BZ66" s="137">
        <v>-190952</v>
      </c>
      <c r="CB66" s="193">
        <v>10698013.247506209</v>
      </c>
      <c r="CC66" s="194"/>
      <c r="CD66" s="186">
        <v>2597581.5386097394</v>
      </c>
      <c r="CE66" s="194"/>
      <c r="CF66" s="186">
        <v>87875.26</v>
      </c>
      <c r="CG66" s="137"/>
      <c r="CH66" s="137">
        <v>13383470.046115948</v>
      </c>
      <c r="CI66" s="195">
        <v>2781.2697518944196</v>
      </c>
      <c r="CJ66" s="124"/>
      <c r="CK66" s="196"/>
      <c r="CL66" s="197"/>
      <c r="CM66" s="198">
        <v>-157264.58978000001</v>
      </c>
      <c r="CN66" s="124"/>
      <c r="CO66" s="196">
        <v>13226205.456335949</v>
      </c>
      <c r="CP66" s="198">
        <v>1102183.7880279957</v>
      </c>
      <c r="CR66" s="154">
        <v>10</v>
      </c>
    </row>
    <row r="67" spans="1:96" ht="12.5" x14ac:dyDescent="0.25">
      <c r="A67" s="6">
        <v>172</v>
      </c>
      <c r="B67" s="6" t="s">
        <v>53</v>
      </c>
      <c r="C67" s="7">
        <v>4377</v>
      </c>
      <c r="D67" s="7">
        <v>13612214.241559675</v>
      </c>
      <c r="E67" s="48">
        <v>3653598.4725234355</v>
      </c>
      <c r="F67" s="48">
        <v>34650</v>
      </c>
      <c r="H67" s="34">
        <f t="shared" si="15"/>
        <v>13646864.241559675</v>
      </c>
      <c r="I67" s="82"/>
      <c r="J67" s="56">
        <v>2796753.2741301064</v>
      </c>
      <c r="K67" s="82"/>
      <c r="L67" s="56">
        <v>-85372.26121212625</v>
      </c>
      <c r="M67" s="84"/>
      <c r="N67" s="84">
        <f t="shared" si="16"/>
        <v>16358245.254477656</v>
      </c>
      <c r="O67" s="101">
        <f t="shared" si="3"/>
        <v>3737.3189980529255</v>
      </c>
      <c r="P67" s="82"/>
      <c r="Q67" s="56">
        <v>0</v>
      </c>
      <c r="S67" s="62">
        <f t="shared" si="17"/>
        <v>296255.91040887684</v>
      </c>
      <c r="T67" s="31">
        <f t="shared" si="18"/>
        <v>1.844453411484023E-2</v>
      </c>
      <c r="U67" s="56">
        <f t="shared" si="19"/>
        <v>67.684695089987855</v>
      </c>
      <c r="W67" s="6">
        <v>172</v>
      </c>
      <c r="X67" s="6" t="s">
        <v>53</v>
      </c>
      <c r="Y67" s="7">
        <v>4377</v>
      </c>
      <c r="Z67" s="7">
        <v>13442449.738444827</v>
      </c>
      <c r="AA67" s="48">
        <v>3481889.4039240303</v>
      </c>
      <c r="AB67" s="48">
        <v>34650</v>
      </c>
      <c r="AD67" s="34">
        <f t="shared" si="20"/>
        <v>13477099.738444827</v>
      </c>
      <c r="AE67" s="82"/>
      <c r="AF67" s="56">
        <v>2792995.06372954</v>
      </c>
      <c r="AG67" s="82"/>
      <c r="AH67" s="56">
        <v>-397015.71880761132</v>
      </c>
      <c r="AI67" s="84"/>
      <c r="AJ67" s="84">
        <f t="shared" si="21"/>
        <v>15873079.083366755</v>
      </c>
      <c r="AK67" s="101">
        <f t="shared" si="4"/>
        <v>3626.4745449775542</v>
      </c>
      <c r="AL67" s="82"/>
      <c r="AM67" s="56">
        <v>0</v>
      </c>
      <c r="AO67" s="62">
        <f t="shared" si="5"/>
        <v>-188910.26070202328</v>
      </c>
      <c r="AP67" s="31">
        <f t="shared" si="6"/>
        <v>-1.17613239963817E-2</v>
      </c>
      <c r="AQ67" s="56">
        <f t="shared" si="22"/>
        <v>-43.159757985383429</v>
      </c>
      <c r="AS67" s="6">
        <v>172</v>
      </c>
      <c r="AT67" s="6" t="s">
        <v>53</v>
      </c>
      <c r="AU67" s="7">
        <v>4377</v>
      </c>
      <c r="AV67" s="7">
        <v>13107679.202296954</v>
      </c>
      <c r="AW67" s="48">
        <v>3499403.1803284115</v>
      </c>
      <c r="AX67" s="48">
        <v>34650</v>
      </c>
      <c r="AZ67" s="34">
        <f t="shared" si="7"/>
        <v>13142329.202296954</v>
      </c>
      <c r="BA67" s="82"/>
      <c r="BB67" s="56">
        <v>2792995.06372954</v>
      </c>
      <c r="BC67" s="82"/>
      <c r="BD67" s="56">
        <v>-397015.71880761132</v>
      </c>
      <c r="BE67" s="84"/>
      <c r="BF67" s="84">
        <f t="shared" si="8"/>
        <v>15538308.547218882</v>
      </c>
      <c r="BG67" s="101">
        <f t="shared" si="9"/>
        <v>3549.9905294080149</v>
      </c>
      <c r="BH67" s="82"/>
      <c r="BI67" s="56">
        <v>0</v>
      </c>
      <c r="BK67" s="62">
        <f t="shared" si="10"/>
        <v>-523680.79684989713</v>
      </c>
      <c r="BL67" s="31">
        <f t="shared" si="11"/>
        <v>-3.2603732055349485E-2</v>
      </c>
      <c r="BM67" s="56">
        <f t="shared" si="12"/>
        <v>-119.6437735549228</v>
      </c>
      <c r="BO67" s="45">
        <v>320673.49580000003</v>
      </c>
      <c r="BP67" s="46">
        <v>289748.01030000002</v>
      </c>
      <c r="BQ67" s="47">
        <f t="shared" si="13"/>
        <v>-30925.48550000001</v>
      </c>
      <c r="BS67" s="45" t="e">
        <f>#REF!+BQ67</f>
        <v>#REF!</v>
      </c>
      <c r="BT67" s="47" t="e">
        <f t="shared" si="14"/>
        <v>#REF!</v>
      </c>
      <c r="BU67" s="124">
        <v>172</v>
      </c>
      <c r="BV67" s="124" t="s">
        <v>53</v>
      </c>
      <c r="BW67" s="137">
        <v>4467</v>
      </c>
      <c r="BX67" s="137">
        <v>13315075.323311087</v>
      </c>
      <c r="BY67" s="137">
        <v>3499403.1803284115</v>
      </c>
      <c r="BZ67" s="137">
        <v>34650</v>
      </c>
      <c r="CB67" s="193">
        <v>13349725.323311087</v>
      </c>
      <c r="CC67" s="194"/>
      <c r="CD67" s="186">
        <v>2630362.1807576925</v>
      </c>
      <c r="CE67" s="194"/>
      <c r="CF67" s="186">
        <v>81901.84</v>
      </c>
      <c r="CG67" s="137"/>
      <c r="CH67" s="137">
        <v>16061989.344068779</v>
      </c>
      <c r="CI67" s="195">
        <v>3595.6994278192924</v>
      </c>
      <c r="CJ67" s="124"/>
      <c r="CK67" s="196"/>
      <c r="CL67" s="197"/>
      <c r="CM67" s="198">
        <v>-30925.48550000001</v>
      </c>
      <c r="CN67" s="124"/>
      <c r="CO67" s="196">
        <v>16031063.858568778</v>
      </c>
      <c r="CP67" s="198">
        <v>1335921.9882140649</v>
      </c>
      <c r="CR67" s="154">
        <v>13</v>
      </c>
    </row>
    <row r="68" spans="1:96" ht="12.5" x14ac:dyDescent="0.25">
      <c r="A68" s="6">
        <v>176</v>
      </c>
      <c r="B68" s="6" t="s">
        <v>54</v>
      </c>
      <c r="C68" s="7">
        <v>4606</v>
      </c>
      <c r="D68" s="7">
        <v>18371355.182828564</v>
      </c>
      <c r="E68" s="48">
        <v>4908768.491835109</v>
      </c>
      <c r="F68" s="48">
        <v>-263959</v>
      </c>
      <c r="H68" s="34">
        <f t="shared" si="15"/>
        <v>18107396.182828564</v>
      </c>
      <c r="I68" s="82"/>
      <c r="J68" s="56">
        <v>2991791.579966601</v>
      </c>
      <c r="K68" s="82"/>
      <c r="L68" s="56">
        <v>-75692.834020308786</v>
      </c>
      <c r="M68" s="84"/>
      <c r="N68" s="84">
        <f t="shared" si="16"/>
        <v>21023494.928774856</v>
      </c>
      <c r="O68" s="101">
        <f t="shared" si="3"/>
        <v>4564.3714565294958</v>
      </c>
      <c r="P68" s="82"/>
      <c r="Q68" s="56">
        <v>0</v>
      </c>
      <c r="S68" s="62">
        <f t="shared" si="17"/>
        <v>-116362.3028527014</v>
      </c>
      <c r="T68" s="31">
        <f t="shared" si="18"/>
        <v>-5.504403439329314E-3</v>
      </c>
      <c r="U68" s="56">
        <f t="shared" si="19"/>
        <v>-25.263200793031132</v>
      </c>
      <c r="W68" s="6">
        <v>176</v>
      </c>
      <c r="X68" s="6" t="s">
        <v>54</v>
      </c>
      <c r="Y68" s="7">
        <v>4606</v>
      </c>
      <c r="Z68" s="7">
        <v>18400455.78170222</v>
      </c>
      <c r="AA68" s="48">
        <v>4934511.215791598</v>
      </c>
      <c r="AB68" s="48">
        <v>-263959</v>
      </c>
      <c r="AD68" s="34">
        <f t="shared" si="20"/>
        <v>18136496.78170222</v>
      </c>
      <c r="AE68" s="82"/>
      <c r="AF68" s="56">
        <v>2986956.9928064919</v>
      </c>
      <c r="AG68" s="82"/>
      <c r="AH68" s="56">
        <v>-352002.44763915939</v>
      </c>
      <c r="AI68" s="84"/>
      <c r="AJ68" s="84">
        <f t="shared" si="21"/>
        <v>20771451.326869551</v>
      </c>
      <c r="AK68" s="101">
        <f t="shared" si="4"/>
        <v>4509.6507440012056</v>
      </c>
      <c r="AL68" s="82"/>
      <c r="AM68" s="56">
        <v>0</v>
      </c>
      <c r="AO68" s="62">
        <f t="shared" si="5"/>
        <v>-368405.90475800633</v>
      </c>
      <c r="AP68" s="31">
        <f t="shared" si="6"/>
        <v>-1.7427076291074969E-2</v>
      </c>
      <c r="AQ68" s="56">
        <f t="shared" si="22"/>
        <v>-79.983913321321396</v>
      </c>
      <c r="AS68" s="6">
        <v>176</v>
      </c>
      <c r="AT68" s="6" t="s">
        <v>54</v>
      </c>
      <c r="AU68" s="7">
        <v>4606</v>
      </c>
      <c r="AV68" s="7">
        <v>18215954.01787677</v>
      </c>
      <c r="AW68" s="48">
        <v>4791049.6296836259</v>
      </c>
      <c r="AX68" s="48">
        <v>-263959</v>
      </c>
      <c r="AZ68" s="34">
        <f t="shared" si="7"/>
        <v>17951995.01787677</v>
      </c>
      <c r="BA68" s="82"/>
      <c r="BB68" s="56">
        <v>2986956.9928064919</v>
      </c>
      <c r="BC68" s="82"/>
      <c r="BD68" s="56">
        <v>-352002.44763915939</v>
      </c>
      <c r="BE68" s="84"/>
      <c r="BF68" s="84">
        <f t="shared" si="8"/>
        <v>20586949.563044101</v>
      </c>
      <c r="BG68" s="101">
        <f t="shared" si="9"/>
        <v>4469.593912949219</v>
      </c>
      <c r="BH68" s="82"/>
      <c r="BI68" s="56">
        <v>0</v>
      </c>
      <c r="BK68" s="62">
        <f t="shared" si="10"/>
        <v>-552907.66858345643</v>
      </c>
      <c r="BL68" s="31">
        <f t="shared" si="11"/>
        <v>-2.6154749416010512E-2</v>
      </c>
      <c r="BM68" s="56">
        <f t="shared" si="12"/>
        <v>-120.04074437330796</v>
      </c>
      <c r="BO68" s="45">
        <v>183649.80619999999</v>
      </c>
      <c r="BP68" s="46">
        <v>63890.014000000003</v>
      </c>
      <c r="BQ68" s="47">
        <f t="shared" si="13"/>
        <v>-119759.7922</v>
      </c>
      <c r="BS68" s="45" t="e">
        <f>#REF!+BQ68</f>
        <v>#REF!</v>
      </c>
      <c r="BT68" s="47" t="e">
        <f t="shared" si="14"/>
        <v>#REF!</v>
      </c>
      <c r="BU68" s="124">
        <v>176</v>
      </c>
      <c r="BV68" s="124" t="s">
        <v>54</v>
      </c>
      <c r="BW68" s="137">
        <v>4709</v>
      </c>
      <c r="BX68" s="137">
        <v>18515883.061359629</v>
      </c>
      <c r="BY68" s="137">
        <v>4791049.629683624</v>
      </c>
      <c r="BZ68" s="137">
        <v>-263959</v>
      </c>
      <c r="CB68" s="193">
        <v>18251924.061359629</v>
      </c>
      <c r="CC68" s="194"/>
      <c r="CD68" s="186">
        <v>2815317.2802679273</v>
      </c>
      <c r="CE68" s="194"/>
      <c r="CF68" s="186">
        <v>72615.89</v>
      </c>
      <c r="CG68" s="137"/>
      <c r="CH68" s="137">
        <v>21139857.231627557</v>
      </c>
      <c r="CI68" s="195">
        <v>4489.2455365528895</v>
      </c>
      <c r="CJ68" s="124"/>
      <c r="CK68" s="196"/>
      <c r="CL68" s="197"/>
      <c r="CM68" s="198">
        <v>-119759.7922</v>
      </c>
      <c r="CN68" s="124"/>
      <c r="CO68" s="196">
        <v>21020097.439427558</v>
      </c>
      <c r="CP68" s="198">
        <v>1751674.7866189631</v>
      </c>
      <c r="CR68" s="154">
        <v>12</v>
      </c>
    </row>
    <row r="69" spans="1:96" ht="12.5" x14ac:dyDescent="0.25">
      <c r="A69" s="6">
        <v>177</v>
      </c>
      <c r="B69" s="6" t="s">
        <v>55</v>
      </c>
      <c r="C69" s="7">
        <v>1844</v>
      </c>
      <c r="D69" s="7">
        <v>3988731.2196182129</v>
      </c>
      <c r="E69" s="48">
        <v>788250.67699578137</v>
      </c>
      <c r="F69" s="48">
        <v>-434688</v>
      </c>
      <c r="H69" s="34">
        <f t="shared" si="15"/>
        <v>3554043.2196182129</v>
      </c>
      <c r="I69" s="82"/>
      <c r="J69" s="56">
        <v>1079713.6430363008</v>
      </c>
      <c r="K69" s="82"/>
      <c r="L69" s="56">
        <v>-38503.646006822783</v>
      </c>
      <c r="M69" s="84"/>
      <c r="N69" s="84">
        <f t="shared" si="16"/>
        <v>4595253.2166476911</v>
      </c>
      <c r="O69" s="101">
        <f t="shared" si="3"/>
        <v>2492.0028289846482</v>
      </c>
      <c r="P69" s="82"/>
      <c r="Q69" s="56">
        <v>0</v>
      </c>
      <c r="S69" s="62">
        <f t="shared" si="17"/>
        <v>-170366.78231174499</v>
      </c>
      <c r="T69" s="31">
        <f t="shared" si="18"/>
        <v>-3.5749132819852245E-2</v>
      </c>
      <c r="U69" s="56">
        <f t="shared" si="19"/>
        <v>-92.389795179905093</v>
      </c>
      <c r="W69" s="6">
        <v>177</v>
      </c>
      <c r="X69" s="6" t="s">
        <v>55</v>
      </c>
      <c r="Y69" s="7">
        <v>1844</v>
      </c>
      <c r="Z69" s="7">
        <v>4004137.9521737397</v>
      </c>
      <c r="AA69" s="48">
        <v>802552.12326958962</v>
      </c>
      <c r="AB69" s="48">
        <v>-434688</v>
      </c>
      <c r="AD69" s="34">
        <f t="shared" si="20"/>
        <v>3569449.9521737397</v>
      </c>
      <c r="AE69" s="82"/>
      <c r="AF69" s="56">
        <v>1076641.7465498904</v>
      </c>
      <c r="AG69" s="82"/>
      <c r="AH69" s="56">
        <v>-179057.60582034651</v>
      </c>
      <c r="AI69" s="84"/>
      <c r="AJ69" s="84">
        <f t="shared" si="21"/>
        <v>4467034.0929032834</v>
      </c>
      <c r="AK69" s="101">
        <f t="shared" si="4"/>
        <v>2422.4696816178325</v>
      </c>
      <c r="AL69" s="82"/>
      <c r="AM69" s="56">
        <v>0</v>
      </c>
      <c r="AO69" s="62">
        <f t="shared" si="5"/>
        <v>-298585.90605615266</v>
      </c>
      <c r="AP69" s="31">
        <f t="shared" si="6"/>
        <v>-6.2654157511792444E-2</v>
      </c>
      <c r="AQ69" s="56">
        <f t="shared" si="22"/>
        <v>-161.92294254672052</v>
      </c>
      <c r="AS69" s="6">
        <v>177</v>
      </c>
      <c r="AT69" s="6" t="s">
        <v>55</v>
      </c>
      <c r="AU69" s="7">
        <v>1844</v>
      </c>
      <c r="AV69" s="7">
        <v>3671927.7094292827</v>
      </c>
      <c r="AW69" s="48">
        <v>766456.96983776242</v>
      </c>
      <c r="AX69" s="48">
        <v>-434688</v>
      </c>
      <c r="AZ69" s="34">
        <f t="shared" si="7"/>
        <v>3237239.7094292827</v>
      </c>
      <c r="BA69" s="82"/>
      <c r="BB69" s="56">
        <v>1076641.7465498904</v>
      </c>
      <c r="BC69" s="82"/>
      <c r="BD69" s="56">
        <v>-179057.60582034651</v>
      </c>
      <c r="BE69" s="84"/>
      <c r="BF69" s="84">
        <f t="shared" si="8"/>
        <v>4134823.8501588264</v>
      </c>
      <c r="BG69" s="101">
        <f t="shared" si="9"/>
        <v>2242.3122831663918</v>
      </c>
      <c r="BH69" s="82"/>
      <c r="BI69" s="56">
        <v>0</v>
      </c>
      <c r="BK69" s="62">
        <f t="shared" si="10"/>
        <v>-630796.14880060963</v>
      </c>
      <c r="BL69" s="31">
        <f t="shared" si="11"/>
        <v>-0.13236392094592997</v>
      </c>
      <c r="BM69" s="56">
        <f t="shared" si="12"/>
        <v>-342.08034099816143</v>
      </c>
      <c r="BO69" s="45">
        <v>70686.824000000008</v>
      </c>
      <c r="BP69" s="46">
        <v>21749.792000000001</v>
      </c>
      <c r="BQ69" s="47">
        <f t="shared" si="13"/>
        <v>-48937.032000000007</v>
      </c>
      <c r="BS69" s="45" t="e">
        <f>#REF!+BQ69</f>
        <v>#REF!</v>
      </c>
      <c r="BT69" s="47" t="e">
        <f t="shared" si="14"/>
        <v>#REF!</v>
      </c>
      <c r="BU69" s="124">
        <v>177</v>
      </c>
      <c r="BV69" s="124" t="s">
        <v>55</v>
      </c>
      <c r="BW69" s="137">
        <v>1884</v>
      </c>
      <c r="BX69" s="137">
        <v>4149820.6060392922</v>
      </c>
      <c r="BY69" s="137">
        <v>766456.96983776242</v>
      </c>
      <c r="BZ69" s="137">
        <v>-434688</v>
      </c>
      <c r="CB69" s="193">
        <v>3715132.6060392922</v>
      </c>
      <c r="CC69" s="194"/>
      <c r="CD69" s="186">
        <v>1013548.9329201439</v>
      </c>
      <c r="CE69" s="194"/>
      <c r="CF69" s="186">
        <v>36938.46</v>
      </c>
      <c r="CG69" s="137"/>
      <c r="CH69" s="137">
        <v>4765619.9989594361</v>
      </c>
      <c r="CI69" s="195">
        <v>2529.5222924413142</v>
      </c>
      <c r="CJ69" s="124"/>
      <c r="CK69" s="196"/>
      <c r="CL69" s="197"/>
      <c r="CM69" s="198">
        <v>-48937.032000000007</v>
      </c>
      <c r="CN69" s="124"/>
      <c r="CO69" s="196">
        <v>4716682.9669594364</v>
      </c>
      <c r="CP69" s="198">
        <v>393056.91391328635</v>
      </c>
      <c r="CR69" s="154">
        <v>6</v>
      </c>
    </row>
    <row r="70" spans="1:96" ht="12.5" x14ac:dyDescent="0.25">
      <c r="A70" s="6">
        <v>178</v>
      </c>
      <c r="B70" s="6" t="s">
        <v>56</v>
      </c>
      <c r="C70" s="7">
        <v>6116</v>
      </c>
      <c r="D70" s="7">
        <v>20068945.270519063</v>
      </c>
      <c r="E70" s="48">
        <v>5229720.6456817146</v>
      </c>
      <c r="F70" s="48">
        <v>-563524</v>
      </c>
      <c r="H70" s="34">
        <f t="shared" si="15"/>
        <v>19505421.270519063</v>
      </c>
      <c r="I70" s="82"/>
      <c r="J70" s="56">
        <v>4029104.5233623697</v>
      </c>
      <c r="K70" s="82"/>
      <c r="L70" s="56">
        <v>-107074.43160294397</v>
      </c>
      <c r="M70" s="84"/>
      <c r="N70" s="84">
        <f t="shared" si="16"/>
        <v>23427451.362278488</v>
      </c>
      <c r="O70" s="101">
        <f t="shared" si="3"/>
        <v>3830.5185353627348</v>
      </c>
      <c r="P70" s="82"/>
      <c r="Q70" s="56">
        <v>0</v>
      </c>
      <c r="S70" s="62">
        <f t="shared" si="17"/>
        <v>-155184.6322837621</v>
      </c>
      <c r="T70" s="31">
        <f t="shared" si="18"/>
        <v>-6.5804616718650542E-3</v>
      </c>
      <c r="U70" s="56">
        <f t="shared" si="19"/>
        <v>-25.373550079097793</v>
      </c>
      <c r="W70" s="6">
        <v>178</v>
      </c>
      <c r="X70" s="6" t="s">
        <v>56</v>
      </c>
      <c r="Y70" s="7">
        <v>6116</v>
      </c>
      <c r="Z70" s="7">
        <v>20156054.936493196</v>
      </c>
      <c r="AA70" s="48">
        <v>5313909.8160570208</v>
      </c>
      <c r="AB70" s="48">
        <v>-563524</v>
      </c>
      <c r="AD70" s="34">
        <f t="shared" si="20"/>
        <v>19592530.936493196</v>
      </c>
      <c r="AE70" s="82"/>
      <c r="AF70" s="56">
        <v>4025178.1519406936</v>
      </c>
      <c r="AG70" s="82"/>
      <c r="AH70" s="56">
        <v>-497939.6331453977</v>
      </c>
      <c r="AI70" s="84"/>
      <c r="AJ70" s="84">
        <f t="shared" si="21"/>
        <v>23119769.455288488</v>
      </c>
      <c r="AK70" s="101">
        <f t="shared" si="4"/>
        <v>3780.2108331079935</v>
      </c>
      <c r="AL70" s="82"/>
      <c r="AM70" s="56">
        <v>0</v>
      </c>
      <c r="AO70" s="62">
        <f t="shared" si="5"/>
        <v>-462866.53927376121</v>
      </c>
      <c r="AP70" s="31">
        <f t="shared" si="6"/>
        <v>-1.9627430087988902E-2</v>
      </c>
      <c r="AQ70" s="56">
        <f t="shared" si="22"/>
        <v>-75.681252333839311</v>
      </c>
      <c r="AS70" s="6">
        <v>178</v>
      </c>
      <c r="AT70" s="6" t="s">
        <v>56</v>
      </c>
      <c r="AU70" s="7">
        <v>6116</v>
      </c>
      <c r="AV70" s="7">
        <v>19952330.907516681</v>
      </c>
      <c r="AW70" s="48">
        <v>5135795.2984180637</v>
      </c>
      <c r="AX70" s="48">
        <v>-563524</v>
      </c>
      <c r="AZ70" s="34">
        <f t="shared" si="7"/>
        <v>19388806.907516681</v>
      </c>
      <c r="BA70" s="82"/>
      <c r="BB70" s="56">
        <v>4025178.1519406936</v>
      </c>
      <c r="BC70" s="82"/>
      <c r="BD70" s="56">
        <v>-497939.6331453977</v>
      </c>
      <c r="BE70" s="84"/>
      <c r="BF70" s="84">
        <f t="shared" si="8"/>
        <v>22916045.426311973</v>
      </c>
      <c r="BG70" s="101">
        <f t="shared" si="9"/>
        <v>3746.90082182995</v>
      </c>
      <c r="BH70" s="82"/>
      <c r="BI70" s="56">
        <v>0</v>
      </c>
      <c r="BK70" s="62">
        <f t="shared" si="10"/>
        <v>-666590.56825027615</v>
      </c>
      <c r="BL70" s="31">
        <f t="shared" si="11"/>
        <v>-2.8266160254688259E-2</v>
      </c>
      <c r="BM70" s="56">
        <f t="shared" si="12"/>
        <v>-108.99126361188296</v>
      </c>
      <c r="BO70" s="45">
        <v>128147.05573999998</v>
      </c>
      <c r="BP70" s="46">
        <v>97874.064000000013</v>
      </c>
      <c r="BQ70" s="47">
        <f t="shared" si="13"/>
        <v>-30272.991739999969</v>
      </c>
      <c r="BS70" s="45" t="e">
        <f>#REF!+BQ70</f>
        <v>#REF!</v>
      </c>
      <c r="BT70" s="47" t="e">
        <f t="shared" si="14"/>
        <v>#REF!</v>
      </c>
      <c r="BU70" s="124">
        <v>178</v>
      </c>
      <c r="BV70" s="124" t="s">
        <v>56</v>
      </c>
      <c r="BW70" s="137">
        <v>6225</v>
      </c>
      <c r="BX70" s="137">
        <v>20261690.950160205</v>
      </c>
      <c r="BY70" s="137">
        <v>5135795.2984180637</v>
      </c>
      <c r="BZ70" s="137">
        <v>-563524</v>
      </c>
      <c r="CB70" s="193">
        <v>19698166.950160205</v>
      </c>
      <c r="CC70" s="194"/>
      <c r="CD70" s="186">
        <v>3781747.2344020465</v>
      </c>
      <c r="CE70" s="194"/>
      <c r="CF70" s="186">
        <v>102721.81</v>
      </c>
      <c r="CG70" s="137"/>
      <c r="CH70" s="137">
        <v>23582635.99456225</v>
      </c>
      <c r="CI70" s="195">
        <v>3788.3752601706424</v>
      </c>
      <c r="CJ70" s="124"/>
      <c r="CK70" s="196"/>
      <c r="CL70" s="197"/>
      <c r="CM70" s="198">
        <v>-30272.991739999969</v>
      </c>
      <c r="CN70" s="124"/>
      <c r="CO70" s="196">
        <v>23552363.00282225</v>
      </c>
      <c r="CP70" s="198">
        <v>1962696.9169018541</v>
      </c>
      <c r="CR70" s="154">
        <v>10</v>
      </c>
    </row>
    <row r="71" spans="1:96" ht="12.5" x14ac:dyDescent="0.25">
      <c r="A71" s="6">
        <v>179</v>
      </c>
      <c r="B71" s="6" t="s">
        <v>57</v>
      </c>
      <c r="C71" s="7">
        <v>142400</v>
      </c>
      <c r="D71" s="7">
        <v>171541776.66026181</v>
      </c>
      <c r="E71" s="48">
        <v>55069080.036516912</v>
      </c>
      <c r="F71" s="48">
        <v>-21838499</v>
      </c>
      <c r="H71" s="34">
        <f t="shared" si="15"/>
        <v>149703277.66026181</v>
      </c>
      <c r="I71" s="82"/>
      <c r="J71" s="56">
        <v>61115314.882310227</v>
      </c>
      <c r="K71" s="82"/>
      <c r="L71" s="56">
        <v>-2855847.3501072889</v>
      </c>
      <c r="M71" s="84"/>
      <c r="N71" s="84">
        <f t="shared" si="16"/>
        <v>207962745.19246474</v>
      </c>
      <c r="O71" s="101">
        <f t="shared" si="3"/>
        <v>1460.4125364639378</v>
      </c>
      <c r="P71" s="82"/>
      <c r="Q71" s="56">
        <v>0</v>
      </c>
      <c r="S71" s="62">
        <f t="shared" si="17"/>
        <v>-6095179.7405314744</v>
      </c>
      <c r="T71" s="31">
        <f t="shared" si="18"/>
        <v>-2.8474440936673426E-2</v>
      </c>
      <c r="U71" s="56">
        <f t="shared" si="19"/>
        <v>-42.803228514968218</v>
      </c>
      <c r="W71" s="6">
        <v>179</v>
      </c>
      <c r="X71" s="6" t="s">
        <v>57</v>
      </c>
      <c r="Y71" s="7">
        <v>142400</v>
      </c>
      <c r="Z71" s="7">
        <v>173964408.50886402</v>
      </c>
      <c r="AA71" s="48">
        <v>57249358.871982478</v>
      </c>
      <c r="AB71" s="48">
        <v>-21838499</v>
      </c>
      <c r="AD71" s="34">
        <f t="shared" si="20"/>
        <v>152125909.50886402</v>
      </c>
      <c r="AE71" s="82"/>
      <c r="AF71" s="56">
        <v>60450436.623147398</v>
      </c>
      <c r="AG71" s="82"/>
      <c r="AH71" s="56">
        <v>-13280851.091555841</v>
      </c>
      <c r="AI71" s="84"/>
      <c r="AJ71" s="84">
        <f t="shared" si="21"/>
        <v>199295495.04045558</v>
      </c>
      <c r="AK71" s="101">
        <f t="shared" si="4"/>
        <v>1399.5470157335365</v>
      </c>
      <c r="AL71" s="82"/>
      <c r="AM71" s="56">
        <v>0</v>
      </c>
      <c r="AO71" s="62">
        <f t="shared" si="5"/>
        <v>-14762429.892540634</v>
      </c>
      <c r="AP71" s="31">
        <f t="shared" si="6"/>
        <v>-6.8964650092546334E-2</v>
      </c>
      <c r="AQ71" s="56">
        <f t="shared" si="22"/>
        <v>-103.66874924536963</v>
      </c>
      <c r="AS71" s="6">
        <v>179</v>
      </c>
      <c r="AT71" s="6" t="s">
        <v>57</v>
      </c>
      <c r="AU71" s="7">
        <v>142400</v>
      </c>
      <c r="AV71" s="7">
        <v>164222294.16833225</v>
      </c>
      <c r="AW71" s="48">
        <v>52089690.186789371</v>
      </c>
      <c r="AX71" s="48">
        <v>-21838499</v>
      </c>
      <c r="AZ71" s="34">
        <f t="shared" si="7"/>
        <v>142383795.16833225</v>
      </c>
      <c r="BA71" s="82"/>
      <c r="BB71" s="56">
        <v>60450436.623147398</v>
      </c>
      <c r="BC71" s="82"/>
      <c r="BD71" s="56">
        <v>-13280851.091555841</v>
      </c>
      <c r="BE71" s="84"/>
      <c r="BF71" s="84">
        <f t="shared" si="8"/>
        <v>189553380.69992381</v>
      </c>
      <c r="BG71" s="101">
        <f t="shared" si="9"/>
        <v>1331.1332914320492</v>
      </c>
      <c r="BH71" s="82"/>
      <c r="BI71" s="56">
        <v>0</v>
      </c>
      <c r="BK71" s="62">
        <f t="shared" si="10"/>
        <v>-24504544.2330724</v>
      </c>
      <c r="BL71" s="31">
        <f t="shared" si="11"/>
        <v>-0.11447622993048606</v>
      </c>
      <c r="BM71" s="56">
        <f t="shared" si="12"/>
        <v>-172.08247354685673</v>
      </c>
      <c r="BO71" s="45">
        <v>10856131.366952002</v>
      </c>
      <c r="BP71" s="46">
        <v>877196.29859999986</v>
      </c>
      <c r="BQ71" s="47">
        <f t="shared" si="13"/>
        <v>-9978935.0683520027</v>
      </c>
      <c r="BS71" s="45" t="e">
        <f>#REF!+BQ71</f>
        <v>#REF!</v>
      </c>
      <c r="BT71" s="47" t="e">
        <f t="shared" si="14"/>
        <v>#REF!</v>
      </c>
      <c r="BU71" s="124">
        <v>179</v>
      </c>
      <c r="BV71" s="124" t="s">
        <v>57</v>
      </c>
      <c r="BW71" s="137">
        <v>141305</v>
      </c>
      <c r="BX71" s="137">
        <v>176798528.18529317</v>
      </c>
      <c r="BY71" s="137">
        <v>52089690.186789371</v>
      </c>
      <c r="BZ71" s="137">
        <v>-21838499</v>
      </c>
      <c r="CB71" s="193">
        <v>154960029.18529317</v>
      </c>
      <c r="CC71" s="194"/>
      <c r="CD71" s="186">
        <v>56358139.757703044</v>
      </c>
      <c r="CE71" s="194"/>
      <c r="CF71" s="186">
        <v>2739755.99</v>
      </c>
      <c r="CG71" s="137"/>
      <c r="CH71" s="137">
        <v>214057924.93299621</v>
      </c>
      <c r="CI71" s="195">
        <v>1514.8644770743867</v>
      </c>
      <c r="CJ71" s="124"/>
      <c r="CK71" s="196"/>
      <c r="CL71" s="197"/>
      <c r="CM71" s="198">
        <v>-9978935.0683520027</v>
      </c>
      <c r="CN71" s="124"/>
      <c r="CO71" s="196">
        <v>204078989.8646442</v>
      </c>
      <c r="CP71" s="198">
        <v>17006582.48872035</v>
      </c>
      <c r="CR71" s="154">
        <v>13</v>
      </c>
    </row>
    <row r="72" spans="1:96" ht="12.5" x14ac:dyDescent="0.25">
      <c r="A72" s="6">
        <v>181</v>
      </c>
      <c r="B72" s="6" t="s">
        <v>58</v>
      </c>
      <c r="C72" s="7">
        <v>1739</v>
      </c>
      <c r="D72" s="7">
        <v>4579472.2850255696</v>
      </c>
      <c r="E72" s="48">
        <v>1795771.7814875306</v>
      </c>
      <c r="F72" s="48">
        <v>-415291</v>
      </c>
      <c r="H72" s="34">
        <f t="shared" si="15"/>
        <v>4164181.2850255696</v>
      </c>
      <c r="I72" s="82"/>
      <c r="J72" s="56">
        <v>1245130.6640122067</v>
      </c>
      <c r="K72" s="82"/>
      <c r="L72" s="56">
        <v>-32692.709417949765</v>
      </c>
      <c r="M72" s="84"/>
      <c r="N72" s="84">
        <f t="shared" si="16"/>
        <v>5376619.2396198269</v>
      </c>
      <c r="O72" s="101">
        <f t="shared" si="3"/>
        <v>3091.7879468774163</v>
      </c>
      <c r="P72" s="82"/>
      <c r="Q72" s="56">
        <v>0</v>
      </c>
      <c r="S72" s="62">
        <f t="shared" si="17"/>
        <v>-225166.1564581776</v>
      </c>
      <c r="T72" s="31">
        <f t="shared" si="18"/>
        <v>-4.0195427089339035E-2</v>
      </c>
      <c r="U72" s="56">
        <f t="shared" si="19"/>
        <v>-129.48025098227581</v>
      </c>
      <c r="W72" s="6">
        <v>181</v>
      </c>
      <c r="X72" s="6" t="s">
        <v>58</v>
      </c>
      <c r="Y72" s="7">
        <v>1739</v>
      </c>
      <c r="Z72" s="7">
        <v>4637864.1317345761</v>
      </c>
      <c r="AA72" s="48">
        <v>1853220.9438744562</v>
      </c>
      <c r="AB72" s="48">
        <v>-415291</v>
      </c>
      <c r="AD72" s="34">
        <f t="shared" si="20"/>
        <v>4222573.1317345761</v>
      </c>
      <c r="AE72" s="82"/>
      <c r="AF72" s="56">
        <v>1244042.394049431</v>
      </c>
      <c r="AG72" s="82"/>
      <c r="AH72" s="56">
        <v>-152034.38851274192</v>
      </c>
      <c r="AI72" s="84"/>
      <c r="AJ72" s="84">
        <f t="shared" si="21"/>
        <v>5314581.1372712655</v>
      </c>
      <c r="AK72" s="101">
        <f t="shared" si="4"/>
        <v>3056.1133624331601</v>
      </c>
      <c r="AL72" s="82"/>
      <c r="AM72" s="56">
        <v>0</v>
      </c>
      <c r="AO72" s="62">
        <f t="shared" si="5"/>
        <v>-287204.258806739</v>
      </c>
      <c r="AP72" s="31">
        <f t="shared" si="6"/>
        <v>-5.1270128807115713E-2</v>
      </c>
      <c r="AQ72" s="56">
        <f t="shared" si="22"/>
        <v>-165.15483542653192</v>
      </c>
      <c r="AS72" s="6">
        <v>181</v>
      </c>
      <c r="AT72" s="6" t="s">
        <v>58</v>
      </c>
      <c r="AU72" s="7">
        <v>1739</v>
      </c>
      <c r="AV72" s="7">
        <v>4546966.9290222805</v>
      </c>
      <c r="AW72" s="48">
        <v>1860255.7747875608</v>
      </c>
      <c r="AX72" s="48">
        <v>-415291</v>
      </c>
      <c r="AZ72" s="34">
        <f t="shared" si="7"/>
        <v>4131675.9290222805</v>
      </c>
      <c r="BA72" s="82"/>
      <c r="BB72" s="56">
        <v>1244042.394049431</v>
      </c>
      <c r="BC72" s="82"/>
      <c r="BD72" s="56">
        <v>-152034.38851274192</v>
      </c>
      <c r="BE72" s="84"/>
      <c r="BF72" s="84">
        <f t="shared" si="8"/>
        <v>5223683.9345589699</v>
      </c>
      <c r="BG72" s="101">
        <f t="shared" si="9"/>
        <v>3003.8435506377054</v>
      </c>
      <c r="BH72" s="82"/>
      <c r="BI72" s="56">
        <v>0</v>
      </c>
      <c r="BK72" s="62">
        <f t="shared" si="10"/>
        <v>-378101.46151903458</v>
      </c>
      <c r="BL72" s="31">
        <f t="shared" si="11"/>
        <v>-6.7496598813613237E-2</v>
      </c>
      <c r="BM72" s="56">
        <f t="shared" si="12"/>
        <v>-217.42464722198653</v>
      </c>
      <c r="BO72" s="45">
        <v>100184.97940000001</v>
      </c>
      <c r="BP72" s="46">
        <v>24468.516000000003</v>
      </c>
      <c r="BQ72" s="47">
        <f t="shared" si="13"/>
        <v>-75716.463400000008</v>
      </c>
      <c r="BS72" s="45" t="e">
        <f>#REF!+BQ72</f>
        <v>#REF!</v>
      </c>
      <c r="BT72" s="47" t="e">
        <f t="shared" si="14"/>
        <v>#REF!</v>
      </c>
      <c r="BU72" s="124">
        <v>181</v>
      </c>
      <c r="BV72" s="124" t="s">
        <v>58</v>
      </c>
      <c r="BW72" s="137">
        <v>1809</v>
      </c>
      <c r="BX72" s="137">
        <v>4813944.1008507852</v>
      </c>
      <c r="BY72" s="137">
        <v>1860255.7747875608</v>
      </c>
      <c r="BZ72" s="137">
        <v>-415291</v>
      </c>
      <c r="CB72" s="193">
        <v>4398653.1008507852</v>
      </c>
      <c r="CC72" s="194"/>
      <c r="CD72" s="186">
        <v>1171768.5552272194</v>
      </c>
      <c r="CE72" s="194"/>
      <c r="CF72" s="186">
        <v>31363.74</v>
      </c>
      <c r="CG72" s="137"/>
      <c r="CH72" s="137">
        <v>5601785.3960780045</v>
      </c>
      <c r="CI72" s="195">
        <v>3096.6198983294662</v>
      </c>
      <c r="CJ72" s="124"/>
      <c r="CK72" s="196"/>
      <c r="CL72" s="197"/>
      <c r="CM72" s="198">
        <v>-75716.463400000008</v>
      </c>
      <c r="CN72" s="124"/>
      <c r="CO72" s="196">
        <v>5526068.9326780047</v>
      </c>
      <c r="CP72" s="198">
        <v>460505.74438983371</v>
      </c>
      <c r="CR72" s="154">
        <v>4</v>
      </c>
    </row>
    <row r="73" spans="1:96" ht="12.5" x14ac:dyDescent="0.25">
      <c r="A73" s="6">
        <v>182</v>
      </c>
      <c r="B73" s="6" t="s">
        <v>59</v>
      </c>
      <c r="C73" s="7">
        <v>20182</v>
      </c>
      <c r="D73" s="7">
        <v>38917755.595883958</v>
      </c>
      <c r="E73" s="48">
        <v>3437194.0748425769</v>
      </c>
      <c r="F73" s="48">
        <v>-1912489</v>
      </c>
      <c r="H73" s="34">
        <f t="shared" si="15"/>
        <v>37005266.595883958</v>
      </c>
      <c r="I73" s="82"/>
      <c r="J73" s="56">
        <v>9779836.0825185049</v>
      </c>
      <c r="K73" s="82"/>
      <c r="L73" s="56">
        <v>-456535.71790395409</v>
      </c>
      <c r="M73" s="84"/>
      <c r="N73" s="84">
        <f t="shared" si="16"/>
        <v>46328566.960498504</v>
      </c>
      <c r="O73" s="101">
        <f t="shared" si="3"/>
        <v>2295.5389436378209</v>
      </c>
      <c r="P73" s="82"/>
      <c r="Q73" s="56">
        <v>0</v>
      </c>
      <c r="S73" s="62">
        <f t="shared" si="17"/>
        <v>-2426876.8110377565</v>
      </c>
      <c r="T73" s="31">
        <f t="shared" si="18"/>
        <v>-4.977653003036725E-2</v>
      </c>
      <c r="U73" s="56">
        <f t="shared" si="19"/>
        <v>-120.24956946971344</v>
      </c>
      <c r="W73" s="6">
        <v>182</v>
      </c>
      <c r="X73" s="6" t="s">
        <v>59</v>
      </c>
      <c r="Y73" s="7">
        <v>20182</v>
      </c>
      <c r="Z73" s="7">
        <v>39128362.939311676</v>
      </c>
      <c r="AA73" s="48">
        <v>3630807.3567565591</v>
      </c>
      <c r="AB73" s="48">
        <v>-1912489</v>
      </c>
      <c r="AD73" s="34">
        <f t="shared" si="20"/>
        <v>37215873.939311676</v>
      </c>
      <c r="AE73" s="82"/>
      <c r="AF73" s="56">
        <v>9692284.9822094664</v>
      </c>
      <c r="AG73" s="82"/>
      <c r="AH73" s="56">
        <v>-2123076.6718785497</v>
      </c>
      <c r="AI73" s="84"/>
      <c r="AJ73" s="84">
        <f t="shared" si="21"/>
        <v>44785082.249642596</v>
      </c>
      <c r="AK73" s="101">
        <f t="shared" si="4"/>
        <v>2219.0606604718359</v>
      </c>
      <c r="AL73" s="82"/>
      <c r="AM73" s="56">
        <v>0</v>
      </c>
      <c r="AO73" s="62">
        <f t="shared" si="5"/>
        <v>-3970361.5218936652</v>
      </c>
      <c r="AP73" s="31">
        <f t="shared" si="6"/>
        <v>-8.1434219745766881E-2</v>
      </c>
      <c r="AQ73" s="56">
        <f t="shared" si="22"/>
        <v>-196.72785263569841</v>
      </c>
      <c r="AS73" s="6">
        <v>182</v>
      </c>
      <c r="AT73" s="6" t="s">
        <v>59</v>
      </c>
      <c r="AU73" s="7">
        <v>20182</v>
      </c>
      <c r="AV73" s="7">
        <v>38705251.533660017</v>
      </c>
      <c r="AW73" s="48">
        <v>4017261.1059717229</v>
      </c>
      <c r="AX73" s="48">
        <v>-1912489</v>
      </c>
      <c r="AZ73" s="34">
        <f t="shared" si="7"/>
        <v>36792762.533660017</v>
      </c>
      <c r="BA73" s="82"/>
      <c r="BB73" s="56">
        <v>9692284.9822094664</v>
      </c>
      <c r="BC73" s="82"/>
      <c r="BD73" s="56">
        <v>-2123076.6718785497</v>
      </c>
      <c r="BE73" s="84"/>
      <c r="BF73" s="84">
        <f t="shared" si="8"/>
        <v>44361970.843990937</v>
      </c>
      <c r="BG73" s="101">
        <f t="shared" si="9"/>
        <v>2198.0958697845076</v>
      </c>
      <c r="BH73" s="82"/>
      <c r="BI73" s="56">
        <v>0</v>
      </c>
      <c r="BK73" s="62">
        <f t="shared" si="10"/>
        <v>-4393472.927545324</v>
      </c>
      <c r="BL73" s="31">
        <f t="shared" si="11"/>
        <v>-9.0112458992943498E-2</v>
      </c>
      <c r="BM73" s="56">
        <f t="shared" si="12"/>
        <v>-217.69264332302666</v>
      </c>
      <c r="BO73" s="45">
        <v>323079.56654000003</v>
      </c>
      <c r="BP73" s="46">
        <v>296476.85220000002</v>
      </c>
      <c r="BQ73" s="47">
        <f t="shared" si="13"/>
        <v>-26602.714340000006</v>
      </c>
      <c r="BS73" s="45" t="e">
        <f>#REF!+BQ73</f>
        <v>#REF!</v>
      </c>
      <c r="BT73" s="47" t="e">
        <f t="shared" si="14"/>
        <v>#REF!</v>
      </c>
      <c r="BU73" s="124">
        <v>182</v>
      </c>
      <c r="BV73" s="124" t="s">
        <v>59</v>
      </c>
      <c r="BW73" s="137">
        <v>20607</v>
      </c>
      <c r="BX73" s="137">
        <v>41094291.724212617</v>
      </c>
      <c r="BY73" s="137">
        <v>4017261.1059717229</v>
      </c>
      <c r="BZ73" s="137">
        <v>-1912489</v>
      </c>
      <c r="CB73" s="193">
        <v>39181802.724212617</v>
      </c>
      <c r="CC73" s="194"/>
      <c r="CD73" s="186">
        <v>9135663.6873236448</v>
      </c>
      <c r="CE73" s="194"/>
      <c r="CF73" s="186">
        <v>437977.36</v>
      </c>
      <c r="CG73" s="137"/>
      <c r="CH73" s="137">
        <v>48755443.771536261</v>
      </c>
      <c r="CI73" s="195">
        <v>2365.9651463840569</v>
      </c>
      <c r="CJ73" s="124"/>
      <c r="CK73" s="196"/>
      <c r="CL73" s="197"/>
      <c r="CM73" s="198">
        <v>-26602.714340000006</v>
      </c>
      <c r="CN73" s="124"/>
      <c r="CO73" s="196">
        <v>48728841.057196259</v>
      </c>
      <c r="CP73" s="198">
        <v>4060736.7547663548</v>
      </c>
      <c r="CR73" s="154">
        <v>13</v>
      </c>
    </row>
    <row r="74" spans="1:96" ht="12.5" x14ac:dyDescent="0.25">
      <c r="A74" s="6">
        <v>186</v>
      </c>
      <c r="B74" s="6" t="s">
        <v>60</v>
      </c>
      <c r="C74" s="7">
        <v>43711</v>
      </c>
      <c r="D74" s="7">
        <v>25688929.15904253</v>
      </c>
      <c r="E74" s="48">
        <v>-5211306.9341255343</v>
      </c>
      <c r="F74" s="48">
        <v>-815453</v>
      </c>
      <c r="H74" s="34">
        <f t="shared" si="15"/>
        <v>24873476.15904253</v>
      </c>
      <c r="I74" s="82"/>
      <c r="J74" s="56">
        <v>14798809.531850101</v>
      </c>
      <c r="K74" s="82"/>
      <c r="L74" s="56">
        <v>-1016505.1072987155</v>
      </c>
      <c r="M74" s="84"/>
      <c r="N74" s="84">
        <f t="shared" si="16"/>
        <v>38655780.583593912</v>
      </c>
      <c r="O74" s="101">
        <f t="shared" si="3"/>
        <v>884.34903304875002</v>
      </c>
      <c r="P74" s="82"/>
      <c r="Q74" s="56">
        <v>0</v>
      </c>
      <c r="S74" s="62">
        <f t="shared" si="17"/>
        <v>-3586089.614123337</v>
      </c>
      <c r="T74" s="31">
        <f t="shared" si="18"/>
        <v>-8.4894196145632053E-2</v>
      </c>
      <c r="U74" s="56">
        <f t="shared" si="19"/>
        <v>-82.040896207438337</v>
      </c>
      <c r="W74" s="6">
        <v>186</v>
      </c>
      <c r="X74" s="6" t="s">
        <v>60</v>
      </c>
      <c r="Y74" s="7">
        <v>43711</v>
      </c>
      <c r="Z74" s="7">
        <v>26128053.963636562</v>
      </c>
      <c r="AA74" s="48">
        <v>-4842568.2159182373</v>
      </c>
      <c r="AB74" s="48">
        <v>-815453</v>
      </c>
      <c r="AD74" s="34">
        <f t="shared" si="20"/>
        <v>25312600.963636562</v>
      </c>
      <c r="AE74" s="82"/>
      <c r="AF74" s="56">
        <v>14549456.540615359</v>
      </c>
      <c r="AG74" s="82"/>
      <c r="AH74" s="56">
        <v>-4727161.9623972764</v>
      </c>
      <c r="AI74" s="84"/>
      <c r="AJ74" s="84">
        <f t="shared" si="21"/>
        <v>35134895.541854642</v>
      </c>
      <c r="AK74" s="101">
        <f t="shared" si="4"/>
        <v>803.7998568290509</v>
      </c>
      <c r="AL74" s="82"/>
      <c r="AM74" s="56">
        <v>0</v>
      </c>
      <c r="AO74" s="62">
        <f t="shared" si="5"/>
        <v>-7106974.6558626071</v>
      </c>
      <c r="AP74" s="31">
        <f t="shared" si="6"/>
        <v>-0.16824479178118085</v>
      </c>
      <c r="AQ74" s="56">
        <f t="shared" si="22"/>
        <v>-162.5900724271375</v>
      </c>
      <c r="AS74" s="6">
        <v>186</v>
      </c>
      <c r="AT74" s="6" t="s">
        <v>60</v>
      </c>
      <c r="AU74" s="7">
        <v>43711</v>
      </c>
      <c r="AV74" s="7">
        <v>24229929.652244501</v>
      </c>
      <c r="AW74" s="48">
        <v>-5372280.4649286484</v>
      </c>
      <c r="AX74" s="48">
        <v>-823418</v>
      </c>
      <c r="AZ74" s="34">
        <f t="shared" si="7"/>
        <v>23406511.652244501</v>
      </c>
      <c r="BA74" s="82"/>
      <c r="BB74" s="56">
        <v>14549456.540615359</v>
      </c>
      <c r="BC74" s="82"/>
      <c r="BD74" s="56">
        <v>-4727161.9623972764</v>
      </c>
      <c r="BE74" s="84"/>
      <c r="BF74" s="84">
        <f t="shared" si="8"/>
        <v>33228806.230462581</v>
      </c>
      <c r="BG74" s="101">
        <f t="shared" si="9"/>
        <v>760.19322894609093</v>
      </c>
      <c r="BH74" s="82"/>
      <c r="BI74" s="56">
        <v>0</v>
      </c>
      <c r="BK74" s="62">
        <f t="shared" si="10"/>
        <v>-9013063.9672546685</v>
      </c>
      <c r="BL74" s="31">
        <f t="shared" si="11"/>
        <v>-0.21336801436745417</v>
      </c>
      <c r="BM74" s="56">
        <f t="shared" si="12"/>
        <v>-206.19670031009741</v>
      </c>
      <c r="BO74" s="45">
        <v>2356755.8053640001</v>
      </c>
      <c r="BP74" s="46">
        <v>744114.75879999995</v>
      </c>
      <c r="BQ74" s="47">
        <f t="shared" si="13"/>
        <v>-1612641.0465640002</v>
      </c>
      <c r="BS74" s="45" t="e">
        <f>#REF!+BQ74</f>
        <v>#REF!</v>
      </c>
      <c r="BT74" s="47" t="e">
        <f t="shared" si="14"/>
        <v>#REF!</v>
      </c>
      <c r="BU74" s="124">
        <v>186</v>
      </c>
      <c r="BV74" s="124" t="s">
        <v>60</v>
      </c>
      <c r="BW74" s="137">
        <v>43410</v>
      </c>
      <c r="BX74" s="137">
        <v>28494785.536563277</v>
      </c>
      <c r="BY74" s="137">
        <v>-5372280.4649286484</v>
      </c>
      <c r="BZ74" s="137">
        <v>-815453</v>
      </c>
      <c r="CB74" s="193">
        <v>27679332.536563277</v>
      </c>
      <c r="CC74" s="194"/>
      <c r="CD74" s="186">
        <v>13587353.901153974</v>
      </c>
      <c r="CE74" s="194"/>
      <c r="CF74" s="186">
        <v>975183.76</v>
      </c>
      <c r="CG74" s="137"/>
      <c r="CH74" s="137">
        <v>42241870.197717249</v>
      </c>
      <c r="CI74" s="195">
        <v>973.09076705176801</v>
      </c>
      <c r="CJ74" s="124"/>
      <c r="CK74" s="196"/>
      <c r="CL74" s="197"/>
      <c r="CM74" s="198">
        <v>-1612641.0465640002</v>
      </c>
      <c r="CN74" s="124"/>
      <c r="CO74" s="196">
        <v>40629229.151153252</v>
      </c>
      <c r="CP74" s="198">
        <v>3385769.0959294378</v>
      </c>
      <c r="CR74" s="154">
        <v>1</v>
      </c>
    </row>
    <row r="75" spans="1:96" ht="12.5" x14ac:dyDescent="0.25">
      <c r="A75" s="6">
        <v>202</v>
      </c>
      <c r="B75" s="6" t="s">
        <v>61</v>
      </c>
      <c r="C75" s="7">
        <v>33937</v>
      </c>
      <c r="D75" s="7">
        <v>29138866.921188384</v>
      </c>
      <c r="E75" s="48">
        <v>-3396069.216758925</v>
      </c>
      <c r="F75" s="48">
        <v>-2710044</v>
      </c>
      <c r="H75" s="34">
        <f t="shared" si="15"/>
        <v>26428822.921188384</v>
      </c>
      <c r="I75" s="82"/>
      <c r="J75" s="56">
        <v>10895347.416712584</v>
      </c>
      <c r="K75" s="82"/>
      <c r="L75" s="56">
        <v>-753404.07393103326</v>
      </c>
      <c r="M75" s="84"/>
      <c r="N75" s="84">
        <f t="shared" si="16"/>
        <v>36570766.263969935</v>
      </c>
      <c r="O75" s="101">
        <f t="shared" si="3"/>
        <v>1077.6075158078186</v>
      </c>
      <c r="P75" s="82"/>
      <c r="Q75" s="56">
        <v>0</v>
      </c>
      <c r="S75" s="62">
        <f t="shared" si="17"/>
        <v>-1947146.8507147804</v>
      </c>
      <c r="T75" s="31">
        <f t="shared" si="18"/>
        <v>-5.0551722387380399E-2</v>
      </c>
      <c r="U75" s="56">
        <f t="shared" si="19"/>
        <v>-57.375338147590547</v>
      </c>
      <c r="W75" s="6">
        <v>202</v>
      </c>
      <c r="X75" s="6" t="s">
        <v>61</v>
      </c>
      <c r="Y75" s="7">
        <v>33937</v>
      </c>
      <c r="Z75" s="7">
        <v>28924444.339102276</v>
      </c>
      <c r="AA75" s="48">
        <v>-3643425.9239301942</v>
      </c>
      <c r="AB75" s="48">
        <v>-2710044</v>
      </c>
      <c r="AD75" s="34">
        <f t="shared" si="20"/>
        <v>26214400.339102276</v>
      </c>
      <c r="AE75" s="82"/>
      <c r="AF75" s="56">
        <v>10706112.278412962</v>
      </c>
      <c r="AG75" s="82"/>
      <c r="AH75" s="56">
        <v>-3503635.2055979739</v>
      </c>
      <c r="AI75" s="84"/>
      <c r="AJ75" s="84">
        <f t="shared" si="21"/>
        <v>33416877.411917262</v>
      </c>
      <c r="AK75" s="101">
        <f t="shared" si="4"/>
        <v>984.67387841934351</v>
      </c>
      <c r="AL75" s="82"/>
      <c r="AM75" s="56">
        <v>0</v>
      </c>
      <c r="AO75" s="62">
        <f t="shared" si="5"/>
        <v>-5101035.7027674541</v>
      </c>
      <c r="AP75" s="31">
        <f t="shared" si="6"/>
        <v>-0.13243281606611018</v>
      </c>
      <c r="AQ75" s="56">
        <f t="shared" si="22"/>
        <v>-150.30897553606547</v>
      </c>
      <c r="AS75" s="6">
        <v>202</v>
      </c>
      <c r="AT75" s="6" t="s">
        <v>61</v>
      </c>
      <c r="AU75" s="7">
        <v>33937</v>
      </c>
      <c r="AV75" s="7">
        <v>27937954.008877788</v>
      </c>
      <c r="AW75" s="48">
        <v>-3478271.4268731037</v>
      </c>
      <c r="AX75" s="48">
        <v>-2710044</v>
      </c>
      <c r="AZ75" s="34">
        <f t="shared" si="7"/>
        <v>25227910.008877788</v>
      </c>
      <c r="BA75" s="82"/>
      <c r="BB75" s="56">
        <v>10706112.278412962</v>
      </c>
      <c r="BC75" s="82"/>
      <c r="BD75" s="56">
        <v>-3503635.2055979739</v>
      </c>
      <c r="BE75" s="84"/>
      <c r="BF75" s="84">
        <f t="shared" si="8"/>
        <v>32430387.081692778</v>
      </c>
      <c r="BG75" s="101">
        <f t="shared" si="9"/>
        <v>955.60559512310397</v>
      </c>
      <c r="BH75" s="82"/>
      <c r="BI75" s="56">
        <v>0</v>
      </c>
      <c r="BK75" s="62">
        <f t="shared" si="10"/>
        <v>-6087526.0329919383</v>
      </c>
      <c r="BL75" s="31">
        <f t="shared" si="11"/>
        <v>-0.15804402525304795</v>
      </c>
      <c r="BM75" s="56">
        <f t="shared" si="12"/>
        <v>-179.3772588323051</v>
      </c>
      <c r="BO75" s="45">
        <v>3088571.0567879998</v>
      </c>
      <c r="BP75" s="46">
        <v>966846.22250000015</v>
      </c>
      <c r="BQ75" s="47">
        <f t="shared" si="13"/>
        <v>-2121724.8342879997</v>
      </c>
      <c r="BS75" s="45" t="e">
        <f>#REF!+BQ75</f>
        <v>#REF!</v>
      </c>
      <c r="BT75" s="47" t="e">
        <f t="shared" si="14"/>
        <v>#REF!</v>
      </c>
      <c r="BU75" s="124">
        <v>202</v>
      </c>
      <c r="BV75" s="124" t="s">
        <v>61</v>
      </c>
      <c r="BW75" s="137">
        <v>33458</v>
      </c>
      <c r="BX75" s="137">
        <v>30514941.464244008</v>
      </c>
      <c r="BY75" s="137">
        <v>-3478271.4268731037</v>
      </c>
      <c r="BZ75" s="137">
        <v>-2710044</v>
      </c>
      <c r="CB75" s="193">
        <v>27804897.464244008</v>
      </c>
      <c r="CC75" s="194"/>
      <c r="CD75" s="186">
        <v>9990237.7604407053</v>
      </c>
      <c r="CE75" s="194"/>
      <c r="CF75" s="186">
        <v>722777.89</v>
      </c>
      <c r="CG75" s="137"/>
      <c r="CH75" s="137">
        <v>38517913.114684716</v>
      </c>
      <c r="CI75" s="195">
        <v>1151.2317865588116</v>
      </c>
      <c r="CJ75" s="124"/>
      <c r="CK75" s="196"/>
      <c r="CL75" s="197"/>
      <c r="CM75" s="198">
        <v>-2121724.8342879997</v>
      </c>
      <c r="CN75" s="124"/>
      <c r="CO75" s="196">
        <v>36396188.280396715</v>
      </c>
      <c r="CP75" s="198">
        <v>3033015.6900330596</v>
      </c>
      <c r="CR75" s="154">
        <v>2</v>
      </c>
    </row>
    <row r="76" spans="1:96" ht="12.5" x14ac:dyDescent="0.25">
      <c r="A76" s="6">
        <v>204</v>
      </c>
      <c r="B76" s="6" t="s">
        <v>62</v>
      </c>
      <c r="C76" s="7">
        <v>2893</v>
      </c>
      <c r="D76" s="7">
        <v>11209740.922560321</v>
      </c>
      <c r="E76" s="48">
        <v>3141394.5353791653</v>
      </c>
      <c r="F76" s="48">
        <v>-536287</v>
      </c>
      <c r="H76" s="34">
        <f t="shared" si="15"/>
        <v>10673453.922560321</v>
      </c>
      <c r="I76" s="82"/>
      <c r="J76" s="56">
        <v>1868157.9570699639</v>
      </c>
      <c r="K76" s="82"/>
      <c r="L76" s="56">
        <v>-53082.615579232952</v>
      </c>
      <c r="M76" s="84"/>
      <c r="N76" s="84">
        <f t="shared" si="16"/>
        <v>12488529.264051052</v>
      </c>
      <c r="O76" s="101">
        <f t="shared" si="3"/>
        <v>4316.8092858800728</v>
      </c>
      <c r="P76" s="82"/>
      <c r="Q76" s="56">
        <v>0</v>
      </c>
      <c r="S76" s="62">
        <f t="shared" si="17"/>
        <v>-116524.12323934771</v>
      </c>
      <c r="T76" s="31">
        <f t="shared" si="18"/>
        <v>-9.244238771478612E-3</v>
      </c>
      <c r="U76" s="56">
        <f t="shared" si="19"/>
        <v>-40.277954801018915</v>
      </c>
      <c r="W76" s="6">
        <v>204</v>
      </c>
      <c r="X76" s="6" t="s">
        <v>62</v>
      </c>
      <c r="Y76" s="7">
        <v>2893</v>
      </c>
      <c r="Z76" s="7">
        <v>11213464.290687451</v>
      </c>
      <c r="AA76" s="48">
        <v>3143300.0856698053</v>
      </c>
      <c r="AB76" s="48">
        <v>-536287</v>
      </c>
      <c r="AD76" s="34">
        <f t="shared" si="20"/>
        <v>10677177.290687451</v>
      </c>
      <c r="AE76" s="82"/>
      <c r="AF76" s="56">
        <v>1871111.31069955</v>
      </c>
      <c r="AG76" s="82"/>
      <c r="AH76" s="56">
        <v>-246855.74074244907</v>
      </c>
      <c r="AI76" s="84"/>
      <c r="AJ76" s="84">
        <f t="shared" si="21"/>
        <v>12301432.860644553</v>
      </c>
      <c r="AK76" s="101">
        <f t="shared" si="4"/>
        <v>4252.1371796213452</v>
      </c>
      <c r="AL76" s="82"/>
      <c r="AM76" s="56">
        <v>0</v>
      </c>
      <c r="AO76" s="62">
        <f t="shared" si="5"/>
        <v>-303620.52664584666</v>
      </c>
      <c r="AP76" s="31">
        <f t="shared" si="6"/>
        <v>-2.4087206719170699E-2</v>
      </c>
      <c r="AQ76" s="56">
        <f t="shared" si="22"/>
        <v>-104.95006105974652</v>
      </c>
      <c r="AS76" s="6">
        <v>204</v>
      </c>
      <c r="AT76" s="6" t="s">
        <v>62</v>
      </c>
      <c r="AU76" s="7">
        <v>2893</v>
      </c>
      <c r="AV76" s="7">
        <v>10938333.164773792</v>
      </c>
      <c r="AW76" s="48">
        <v>3185120.2432992784</v>
      </c>
      <c r="AX76" s="48">
        <v>-536287</v>
      </c>
      <c r="AZ76" s="34">
        <f t="shared" si="7"/>
        <v>10402046.164773792</v>
      </c>
      <c r="BA76" s="82"/>
      <c r="BB76" s="56">
        <v>1871111.31069955</v>
      </c>
      <c r="BC76" s="82"/>
      <c r="BD76" s="56">
        <v>-246855.74074244907</v>
      </c>
      <c r="BE76" s="84"/>
      <c r="BF76" s="84">
        <f t="shared" si="8"/>
        <v>12026301.734730894</v>
      </c>
      <c r="BG76" s="101">
        <f t="shared" si="9"/>
        <v>4157.0348201627703</v>
      </c>
      <c r="BH76" s="82"/>
      <c r="BI76" s="56">
        <v>0</v>
      </c>
      <c r="BK76" s="62">
        <f t="shared" si="10"/>
        <v>-578751.65255950578</v>
      </c>
      <c r="BL76" s="31">
        <f t="shared" si="11"/>
        <v>-4.5914256352381472E-2</v>
      </c>
      <c r="BM76" s="56">
        <f t="shared" si="12"/>
        <v>-200.05242051832207</v>
      </c>
      <c r="BO76" s="45">
        <v>1134006.9676399999</v>
      </c>
      <c r="BP76" s="46">
        <v>31333.294100000003</v>
      </c>
      <c r="BQ76" s="47">
        <f t="shared" si="13"/>
        <v>-1102673.6735399999</v>
      </c>
      <c r="BS76" s="45" t="e">
        <f>#REF!+BQ76</f>
        <v>#REF!</v>
      </c>
      <c r="BT76" s="47" t="e">
        <f t="shared" si="14"/>
        <v>#REF!</v>
      </c>
      <c r="BU76" s="124">
        <v>204</v>
      </c>
      <c r="BV76" s="124" t="s">
        <v>62</v>
      </c>
      <c r="BW76" s="137">
        <v>2990</v>
      </c>
      <c r="BX76" s="137">
        <v>11333159.875178263</v>
      </c>
      <c r="BY76" s="137">
        <v>3185120.2432992775</v>
      </c>
      <c r="BZ76" s="137">
        <v>-536287</v>
      </c>
      <c r="CB76" s="193">
        <v>10796872.875178263</v>
      </c>
      <c r="CC76" s="194"/>
      <c r="CD76" s="186">
        <v>1757255.7221121378</v>
      </c>
      <c r="CE76" s="194"/>
      <c r="CF76" s="186">
        <v>50924.79</v>
      </c>
      <c r="CG76" s="137"/>
      <c r="CH76" s="137">
        <v>12605053.3872904</v>
      </c>
      <c r="CI76" s="195">
        <v>4215.736918826221</v>
      </c>
      <c r="CJ76" s="124"/>
      <c r="CK76" s="196"/>
      <c r="CL76" s="197"/>
      <c r="CM76" s="198">
        <v>-1102673.6735399999</v>
      </c>
      <c r="CN76" s="124"/>
      <c r="CO76" s="196">
        <v>11502379.7137504</v>
      </c>
      <c r="CP76" s="198">
        <v>958531.6428125333</v>
      </c>
      <c r="CR76" s="154">
        <v>11</v>
      </c>
    </row>
    <row r="77" spans="1:96" ht="12.5" x14ac:dyDescent="0.25">
      <c r="A77" s="6">
        <v>205</v>
      </c>
      <c r="B77" s="6" t="s">
        <v>63</v>
      </c>
      <c r="C77" s="7">
        <v>36709</v>
      </c>
      <c r="D77" s="7">
        <v>72852674.446579188</v>
      </c>
      <c r="E77" s="48">
        <v>17037753.978219513</v>
      </c>
      <c r="F77" s="48">
        <v>28514355</v>
      </c>
      <c r="H77" s="34">
        <f t="shared" si="15"/>
        <v>101367029.44657919</v>
      </c>
      <c r="I77" s="82"/>
      <c r="J77" s="56">
        <v>16806485.20759489</v>
      </c>
      <c r="K77" s="82"/>
      <c r="L77" s="56">
        <v>-732481.33609033993</v>
      </c>
      <c r="M77" s="84"/>
      <c r="N77" s="84">
        <f t="shared" si="16"/>
        <v>117441033.31808373</v>
      </c>
      <c r="O77" s="101">
        <f t="shared" si="3"/>
        <v>3199.2436001548322</v>
      </c>
      <c r="P77" s="82"/>
      <c r="Q77" s="56">
        <v>0</v>
      </c>
      <c r="S77" s="62">
        <f t="shared" si="17"/>
        <v>-1740660.259086892</v>
      </c>
      <c r="T77" s="31">
        <f t="shared" si="18"/>
        <v>-1.4605097535048933E-2</v>
      </c>
      <c r="U77" s="56">
        <f t="shared" si="19"/>
        <v>-47.417806507583755</v>
      </c>
      <c r="W77" s="6">
        <v>205</v>
      </c>
      <c r="X77" s="6" t="s">
        <v>63</v>
      </c>
      <c r="Y77" s="7">
        <v>36709</v>
      </c>
      <c r="Z77" s="7">
        <v>73067849.425896242</v>
      </c>
      <c r="AA77" s="48">
        <v>17210464.377741303</v>
      </c>
      <c r="AB77" s="48">
        <v>27443706</v>
      </c>
      <c r="AD77" s="34">
        <f t="shared" si="20"/>
        <v>100511555.42589624</v>
      </c>
      <c r="AE77" s="82"/>
      <c r="AF77" s="56">
        <v>16607204.192279864</v>
      </c>
      <c r="AG77" s="82"/>
      <c r="AH77" s="56">
        <v>-3406335.9694607663</v>
      </c>
      <c r="AI77" s="84"/>
      <c r="AJ77" s="84">
        <f t="shared" si="21"/>
        <v>113712423.64871533</v>
      </c>
      <c r="AK77" s="101">
        <f t="shared" si="4"/>
        <v>3097.671515124774</v>
      </c>
      <c r="AL77" s="82"/>
      <c r="AM77" s="56">
        <v>0</v>
      </c>
      <c r="AO77" s="62">
        <f t="shared" si="5"/>
        <v>-5469269.9284552932</v>
      </c>
      <c r="AP77" s="31">
        <f t="shared" si="6"/>
        <v>-4.5890184677682223E-2</v>
      </c>
      <c r="AQ77" s="56">
        <f t="shared" si="22"/>
        <v>-148.9898915376418</v>
      </c>
      <c r="AS77" s="6">
        <v>205</v>
      </c>
      <c r="AT77" s="6" t="s">
        <v>63</v>
      </c>
      <c r="AU77" s="7">
        <v>36709</v>
      </c>
      <c r="AV77" s="7">
        <v>70827098.095712259</v>
      </c>
      <c r="AW77" s="48">
        <v>16366906.039978987</v>
      </c>
      <c r="AX77" s="48">
        <v>27443706</v>
      </c>
      <c r="AZ77" s="34">
        <f t="shared" si="7"/>
        <v>98270804.095712259</v>
      </c>
      <c r="BA77" s="82"/>
      <c r="BB77" s="56">
        <v>16607204.192279864</v>
      </c>
      <c r="BC77" s="82"/>
      <c r="BD77" s="56">
        <v>-3406335.9694607663</v>
      </c>
      <c r="BE77" s="84"/>
      <c r="BF77" s="84">
        <f t="shared" si="8"/>
        <v>111471672.31853135</v>
      </c>
      <c r="BG77" s="101">
        <f t="shared" si="9"/>
        <v>3036.6305897336169</v>
      </c>
      <c r="BH77" s="82"/>
      <c r="BI77" s="56">
        <v>0</v>
      </c>
      <c r="BK77" s="62">
        <f t="shared" si="10"/>
        <v>-7710021.258639276</v>
      </c>
      <c r="BL77" s="31">
        <f t="shared" si="11"/>
        <v>-6.4691321521178138E-2</v>
      </c>
      <c r="BM77" s="56">
        <f t="shared" si="12"/>
        <v>-210.03081692879883</v>
      </c>
      <c r="BO77" s="45">
        <v>587502.66278000001</v>
      </c>
      <c r="BP77" s="46">
        <v>436491.1382000001</v>
      </c>
      <c r="BQ77" s="47">
        <f t="shared" si="13"/>
        <v>-151011.52457999991</v>
      </c>
      <c r="BS77" s="45" t="e">
        <f>#REF!+BQ77</f>
        <v>#REF!</v>
      </c>
      <c r="BT77" s="47" t="e">
        <f t="shared" si="14"/>
        <v>#REF!</v>
      </c>
      <c r="BU77" s="124">
        <v>205</v>
      </c>
      <c r="BV77" s="124" t="s">
        <v>63</v>
      </c>
      <c r="BW77" s="137">
        <v>36973</v>
      </c>
      <c r="BX77" s="137">
        <v>74368326.007662967</v>
      </c>
      <c r="BY77" s="137">
        <v>16366906.039978987</v>
      </c>
      <c r="BZ77" s="137">
        <v>28514355</v>
      </c>
      <c r="CB77" s="193">
        <v>102882681.00766297</v>
      </c>
      <c r="CC77" s="194"/>
      <c r="CD77" s="186">
        <v>15596306.899507655</v>
      </c>
      <c r="CE77" s="194"/>
      <c r="CF77" s="186">
        <v>702705.67</v>
      </c>
      <c r="CG77" s="137"/>
      <c r="CH77" s="137">
        <v>119181693.57717063</v>
      </c>
      <c r="CI77" s="195">
        <v>3223.4791219855197</v>
      </c>
      <c r="CJ77" s="124"/>
      <c r="CK77" s="196"/>
      <c r="CL77" s="197"/>
      <c r="CM77" s="198">
        <v>-151011.52457999991</v>
      </c>
      <c r="CN77" s="124"/>
      <c r="CO77" s="196">
        <v>119030682.05259062</v>
      </c>
      <c r="CP77" s="198">
        <v>9919223.5043825526</v>
      </c>
      <c r="CR77" s="154">
        <v>18</v>
      </c>
    </row>
    <row r="78" spans="1:96" ht="12.5" x14ac:dyDescent="0.25">
      <c r="A78" s="6">
        <v>208</v>
      </c>
      <c r="B78" s="6" t="s">
        <v>64</v>
      </c>
      <c r="C78" s="7">
        <v>12373</v>
      </c>
      <c r="D78" s="7">
        <v>30015840.605834462</v>
      </c>
      <c r="E78" s="48">
        <v>10574719.863626713</v>
      </c>
      <c r="F78" s="48">
        <v>-641378</v>
      </c>
      <c r="H78" s="34">
        <f t="shared" si="15"/>
        <v>29374462.605834462</v>
      </c>
      <c r="I78" s="82"/>
      <c r="J78" s="56">
        <v>6752818.9369374625</v>
      </c>
      <c r="K78" s="82"/>
      <c r="L78" s="56">
        <v>-231568.8157689154</v>
      </c>
      <c r="M78" s="84"/>
      <c r="N78" s="84">
        <f t="shared" si="16"/>
        <v>35895712.727003008</v>
      </c>
      <c r="O78" s="101">
        <f t="shared" ref="O78:O141" si="23">N78/C78</f>
        <v>2901.1325246102811</v>
      </c>
      <c r="P78" s="82"/>
      <c r="Q78" s="56">
        <v>0</v>
      </c>
      <c r="S78" s="62">
        <f t="shared" si="17"/>
        <v>-443741.79614888132</v>
      </c>
      <c r="T78" s="31">
        <f t="shared" si="18"/>
        <v>-1.2211019729703789E-2</v>
      </c>
      <c r="U78" s="56">
        <f t="shared" si="19"/>
        <v>-35.863719077740349</v>
      </c>
      <c r="W78" s="6">
        <v>208</v>
      </c>
      <c r="X78" s="6" t="s">
        <v>64</v>
      </c>
      <c r="Y78" s="7">
        <v>12373</v>
      </c>
      <c r="Z78" s="7">
        <v>30078814.273347382</v>
      </c>
      <c r="AA78" s="48">
        <v>10631476.68002772</v>
      </c>
      <c r="AB78" s="48">
        <v>-641378</v>
      </c>
      <c r="AD78" s="34">
        <f t="shared" si="20"/>
        <v>29437436.273347382</v>
      </c>
      <c r="AE78" s="82"/>
      <c r="AF78" s="56">
        <v>6745429.0828477582</v>
      </c>
      <c r="AG78" s="82"/>
      <c r="AH78" s="56">
        <v>-1076889.1269904028</v>
      </c>
      <c r="AI78" s="84"/>
      <c r="AJ78" s="84">
        <f t="shared" ref="AJ78:AJ141" si="24">AD78+AF78+AH78</f>
        <v>35105976.229204737</v>
      </c>
      <c r="AK78" s="101">
        <f t="shared" ref="AK78:AK141" si="25">AJ78/Y78</f>
        <v>2837.3051183387001</v>
      </c>
      <c r="AL78" s="82"/>
      <c r="AM78" s="56">
        <v>0</v>
      </c>
      <c r="AO78" s="62">
        <f t="shared" ref="AO78:AO141" si="26">AJ78-$CH78</f>
        <v>-1233478.2939471528</v>
      </c>
      <c r="AP78" s="31">
        <f t="shared" ref="AP78:AP141" si="27">AO78/$CH78</f>
        <v>-3.3943225349222096E-2</v>
      </c>
      <c r="AQ78" s="56">
        <f t="shared" ref="AQ78:AQ141" si="28">AO78/Y78</f>
        <v>-99.691125349321325</v>
      </c>
      <c r="AS78" s="6">
        <v>208</v>
      </c>
      <c r="AT78" s="6" t="s">
        <v>64</v>
      </c>
      <c r="AU78" s="7">
        <v>12373</v>
      </c>
      <c r="AV78" s="7">
        <v>29250696.166735109</v>
      </c>
      <c r="AW78" s="48">
        <v>10345690.798041612</v>
      </c>
      <c r="AX78" s="48">
        <v>-641378</v>
      </c>
      <c r="AZ78" s="34">
        <f t="shared" ref="AZ78:AZ141" si="29">AV78+AX78</f>
        <v>28609318.166735109</v>
      </c>
      <c r="BA78" s="82"/>
      <c r="BB78" s="56">
        <v>6745429.0828477582</v>
      </c>
      <c r="BC78" s="82"/>
      <c r="BD78" s="56">
        <v>-1076889.1269904028</v>
      </c>
      <c r="BE78" s="84"/>
      <c r="BF78" s="84">
        <f t="shared" ref="BF78:BF141" si="30">AZ78+BB78+BD78</f>
        <v>34277858.122592464</v>
      </c>
      <c r="BG78" s="101">
        <f t="shared" ref="BG78:BG141" si="31">BF78/AU78</f>
        <v>2770.3756665798483</v>
      </c>
      <c r="BH78" s="82"/>
      <c r="BI78" s="56">
        <v>0</v>
      </c>
      <c r="BK78" s="62">
        <f t="shared" ref="BK78:BK141" si="32">BF78-$CH78</f>
        <v>-2061596.4005594254</v>
      </c>
      <c r="BL78" s="31">
        <f t="shared" ref="BL78:BL141" si="33">BK78/$CH78</f>
        <v>-5.6731627582521385E-2</v>
      </c>
      <c r="BM78" s="56">
        <f t="shared" ref="BM78:BM141" si="34">BK78/AU78</f>
        <v>-166.62057710817308</v>
      </c>
      <c r="BO78" s="45">
        <v>106805.07234000001</v>
      </c>
      <c r="BP78" s="46">
        <v>81629.688099999999</v>
      </c>
      <c r="BQ78" s="47">
        <f t="shared" ref="BQ78:BQ141" si="35">BP78-BO78</f>
        <v>-25175.384240000014</v>
      </c>
      <c r="BS78" s="45" t="e">
        <f>#REF!+BQ78</f>
        <v>#REF!</v>
      </c>
      <c r="BT78" s="47" t="e">
        <f t="shared" ref="BT78:BT141" si="36">BS78/12</f>
        <v>#REF!</v>
      </c>
      <c r="BU78" s="124">
        <v>208</v>
      </c>
      <c r="BV78" s="124" t="s">
        <v>64</v>
      </c>
      <c r="BW78" s="137">
        <v>12387</v>
      </c>
      <c r="BX78" s="137">
        <v>30467447.298064496</v>
      </c>
      <c r="BY78" s="137">
        <v>10345690.798041612</v>
      </c>
      <c r="BZ78" s="137">
        <v>-641378</v>
      </c>
      <c r="CB78" s="193">
        <v>29826069.298064496</v>
      </c>
      <c r="CC78" s="194"/>
      <c r="CD78" s="186">
        <v>6291229.7750873901</v>
      </c>
      <c r="CE78" s="194"/>
      <c r="CF78" s="186">
        <v>222155.45</v>
      </c>
      <c r="CG78" s="137"/>
      <c r="CH78" s="137">
        <v>36339454.523151889</v>
      </c>
      <c r="CI78" s="195">
        <v>2933.6768001252835</v>
      </c>
      <c r="CJ78" s="124"/>
      <c r="CK78" s="196"/>
      <c r="CL78" s="197"/>
      <c r="CM78" s="198">
        <v>-25175.384240000014</v>
      </c>
      <c r="CN78" s="124"/>
      <c r="CO78" s="196">
        <v>36314279.138911888</v>
      </c>
      <c r="CP78" s="198">
        <v>3026189.9282426573</v>
      </c>
      <c r="CR78" s="154">
        <v>17</v>
      </c>
    </row>
    <row r="79" spans="1:96" ht="12.5" x14ac:dyDescent="0.25">
      <c r="A79" s="6">
        <v>211</v>
      </c>
      <c r="B79" s="6" t="s">
        <v>65</v>
      </c>
      <c r="C79" s="7">
        <v>31868</v>
      </c>
      <c r="D79" s="7">
        <v>37150745.987724222</v>
      </c>
      <c r="E79" s="48">
        <v>2946107.6639390853</v>
      </c>
      <c r="F79" s="48">
        <v>-4017642</v>
      </c>
      <c r="H79" s="34">
        <f t="shared" ref="H79:H142" si="37">D79+F79</f>
        <v>33133103.987724222</v>
      </c>
      <c r="I79" s="82"/>
      <c r="J79" s="56">
        <v>12335711.310694005</v>
      </c>
      <c r="K79" s="82"/>
      <c r="L79" s="56">
        <v>-681710.4100672967</v>
      </c>
      <c r="M79" s="84"/>
      <c r="N79" s="84">
        <f t="shared" ref="N79:N142" si="38">H79+J79+L79</f>
        <v>44787104.888350926</v>
      </c>
      <c r="O79" s="101">
        <f t="shared" si="23"/>
        <v>1405.3942791625118</v>
      </c>
      <c r="P79" s="82"/>
      <c r="Q79" s="56">
        <v>0</v>
      </c>
      <c r="S79" s="62">
        <f t="shared" ref="S79:S142" si="39">N79-$CH79</f>
        <v>-2703344.5506414622</v>
      </c>
      <c r="T79" s="31">
        <f t="shared" ref="T79:T142" si="40">S79/$CH79</f>
        <v>-5.6923962240329126E-2</v>
      </c>
      <c r="U79" s="56">
        <f t="shared" ref="U79:U142" si="41">S79/C79</f>
        <v>-84.82943864194371</v>
      </c>
      <c r="W79" s="6">
        <v>211</v>
      </c>
      <c r="X79" s="6" t="s">
        <v>65</v>
      </c>
      <c r="Y79" s="7">
        <v>31868</v>
      </c>
      <c r="Z79" s="7">
        <v>37804729.413663656</v>
      </c>
      <c r="AA79" s="48">
        <v>3572919.8693458596</v>
      </c>
      <c r="AB79" s="48">
        <v>-4017642</v>
      </c>
      <c r="AD79" s="34">
        <f t="shared" ref="AD79:AD142" si="42">Z79+AB79</f>
        <v>33787087.413663656</v>
      </c>
      <c r="AE79" s="82"/>
      <c r="AF79" s="56">
        <v>12156089.277349014</v>
      </c>
      <c r="AG79" s="82"/>
      <c r="AH79" s="56">
        <v>-3170230.524865801</v>
      </c>
      <c r="AI79" s="84"/>
      <c r="AJ79" s="84">
        <f t="shared" si="24"/>
        <v>42772946.166146867</v>
      </c>
      <c r="AK79" s="101">
        <f t="shared" si="25"/>
        <v>1342.1911060043576</v>
      </c>
      <c r="AL79" s="82"/>
      <c r="AM79" s="56">
        <v>0</v>
      </c>
      <c r="AO79" s="62">
        <f t="shared" si="26"/>
        <v>-4717503.2728455216</v>
      </c>
      <c r="AP79" s="31">
        <f t="shared" si="27"/>
        <v>-9.9335831279208323E-2</v>
      </c>
      <c r="AQ79" s="56">
        <f t="shared" si="28"/>
        <v>-148.03261180009795</v>
      </c>
      <c r="AS79" s="6">
        <v>211</v>
      </c>
      <c r="AT79" s="6" t="s">
        <v>65</v>
      </c>
      <c r="AU79" s="7">
        <v>31868</v>
      </c>
      <c r="AV79" s="7">
        <v>36196729.854083374</v>
      </c>
      <c r="AW79" s="48">
        <v>3289220.2099568648</v>
      </c>
      <c r="AX79" s="48">
        <v>-4017642</v>
      </c>
      <c r="AZ79" s="34">
        <f t="shared" si="29"/>
        <v>32179087.854083374</v>
      </c>
      <c r="BA79" s="82"/>
      <c r="BB79" s="56">
        <v>12156089.277349014</v>
      </c>
      <c r="BC79" s="82"/>
      <c r="BD79" s="56">
        <v>-3170230.524865801</v>
      </c>
      <c r="BE79" s="84"/>
      <c r="BF79" s="84">
        <f t="shared" si="30"/>
        <v>41164946.606566586</v>
      </c>
      <c r="BG79" s="101">
        <f t="shared" si="31"/>
        <v>1291.7329799976962</v>
      </c>
      <c r="BH79" s="82"/>
      <c r="BI79" s="56">
        <v>0</v>
      </c>
      <c r="BK79" s="62">
        <f t="shared" si="32"/>
        <v>-6325502.8324258029</v>
      </c>
      <c r="BL79" s="31">
        <f t="shared" si="33"/>
        <v>-0.13319526151361713</v>
      </c>
      <c r="BM79" s="56">
        <f t="shared" si="34"/>
        <v>-198.49073780675923</v>
      </c>
      <c r="BO79" s="45">
        <v>1509809.3893499998</v>
      </c>
      <c r="BP79" s="46">
        <v>610557.44229999988</v>
      </c>
      <c r="BQ79" s="47">
        <f t="shared" si="35"/>
        <v>-899251.94704999996</v>
      </c>
      <c r="BS79" s="45" t="e">
        <f>#REF!+BQ79</f>
        <v>#REF!</v>
      </c>
      <c r="BT79" s="47" t="e">
        <f t="shared" si="36"/>
        <v>#REF!</v>
      </c>
      <c r="BU79" s="124">
        <v>211</v>
      </c>
      <c r="BV79" s="124" t="s">
        <v>65</v>
      </c>
      <c r="BW79" s="137">
        <v>31676</v>
      </c>
      <c r="BX79" s="137">
        <v>39452401.37566755</v>
      </c>
      <c r="BY79" s="137">
        <v>3289220.2099568648</v>
      </c>
      <c r="BZ79" s="137">
        <v>-4017642</v>
      </c>
      <c r="CB79" s="193">
        <v>35434759.37566755</v>
      </c>
      <c r="CC79" s="194"/>
      <c r="CD79" s="186">
        <v>11401691.463324837</v>
      </c>
      <c r="CE79" s="194"/>
      <c r="CF79" s="186">
        <v>653998.6</v>
      </c>
      <c r="CG79" s="137"/>
      <c r="CH79" s="137">
        <v>47490449.438992389</v>
      </c>
      <c r="CI79" s="195">
        <v>1499.256517205215</v>
      </c>
      <c r="CJ79" s="124"/>
      <c r="CK79" s="196"/>
      <c r="CL79" s="197"/>
      <c r="CM79" s="198">
        <v>-899251.94704999996</v>
      </c>
      <c r="CN79" s="124"/>
      <c r="CO79" s="196">
        <v>46591197.491942391</v>
      </c>
      <c r="CP79" s="198">
        <v>3882599.7909951992</v>
      </c>
      <c r="CR79" s="154">
        <v>6</v>
      </c>
    </row>
    <row r="80" spans="1:96" ht="12.5" x14ac:dyDescent="0.25">
      <c r="A80" s="6">
        <v>213</v>
      </c>
      <c r="B80" s="6" t="s">
        <v>66</v>
      </c>
      <c r="C80" s="7">
        <v>5356</v>
      </c>
      <c r="D80" s="7">
        <v>16512207.018044747</v>
      </c>
      <c r="E80" s="48">
        <v>4071369.8150785752</v>
      </c>
      <c r="F80" s="48">
        <v>-503278</v>
      </c>
      <c r="H80" s="34">
        <f t="shared" si="37"/>
        <v>16008929.018044747</v>
      </c>
      <c r="I80" s="82"/>
      <c r="J80" s="56">
        <v>3344087.0545434593</v>
      </c>
      <c r="K80" s="82"/>
      <c r="L80" s="56">
        <v>-103749.30032427849</v>
      </c>
      <c r="M80" s="84"/>
      <c r="N80" s="84">
        <f t="shared" si="38"/>
        <v>19249266.772263926</v>
      </c>
      <c r="O80" s="101">
        <f t="shared" si="23"/>
        <v>3593.9631763002103</v>
      </c>
      <c r="P80" s="82"/>
      <c r="Q80" s="56">
        <v>0</v>
      </c>
      <c r="S80" s="62">
        <f t="shared" si="39"/>
        <v>-343183.69289817289</v>
      </c>
      <c r="T80" s="31">
        <f t="shared" si="40"/>
        <v>-1.7516118951450086E-2</v>
      </c>
      <c r="U80" s="56">
        <f t="shared" si="41"/>
        <v>-64.074625261047956</v>
      </c>
      <c r="W80" s="6">
        <v>213</v>
      </c>
      <c r="X80" s="6" t="s">
        <v>66</v>
      </c>
      <c r="Y80" s="7">
        <v>5356</v>
      </c>
      <c r="Z80" s="7">
        <v>16600404.880374987</v>
      </c>
      <c r="AA80" s="48">
        <v>4156445.0110450061</v>
      </c>
      <c r="AB80" s="48">
        <v>-503278</v>
      </c>
      <c r="AD80" s="34">
        <f t="shared" si="42"/>
        <v>16097126.880374987</v>
      </c>
      <c r="AE80" s="82"/>
      <c r="AF80" s="56">
        <v>3345658.5319656678</v>
      </c>
      <c r="AG80" s="82"/>
      <c r="AH80" s="56">
        <v>-482476.42102022172</v>
      </c>
      <c r="AI80" s="84"/>
      <c r="AJ80" s="84">
        <f t="shared" si="24"/>
        <v>18960308.991320435</v>
      </c>
      <c r="AK80" s="101">
        <f t="shared" si="25"/>
        <v>3540.0128811277887</v>
      </c>
      <c r="AL80" s="82"/>
      <c r="AM80" s="56">
        <v>0</v>
      </c>
      <c r="AO80" s="62">
        <f t="shared" si="26"/>
        <v>-632141.47384166345</v>
      </c>
      <c r="AP80" s="31">
        <f t="shared" si="27"/>
        <v>-3.2264543680520841E-2</v>
      </c>
      <c r="AQ80" s="56">
        <f t="shared" si="28"/>
        <v>-118.02492043346965</v>
      </c>
      <c r="AS80" s="6">
        <v>213</v>
      </c>
      <c r="AT80" s="6" t="s">
        <v>66</v>
      </c>
      <c r="AU80" s="7">
        <v>5356</v>
      </c>
      <c r="AV80" s="7">
        <v>16118237.503506204</v>
      </c>
      <c r="AW80" s="48">
        <v>4043172.2228322588</v>
      </c>
      <c r="AX80" s="48">
        <v>-503278</v>
      </c>
      <c r="AZ80" s="34">
        <f t="shared" si="29"/>
        <v>15614959.503506204</v>
      </c>
      <c r="BA80" s="82"/>
      <c r="BB80" s="56">
        <v>3345658.5319656678</v>
      </c>
      <c r="BC80" s="82"/>
      <c r="BD80" s="56">
        <v>-482476.42102022172</v>
      </c>
      <c r="BE80" s="84"/>
      <c r="BF80" s="84">
        <f t="shared" si="30"/>
        <v>18478141.614451651</v>
      </c>
      <c r="BG80" s="101">
        <f t="shared" si="31"/>
        <v>3449.9890990387698</v>
      </c>
      <c r="BH80" s="82"/>
      <c r="BI80" s="56">
        <v>0</v>
      </c>
      <c r="BK80" s="62">
        <f t="shared" si="32"/>
        <v>-1114308.8507104479</v>
      </c>
      <c r="BL80" s="31">
        <f t="shared" si="33"/>
        <v>-5.6874399284144297E-2</v>
      </c>
      <c r="BM80" s="56">
        <f t="shared" si="34"/>
        <v>-208.04870252248841</v>
      </c>
      <c r="BO80" s="45">
        <v>197189.05172000002</v>
      </c>
      <c r="BP80" s="46">
        <v>6796.81</v>
      </c>
      <c r="BQ80" s="47">
        <f t="shared" si="35"/>
        <v>-190392.24172000002</v>
      </c>
      <c r="BS80" s="45" t="e">
        <f>#REF!+BQ80</f>
        <v>#REF!</v>
      </c>
      <c r="BT80" s="47" t="e">
        <f t="shared" si="36"/>
        <v>#REF!</v>
      </c>
      <c r="BU80" s="124">
        <v>213</v>
      </c>
      <c r="BV80" s="124" t="s">
        <v>66</v>
      </c>
      <c r="BW80" s="137">
        <v>5452</v>
      </c>
      <c r="BX80" s="137">
        <v>16850950.449268844</v>
      </c>
      <c r="BY80" s="137">
        <v>4043172.2228322588</v>
      </c>
      <c r="BZ80" s="137">
        <v>-503278</v>
      </c>
      <c r="CB80" s="193">
        <v>16347672.449268844</v>
      </c>
      <c r="CC80" s="194"/>
      <c r="CD80" s="186">
        <v>3145246.1658932534</v>
      </c>
      <c r="CE80" s="194"/>
      <c r="CF80" s="186">
        <v>99531.85</v>
      </c>
      <c r="CG80" s="137"/>
      <c r="CH80" s="137">
        <v>19592450.465162098</v>
      </c>
      <c r="CI80" s="195">
        <v>3593.6262775425712</v>
      </c>
      <c r="CJ80" s="124"/>
      <c r="CK80" s="196"/>
      <c r="CL80" s="197"/>
      <c r="CM80" s="198">
        <v>-190392.24172000002</v>
      </c>
      <c r="CN80" s="124"/>
      <c r="CO80" s="196">
        <v>19402058.2234421</v>
      </c>
      <c r="CP80" s="198">
        <v>1616838.1852868416</v>
      </c>
      <c r="CR80" s="154">
        <v>10</v>
      </c>
    </row>
    <row r="81" spans="1:96" ht="12.5" x14ac:dyDescent="0.25">
      <c r="A81" s="6">
        <v>214</v>
      </c>
      <c r="B81" s="6" t="s">
        <v>67</v>
      </c>
      <c r="C81" s="7">
        <v>11286</v>
      </c>
      <c r="D81" s="7">
        <v>26003078.964792453</v>
      </c>
      <c r="E81" s="48">
        <v>10002212.402292045</v>
      </c>
      <c r="F81" s="48">
        <v>567207</v>
      </c>
      <c r="H81" s="34">
        <f t="shared" si="37"/>
        <v>26570285.964792453</v>
      </c>
      <c r="I81" s="82"/>
      <c r="J81" s="56">
        <v>6485504.4781892486</v>
      </c>
      <c r="K81" s="82"/>
      <c r="L81" s="56">
        <v>-216327.94887288084</v>
      </c>
      <c r="M81" s="84"/>
      <c r="N81" s="84">
        <f t="shared" si="38"/>
        <v>32839462.494108822</v>
      </c>
      <c r="O81" s="101">
        <f t="shared" si="23"/>
        <v>2909.7521260064523</v>
      </c>
      <c r="P81" s="82"/>
      <c r="Q81" s="56">
        <v>0</v>
      </c>
      <c r="S81" s="62">
        <f t="shared" si="39"/>
        <v>2134064.4568497725</v>
      </c>
      <c r="T81" s="31">
        <f t="shared" si="40"/>
        <v>6.9501279685748443E-2</v>
      </c>
      <c r="U81" s="56">
        <f t="shared" si="41"/>
        <v>189.08953188461567</v>
      </c>
      <c r="W81" s="6">
        <v>214</v>
      </c>
      <c r="X81" s="6" t="s">
        <v>67</v>
      </c>
      <c r="Y81" s="7">
        <v>11286</v>
      </c>
      <c r="Z81" s="7">
        <v>24656134.612803973</v>
      </c>
      <c r="AA81" s="48">
        <v>8643228.9137494303</v>
      </c>
      <c r="AB81" s="48">
        <v>567207</v>
      </c>
      <c r="AD81" s="34">
        <f t="shared" si="42"/>
        <v>25223341.612803973</v>
      </c>
      <c r="AE81" s="82"/>
      <c r="AF81" s="56">
        <v>6381720.5728374617</v>
      </c>
      <c r="AG81" s="82"/>
      <c r="AH81" s="56">
        <v>-1006012.9004494941</v>
      </c>
      <c r="AI81" s="84"/>
      <c r="AJ81" s="84">
        <f t="shared" si="24"/>
        <v>30599049.285191938</v>
      </c>
      <c r="AK81" s="101">
        <f t="shared" si="25"/>
        <v>2711.2395255353481</v>
      </c>
      <c r="AL81" s="82"/>
      <c r="AM81" s="56">
        <v>0</v>
      </c>
      <c r="AO81" s="62">
        <f t="shared" si="26"/>
        <v>-106348.75206711143</v>
      </c>
      <c r="AP81" s="31">
        <f t="shared" si="27"/>
        <v>-3.4635197348057167E-3</v>
      </c>
      <c r="AQ81" s="56">
        <f t="shared" si="28"/>
        <v>-9.4230685864886965</v>
      </c>
      <c r="AS81" s="6">
        <v>214</v>
      </c>
      <c r="AT81" s="6" t="s">
        <v>67</v>
      </c>
      <c r="AU81" s="7">
        <v>11286</v>
      </c>
      <c r="AV81" s="7">
        <v>23167649.367322996</v>
      </c>
      <c r="AW81" s="48">
        <v>7974992.9802560601</v>
      </c>
      <c r="AX81" s="48">
        <v>567207</v>
      </c>
      <c r="AZ81" s="34">
        <f t="shared" si="29"/>
        <v>23734856.367322996</v>
      </c>
      <c r="BA81" s="82"/>
      <c r="BB81" s="56">
        <v>6381720.5728374617</v>
      </c>
      <c r="BC81" s="82"/>
      <c r="BD81" s="56">
        <v>-1006012.9004494941</v>
      </c>
      <c r="BE81" s="84"/>
      <c r="BF81" s="84">
        <f t="shared" si="30"/>
        <v>29110564.039710961</v>
      </c>
      <c r="BG81" s="101">
        <f t="shared" si="31"/>
        <v>2579.351766765104</v>
      </c>
      <c r="BH81" s="82"/>
      <c r="BI81" s="56">
        <v>0</v>
      </c>
      <c r="BK81" s="62">
        <f t="shared" si="32"/>
        <v>-1594833.9975480884</v>
      </c>
      <c r="BL81" s="31">
        <f t="shared" si="33"/>
        <v>-5.1939857467825645E-2</v>
      </c>
      <c r="BM81" s="56">
        <f t="shared" si="34"/>
        <v>-141.31082735673297</v>
      </c>
      <c r="BO81" s="45">
        <v>169920.25</v>
      </c>
      <c r="BP81" s="46">
        <v>447501.97040000005</v>
      </c>
      <c r="BQ81" s="47">
        <f t="shared" si="35"/>
        <v>277581.72040000005</v>
      </c>
      <c r="BS81" s="45" t="e">
        <f>#REF!+BQ81</f>
        <v>#REF!</v>
      </c>
      <c r="BT81" s="47" t="e">
        <f t="shared" si="36"/>
        <v>#REF!</v>
      </c>
      <c r="BU81" s="124">
        <v>214</v>
      </c>
      <c r="BV81" s="124" t="s">
        <v>67</v>
      </c>
      <c r="BW81" s="137">
        <v>11471</v>
      </c>
      <c r="BX81" s="137">
        <v>23941365.391413793</v>
      </c>
      <c r="BY81" s="137">
        <v>7974992.9802560601</v>
      </c>
      <c r="BZ81" s="137">
        <v>567207</v>
      </c>
      <c r="CB81" s="193">
        <v>24508572.391413793</v>
      </c>
      <c r="CC81" s="194"/>
      <c r="CD81" s="186">
        <v>5989291.5158452587</v>
      </c>
      <c r="CE81" s="194"/>
      <c r="CF81" s="186">
        <v>207534.13</v>
      </c>
      <c r="CG81" s="137"/>
      <c r="CH81" s="137">
        <v>30705398.03725905</v>
      </c>
      <c r="CI81" s="195">
        <v>2676.7847648207699</v>
      </c>
      <c r="CJ81" s="124"/>
      <c r="CK81" s="196"/>
      <c r="CL81" s="197"/>
      <c r="CM81" s="198">
        <v>277581.72040000005</v>
      </c>
      <c r="CN81" s="124"/>
      <c r="CO81" s="196">
        <v>30982979.757659052</v>
      </c>
      <c r="CP81" s="198">
        <v>2581914.979804921</v>
      </c>
      <c r="CR81" s="154">
        <v>4</v>
      </c>
    </row>
    <row r="82" spans="1:96" ht="12.5" x14ac:dyDescent="0.25">
      <c r="A82" s="6">
        <v>216</v>
      </c>
      <c r="B82" s="6" t="s">
        <v>68</v>
      </c>
      <c r="C82" s="7">
        <v>1339</v>
      </c>
      <c r="D82" s="7">
        <v>5371736.3020225586</v>
      </c>
      <c r="E82" s="48">
        <v>1321599.0362560318</v>
      </c>
      <c r="F82" s="48">
        <v>-314250</v>
      </c>
      <c r="H82" s="34">
        <f t="shared" si="37"/>
        <v>5057486.3020225586</v>
      </c>
      <c r="I82" s="82"/>
      <c r="J82" s="56">
        <v>907915.94293627364</v>
      </c>
      <c r="K82" s="82"/>
      <c r="L82" s="56">
        <v>-23859.816929740933</v>
      </c>
      <c r="M82" s="84"/>
      <c r="N82" s="84">
        <f t="shared" si="38"/>
        <v>5941542.4280290911</v>
      </c>
      <c r="O82" s="101">
        <f t="shared" si="23"/>
        <v>4437.2983032330776</v>
      </c>
      <c r="P82" s="82"/>
      <c r="Q82" s="56">
        <v>0</v>
      </c>
      <c r="S82" s="62">
        <f t="shared" si="39"/>
        <v>-60592.716521381401</v>
      </c>
      <c r="T82" s="31">
        <f t="shared" si="40"/>
        <v>-1.0095193637283464E-2</v>
      </c>
      <c r="U82" s="56">
        <f t="shared" si="41"/>
        <v>-45.252215475266169</v>
      </c>
      <c r="W82" s="6">
        <v>216</v>
      </c>
      <c r="X82" s="6" t="s">
        <v>68</v>
      </c>
      <c r="Y82" s="7">
        <v>1339</v>
      </c>
      <c r="Z82" s="7">
        <v>5390509.9791242974</v>
      </c>
      <c r="AA82" s="48">
        <v>1340434.9546049882</v>
      </c>
      <c r="AB82" s="48">
        <v>-314250</v>
      </c>
      <c r="AD82" s="34">
        <f t="shared" si="42"/>
        <v>5076259.9791242974</v>
      </c>
      <c r="AE82" s="82"/>
      <c r="AF82" s="56">
        <v>907877.82623439538</v>
      </c>
      <c r="AG82" s="82"/>
      <c r="AH82" s="56">
        <v>-110957.84783586835</v>
      </c>
      <c r="AI82" s="84"/>
      <c r="AJ82" s="84">
        <f t="shared" si="24"/>
        <v>5873179.9575228244</v>
      </c>
      <c r="AK82" s="101">
        <f t="shared" si="25"/>
        <v>4386.2434335495327</v>
      </c>
      <c r="AL82" s="82"/>
      <c r="AM82" s="56">
        <v>0</v>
      </c>
      <c r="AO82" s="62">
        <f t="shared" si="26"/>
        <v>-128955.18702764809</v>
      </c>
      <c r="AP82" s="31">
        <f t="shared" si="27"/>
        <v>-2.1484885615201545E-2</v>
      </c>
      <c r="AQ82" s="56">
        <f t="shared" si="28"/>
        <v>-96.30708515881112</v>
      </c>
      <c r="AS82" s="6">
        <v>216</v>
      </c>
      <c r="AT82" s="6" t="s">
        <v>68</v>
      </c>
      <c r="AU82" s="7">
        <v>1339</v>
      </c>
      <c r="AV82" s="7">
        <v>5330595.8180899611</v>
      </c>
      <c r="AW82" s="48">
        <v>1369620.4152693513</v>
      </c>
      <c r="AX82" s="48">
        <v>-314250</v>
      </c>
      <c r="AZ82" s="34">
        <f t="shared" si="29"/>
        <v>5016345.8180899611</v>
      </c>
      <c r="BA82" s="82"/>
      <c r="BB82" s="56">
        <v>907877.82623439538</v>
      </c>
      <c r="BC82" s="82"/>
      <c r="BD82" s="56">
        <v>-110957.84783586835</v>
      </c>
      <c r="BE82" s="84"/>
      <c r="BF82" s="84">
        <f t="shared" si="30"/>
        <v>5813265.7964884881</v>
      </c>
      <c r="BG82" s="101">
        <f t="shared" si="31"/>
        <v>4341.4979809473398</v>
      </c>
      <c r="BH82" s="82"/>
      <c r="BI82" s="56">
        <v>0</v>
      </c>
      <c r="BK82" s="62">
        <f t="shared" si="32"/>
        <v>-188869.3480619844</v>
      </c>
      <c r="BL82" s="31">
        <f t="shared" si="33"/>
        <v>-3.1467026901829231E-2</v>
      </c>
      <c r="BM82" s="56">
        <f t="shared" si="34"/>
        <v>-141.05253776100403</v>
      </c>
      <c r="BO82" s="45">
        <v>67968.100000000006</v>
      </c>
      <c r="BP82" s="46">
        <v>63957.982100000001</v>
      </c>
      <c r="BQ82" s="47">
        <f t="shared" si="35"/>
        <v>-4010.1179000000047</v>
      </c>
      <c r="BS82" s="45" t="e">
        <f>#REF!+BQ82</f>
        <v>#REF!</v>
      </c>
      <c r="BT82" s="47" t="e">
        <f t="shared" si="36"/>
        <v>#REF!</v>
      </c>
      <c r="BU82" s="124">
        <v>216</v>
      </c>
      <c r="BV82" s="124" t="s">
        <v>68</v>
      </c>
      <c r="BW82" s="137">
        <v>1353</v>
      </c>
      <c r="BX82" s="137">
        <v>5440990.9652893115</v>
      </c>
      <c r="BY82" s="137">
        <v>1369620.4152693513</v>
      </c>
      <c r="BZ82" s="137">
        <v>-314250</v>
      </c>
      <c r="CB82" s="193">
        <v>5126740.9652893115</v>
      </c>
      <c r="CC82" s="194"/>
      <c r="CD82" s="186">
        <v>852504.26926116121</v>
      </c>
      <c r="CE82" s="194"/>
      <c r="CF82" s="186">
        <v>22889.91</v>
      </c>
      <c r="CG82" s="137"/>
      <c r="CH82" s="137">
        <v>6002135.1445504725</v>
      </c>
      <c r="CI82" s="195">
        <v>4436.167882151125</v>
      </c>
      <c r="CJ82" s="124"/>
      <c r="CK82" s="196"/>
      <c r="CL82" s="197"/>
      <c r="CM82" s="198">
        <v>-4010.1179000000047</v>
      </c>
      <c r="CN82" s="124"/>
      <c r="CO82" s="196">
        <v>5998125.0266504725</v>
      </c>
      <c r="CP82" s="198">
        <v>499843.75222087273</v>
      </c>
      <c r="CR82" s="154">
        <v>13</v>
      </c>
    </row>
    <row r="83" spans="1:96" ht="12.5" x14ac:dyDescent="0.25">
      <c r="A83" s="6">
        <v>217</v>
      </c>
      <c r="B83" s="6" t="s">
        <v>69</v>
      </c>
      <c r="C83" s="7">
        <v>5464</v>
      </c>
      <c r="D83" s="7">
        <v>12980818.848337021</v>
      </c>
      <c r="E83" s="48">
        <v>4458195.0240962794</v>
      </c>
      <c r="F83" s="48">
        <v>-31405</v>
      </c>
      <c r="H83" s="34">
        <f t="shared" si="37"/>
        <v>12949413.848337021</v>
      </c>
      <c r="I83" s="82"/>
      <c r="J83" s="56">
        <v>3016063.7519746535</v>
      </c>
      <c r="K83" s="82"/>
      <c r="L83" s="56">
        <v>-95087.045620894525</v>
      </c>
      <c r="M83" s="84"/>
      <c r="N83" s="84">
        <f t="shared" si="38"/>
        <v>15870390.55469078</v>
      </c>
      <c r="O83" s="101">
        <f t="shared" si="23"/>
        <v>2904.5370707706406</v>
      </c>
      <c r="P83" s="82"/>
      <c r="Q83" s="56">
        <v>0</v>
      </c>
      <c r="S83" s="62">
        <f t="shared" si="39"/>
        <v>-143757.57613238133</v>
      </c>
      <c r="T83" s="31">
        <f t="shared" si="40"/>
        <v>-8.9769106016750633E-3</v>
      </c>
      <c r="U83" s="56">
        <f t="shared" si="41"/>
        <v>-26.309951707976087</v>
      </c>
      <c r="W83" s="6">
        <v>217</v>
      </c>
      <c r="X83" s="6" t="s">
        <v>69</v>
      </c>
      <c r="Y83" s="7">
        <v>5464</v>
      </c>
      <c r="Z83" s="7">
        <v>13138473.400167461</v>
      </c>
      <c r="AA83" s="48">
        <v>4612843.5723141488</v>
      </c>
      <c r="AB83" s="48">
        <v>-31405</v>
      </c>
      <c r="AD83" s="34">
        <f t="shared" si="42"/>
        <v>13107068.400167461</v>
      </c>
      <c r="AE83" s="82"/>
      <c r="AF83" s="56">
        <v>2997268.8002439779</v>
      </c>
      <c r="AG83" s="82"/>
      <c r="AH83" s="56">
        <v>-442193.4154077369</v>
      </c>
      <c r="AI83" s="84"/>
      <c r="AJ83" s="84">
        <f t="shared" si="24"/>
        <v>15662143.785003701</v>
      </c>
      <c r="AK83" s="101">
        <f t="shared" si="25"/>
        <v>2866.4245580167826</v>
      </c>
      <c r="AL83" s="82"/>
      <c r="AM83" s="56">
        <v>0</v>
      </c>
      <c r="AO83" s="62">
        <f t="shared" si="26"/>
        <v>-352004.34581946023</v>
      </c>
      <c r="AP83" s="31">
        <f t="shared" si="27"/>
        <v>-2.198083488074782E-2</v>
      </c>
      <c r="AQ83" s="56">
        <f t="shared" si="28"/>
        <v>-64.422464461833869</v>
      </c>
      <c r="AS83" s="6">
        <v>217</v>
      </c>
      <c r="AT83" s="6" t="s">
        <v>69</v>
      </c>
      <c r="AU83" s="7">
        <v>5464</v>
      </c>
      <c r="AV83" s="7">
        <v>12631636.049425244</v>
      </c>
      <c r="AW83" s="48">
        <v>4358480.651127778</v>
      </c>
      <c r="AX83" s="48">
        <v>-31405</v>
      </c>
      <c r="AZ83" s="34">
        <f t="shared" si="29"/>
        <v>12600231.049425244</v>
      </c>
      <c r="BA83" s="82"/>
      <c r="BB83" s="56">
        <v>2997268.8002439779</v>
      </c>
      <c r="BC83" s="82"/>
      <c r="BD83" s="56">
        <v>-442193.4154077369</v>
      </c>
      <c r="BE83" s="84"/>
      <c r="BF83" s="84">
        <f t="shared" si="30"/>
        <v>15155306.434261484</v>
      </c>
      <c r="BG83" s="101">
        <f t="shared" si="31"/>
        <v>2773.6651600039318</v>
      </c>
      <c r="BH83" s="82"/>
      <c r="BI83" s="56">
        <v>0</v>
      </c>
      <c r="BK83" s="62">
        <f t="shared" si="32"/>
        <v>-858841.69656167738</v>
      </c>
      <c r="BL83" s="31">
        <f t="shared" si="33"/>
        <v>-5.3630183107187923E-2</v>
      </c>
      <c r="BM83" s="56">
        <f t="shared" si="34"/>
        <v>-157.18186247468472</v>
      </c>
      <c r="BO83" s="45">
        <v>57297.108300000007</v>
      </c>
      <c r="BP83" s="46">
        <v>31265.326000000005</v>
      </c>
      <c r="BQ83" s="47">
        <f t="shared" si="35"/>
        <v>-26031.782300000003</v>
      </c>
      <c r="BS83" s="45" t="e">
        <f>#REF!+BQ83</f>
        <v>#REF!</v>
      </c>
      <c r="BT83" s="47" t="e">
        <f t="shared" si="36"/>
        <v>#REF!</v>
      </c>
      <c r="BU83" s="124">
        <v>217</v>
      </c>
      <c r="BV83" s="124" t="s">
        <v>69</v>
      </c>
      <c r="BW83" s="137">
        <v>5502</v>
      </c>
      <c r="BX83" s="137">
        <v>13147420.955250178</v>
      </c>
      <c r="BY83" s="137">
        <v>4358480.651127778</v>
      </c>
      <c r="BZ83" s="137">
        <v>-31405</v>
      </c>
      <c r="CB83" s="193">
        <v>13116015.955250178</v>
      </c>
      <c r="CC83" s="194"/>
      <c r="CD83" s="186">
        <v>2806910.4555729837</v>
      </c>
      <c r="CE83" s="194"/>
      <c r="CF83" s="186">
        <v>91221.72</v>
      </c>
      <c r="CG83" s="137"/>
      <c r="CH83" s="137">
        <v>16014148.130823161</v>
      </c>
      <c r="CI83" s="195">
        <v>2910.6048947333989</v>
      </c>
      <c r="CJ83" s="124"/>
      <c r="CK83" s="196"/>
      <c r="CL83" s="197"/>
      <c r="CM83" s="198">
        <v>-26031.782300000003</v>
      </c>
      <c r="CN83" s="124"/>
      <c r="CO83" s="196">
        <v>15988116.348523162</v>
      </c>
      <c r="CP83" s="198">
        <v>1332343.0290435969</v>
      </c>
      <c r="CR83" s="154">
        <v>16</v>
      </c>
    </row>
    <row r="84" spans="1:96" ht="12.5" x14ac:dyDescent="0.25">
      <c r="A84" s="6">
        <v>218</v>
      </c>
      <c r="B84" s="6" t="s">
        <v>70</v>
      </c>
      <c r="C84" s="7">
        <v>1245</v>
      </c>
      <c r="D84" s="7">
        <v>4757629.3447824884</v>
      </c>
      <c r="E84" s="48">
        <v>1213549.7539825956</v>
      </c>
      <c r="F84" s="48">
        <v>-297390</v>
      </c>
      <c r="H84" s="34">
        <f t="shared" si="37"/>
        <v>4460239.3447824884</v>
      </c>
      <c r="I84" s="82"/>
      <c r="J84" s="56">
        <v>979324.27132657624</v>
      </c>
      <c r="K84" s="82"/>
      <c r="L84" s="56">
        <v>-21248.095957311903</v>
      </c>
      <c r="M84" s="84"/>
      <c r="N84" s="84">
        <f t="shared" si="38"/>
        <v>5418315.520151753</v>
      </c>
      <c r="O84" s="101">
        <f t="shared" si="23"/>
        <v>4352.060658756428</v>
      </c>
      <c r="P84" s="82"/>
      <c r="Q84" s="56">
        <v>0</v>
      </c>
      <c r="S84" s="62">
        <f t="shared" si="39"/>
        <v>-121803.69527736865</v>
      </c>
      <c r="T84" s="31">
        <f t="shared" si="40"/>
        <v>-2.1985753472262434E-2</v>
      </c>
      <c r="U84" s="56">
        <f t="shared" si="41"/>
        <v>-97.834293395476834</v>
      </c>
      <c r="W84" s="6">
        <v>218</v>
      </c>
      <c r="X84" s="6" t="s">
        <v>70</v>
      </c>
      <c r="Y84" s="7">
        <v>1245</v>
      </c>
      <c r="Z84" s="7">
        <v>4824952.8297043126</v>
      </c>
      <c r="AA84" s="48">
        <v>1280849.146211517</v>
      </c>
      <c r="AB84" s="48">
        <v>-297390</v>
      </c>
      <c r="AD84" s="34">
        <f t="shared" si="42"/>
        <v>4527562.8297043126</v>
      </c>
      <c r="AE84" s="82"/>
      <c r="AF84" s="56">
        <v>979063.70026363502</v>
      </c>
      <c r="AG84" s="82"/>
      <c r="AH84" s="56">
        <v>-98812.28363888133</v>
      </c>
      <c r="AI84" s="84"/>
      <c r="AJ84" s="84">
        <f t="shared" si="24"/>
        <v>5407814.2463290663</v>
      </c>
      <c r="AK84" s="101">
        <f t="shared" si="25"/>
        <v>4343.6259006659166</v>
      </c>
      <c r="AL84" s="82"/>
      <c r="AM84" s="56">
        <v>0</v>
      </c>
      <c r="AO84" s="62">
        <f t="shared" si="26"/>
        <v>-132304.96910005528</v>
      </c>
      <c r="AP84" s="31">
        <f t="shared" si="27"/>
        <v>-2.3881249474124778E-2</v>
      </c>
      <c r="AQ84" s="56">
        <f t="shared" si="28"/>
        <v>-106.26905148598819</v>
      </c>
      <c r="AS84" s="6">
        <v>218</v>
      </c>
      <c r="AT84" s="6" t="s">
        <v>70</v>
      </c>
      <c r="AU84" s="7">
        <v>1245</v>
      </c>
      <c r="AV84" s="7">
        <v>4723005.1459386051</v>
      </c>
      <c r="AW84" s="48">
        <v>1290788.4723960583</v>
      </c>
      <c r="AX84" s="48">
        <v>-297390</v>
      </c>
      <c r="AZ84" s="34">
        <f t="shared" si="29"/>
        <v>4425615.1459386051</v>
      </c>
      <c r="BA84" s="82"/>
      <c r="BB84" s="56">
        <v>979063.70026363502</v>
      </c>
      <c r="BC84" s="82"/>
      <c r="BD84" s="56">
        <v>-98812.28363888133</v>
      </c>
      <c r="BE84" s="84"/>
      <c r="BF84" s="84">
        <f t="shared" si="30"/>
        <v>5305866.5625633588</v>
      </c>
      <c r="BG84" s="101">
        <f t="shared" si="31"/>
        <v>4261.7402108942642</v>
      </c>
      <c r="BH84" s="82"/>
      <c r="BI84" s="56">
        <v>0</v>
      </c>
      <c r="BK84" s="62">
        <f t="shared" si="32"/>
        <v>-234252.65286576282</v>
      </c>
      <c r="BL84" s="31">
        <f t="shared" si="33"/>
        <v>-4.2282962470080759E-2</v>
      </c>
      <c r="BM84" s="56">
        <f t="shared" si="34"/>
        <v>-188.15474125764081</v>
      </c>
      <c r="BO84" s="45">
        <v>463542.44200000004</v>
      </c>
      <c r="BP84" s="46">
        <v>20390.43</v>
      </c>
      <c r="BQ84" s="47">
        <f t="shared" si="35"/>
        <v>-443152.01200000005</v>
      </c>
      <c r="BS84" s="45" t="e">
        <f>#REF!+BQ84</f>
        <v>#REF!</v>
      </c>
      <c r="BT84" s="47" t="e">
        <f t="shared" si="36"/>
        <v>#REF!</v>
      </c>
      <c r="BU84" s="124">
        <v>218</v>
      </c>
      <c r="BV84" s="124" t="s">
        <v>70</v>
      </c>
      <c r="BW84" s="137">
        <v>1274</v>
      </c>
      <c r="BX84" s="137">
        <v>4896769.339787134</v>
      </c>
      <c r="BY84" s="137">
        <v>1290788.4723960578</v>
      </c>
      <c r="BZ84" s="137">
        <v>-297390</v>
      </c>
      <c r="CB84" s="193">
        <v>4599379.339787134</v>
      </c>
      <c r="CC84" s="194"/>
      <c r="CD84" s="186">
        <v>920355.52564198803</v>
      </c>
      <c r="CE84" s="194"/>
      <c r="CF84" s="186">
        <v>20384.349999999999</v>
      </c>
      <c r="CG84" s="137"/>
      <c r="CH84" s="137">
        <v>5540119.2154291216</v>
      </c>
      <c r="CI84" s="195">
        <v>4348.6022099129686</v>
      </c>
      <c r="CJ84" s="124"/>
      <c r="CK84" s="196"/>
      <c r="CL84" s="197"/>
      <c r="CM84" s="198">
        <v>-443152.01200000005</v>
      </c>
      <c r="CN84" s="124"/>
      <c r="CO84" s="196">
        <v>5096967.2034291215</v>
      </c>
      <c r="CP84" s="198">
        <v>424747.26695242681</v>
      </c>
      <c r="CR84" s="154">
        <v>14</v>
      </c>
    </row>
    <row r="85" spans="1:96" ht="12.5" x14ac:dyDescent="0.25">
      <c r="A85" s="6">
        <v>224</v>
      </c>
      <c r="B85" s="6" t="s">
        <v>71</v>
      </c>
      <c r="C85" s="7">
        <v>8714</v>
      </c>
      <c r="D85" s="7">
        <v>17261710.253791377</v>
      </c>
      <c r="E85" s="48">
        <v>4911640.3647353519</v>
      </c>
      <c r="F85" s="48">
        <v>-566525</v>
      </c>
      <c r="H85" s="34">
        <f t="shared" si="37"/>
        <v>16695185.253791377</v>
      </c>
      <c r="I85" s="82"/>
      <c r="J85" s="56">
        <v>4105410.2978305561</v>
      </c>
      <c r="K85" s="82"/>
      <c r="L85" s="56">
        <v>-164947.93839179192</v>
      </c>
      <c r="M85" s="84"/>
      <c r="N85" s="84">
        <f t="shared" si="38"/>
        <v>20635647.613230139</v>
      </c>
      <c r="O85" s="101">
        <f t="shared" si="23"/>
        <v>2368.1027786584964</v>
      </c>
      <c r="P85" s="82"/>
      <c r="Q85" s="56">
        <v>0</v>
      </c>
      <c r="S85" s="62">
        <f t="shared" si="39"/>
        <v>-185313.86364005506</v>
      </c>
      <c r="T85" s="31">
        <f t="shared" si="40"/>
        <v>-8.9003509201973433E-3</v>
      </c>
      <c r="U85" s="56">
        <f t="shared" si="41"/>
        <v>-21.266222588943659</v>
      </c>
      <c r="W85" s="6">
        <v>224</v>
      </c>
      <c r="X85" s="6" t="s">
        <v>71</v>
      </c>
      <c r="Y85" s="7">
        <v>8714</v>
      </c>
      <c r="Z85" s="7">
        <v>17392903.126808245</v>
      </c>
      <c r="AA85" s="48">
        <v>5035658.2597924611</v>
      </c>
      <c r="AB85" s="48">
        <v>-566525</v>
      </c>
      <c r="AD85" s="34">
        <f t="shared" si="42"/>
        <v>16826378.126808245</v>
      </c>
      <c r="AE85" s="82"/>
      <c r="AF85" s="56">
        <v>4057389.7356866635</v>
      </c>
      <c r="AG85" s="82"/>
      <c r="AH85" s="56">
        <v>-767074.96552930842</v>
      </c>
      <c r="AI85" s="84"/>
      <c r="AJ85" s="84">
        <f t="shared" si="24"/>
        <v>20116692.896965601</v>
      </c>
      <c r="AK85" s="101">
        <f t="shared" si="25"/>
        <v>2308.5486455090199</v>
      </c>
      <c r="AL85" s="82"/>
      <c r="AM85" s="56">
        <v>0</v>
      </c>
      <c r="AO85" s="62">
        <f t="shared" si="26"/>
        <v>-704268.57990459353</v>
      </c>
      <c r="AP85" s="31">
        <f t="shared" si="27"/>
        <v>-3.3824978768966014E-2</v>
      </c>
      <c r="AQ85" s="56">
        <f t="shared" si="28"/>
        <v>-80.82035573842019</v>
      </c>
      <c r="AS85" s="6">
        <v>224</v>
      </c>
      <c r="AT85" s="6" t="s">
        <v>71</v>
      </c>
      <c r="AU85" s="7">
        <v>8714</v>
      </c>
      <c r="AV85" s="7">
        <v>16507476.880978439</v>
      </c>
      <c r="AW85" s="48">
        <v>4812912.9343955824</v>
      </c>
      <c r="AX85" s="48">
        <v>-566525</v>
      </c>
      <c r="AZ85" s="34">
        <f t="shared" si="29"/>
        <v>15940951.880978439</v>
      </c>
      <c r="BA85" s="82"/>
      <c r="BB85" s="56">
        <v>4057389.7356866635</v>
      </c>
      <c r="BC85" s="82"/>
      <c r="BD85" s="56">
        <v>-767074.96552930842</v>
      </c>
      <c r="BE85" s="84"/>
      <c r="BF85" s="84">
        <f t="shared" si="30"/>
        <v>19231266.651135795</v>
      </c>
      <c r="BG85" s="101">
        <f t="shared" si="31"/>
        <v>2206.9390235409451</v>
      </c>
      <c r="BH85" s="82"/>
      <c r="BI85" s="56">
        <v>0</v>
      </c>
      <c r="BK85" s="62">
        <f t="shared" si="32"/>
        <v>-1589694.8257343993</v>
      </c>
      <c r="BL85" s="31">
        <f t="shared" si="33"/>
        <v>-7.6350692426013847E-2</v>
      </c>
      <c r="BM85" s="56">
        <f t="shared" si="34"/>
        <v>-182.42997770649521</v>
      </c>
      <c r="BO85" s="45">
        <v>91784.122239999997</v>
      </c>
      <c r="BP85" s="46">
        <v>186436.49830000001</v>
      </c>
      <c r="BQ85" s="47">
        <f t="shared" si="35"/>
        <v>94652.37606000001</v>
      </c>
      <c r="BS85" s="45" t="e">
        <f>#REF!+BQ85</f>
        <v>#REF!</v>
      </c>
      <c r="BT85" s="47" t="e">
        <f t="shared" si="36"/>
        <v>#REF!</v>
      </c>
      <c r="BU85" s="124">
        <v>224</v>
      </c>
      <c r="BV85" s="124" t="s">
        <v>71</v>
      </c>
      <c r="BW85" s="137">
        <v>8778</v>
      </c>
      <c r="BX85" s="137">
        <v>17418051.132931713</v>
      </c>
      <c r="BY85" s="137">
        <v>4812912.9343955824</v>
      </c>
      <c r="BZ85" s="137">
        <v>-566525</v>
      </c>
      <c r="CB85" s="193">
        <v>16851526.132931713</v>
      </c>
      <c r="CC85" s="194"/>
      <c r="CD85" s="186">
        <v>3811192.6039384822</v>
      </c>
      <c r="CE85" s="194"/>
      <c r="CF85" s="186">
        <v>158242.74</v>
      </c>
      <c r="CG85" s="137"/>
      <c r="CH85" s="137">
        <v>20820961.476870194</v>
      </c>
      <c r="CI85" s="195">
        <v>2371.9482201948272</v>
      </c>
      <c r="CJ85" s="124"/>
      <c r="CK85" s="196"/>
      <c r="CL85" s="197"/>
      <c r="CM85" s="198">
        <v>94652.37606000001</v>
      </c>
      <c r="CN85" s="124"/>
      <c r="CO85" s="196">
        <v>20915613.852930196</v>
      </c>
      <c r="CP85" s="198">
        <v>1742967.8210775163</v>
      </c>
      <c r="CR85" s="154">
        <v>1</v>
      </c>
    </row>
    <row r="86" spans="1:96" ht="12.5" x14ac:dyDescent="0.25">
      <c r="A86" s="6">
        <v>226</v>
      </c>
      <c r="B86" s="6" t="s">
        <v>72</v>
      </c>
      <c r="C86" s="7">
        <v>3949</v>
      </c>
      <c r="D86" s="7">
        <v>13174560.19637133</v>
      </c>
      <c r="E86" s="48">
        <v>3974664.0602502772</v>
      </c>
      <c r="F86" s="48">
        <v>78083</v>
      </c>
      <c r="H86" s="34">
        <f t="shared" si="37"/>
        <v>13252643.19637133</v>
      </c>
      <c r="I86" s="82"/>
      <c r="J86" s="56">
        <v>2441901.0549981394</v>
      </c>
      <c r="K86" s="82"/>
      <c r="L86" s="56">
        <v>-68158.863886774358</v>
      </c>
      <c r="M86" s="84"/>
      <c r="N86" s="84">
        <f t="shared" si="38"/>
        <v>15626385.387482695</v>
      </c>
      <c r="O86" s="101">
        <f t="shared" si="23"/>
        <v>3957.0487180254991</v>
      </c>
      <c r="P86" s="82"/>
      <c r="Q86" s="56">
        <v>0</v>
      </c>
      <c r="S86" s="62">
        <f t="shared" si="39"/>
        <v>-19097.795115971938</v>
      </c>
      <c r="T86" s="31">
        <f t="shared" si="40"/>
        <v>-1.2206586970233701E-3</v>
      </c>
      <c r="U86" s="56">
        <f t="shared" si="41"/>
        <v>-4.836109170922243</v>
      </c>
      <c r="W86" s="6">
        <v>226</v>
      </c>
      <c r="X86" s="6" t="s">
        <v>72</v>
      </c>
      <c r="Y86" s="7">
        <v>3949</v>
      </c>
      <c r="Z86" s="7">
        <v>13204242.335683592</v>
      </c>
      <c r="AA86" s="48">
        <v>4002441.0845489637</v>
      </c>
      <c r="AB86" s="48">
        <v>78083</v>
      </c>
      <c r="AD86" s="34">
        <f t="shared" si="42"/>
        <v>13282325.335683592</v>
      </c>
      <c r="AE86" s="82"/>
      <c r="AF86" s="56">
        <v>2436742.7084241216</v>
      </c>
      <c r="AG86" s="82"/>
      <c r="AH86" s="56">
        <v>-316966.42392873915</v>
      </c>
      <c r="AI86" s="84"/>
      <c r="AJ86" s="84">
        <f t="shared" si="24"/>
        <v>15402101.620178973</v>
      </c>
      <c r="AK86" s="101">
        <f t="shared" si="25"/>
        <v>3900.2536389412444</v>
      </c>
      <c r="AL86" s="82"/>
      <c r="AM86" s="56">
        <v>0</v>
      </c>
      <c r="AO86" s="62">
        <f t="shared" si="26"/>
        <v>-243381.56241969392</v>
      </c>
      <c r="AP86" s="31">
        <f t="shared" si="27"/>
        <v>-1.5556027230299255E-2</v>
      </c>
      <c r="AQ86" s="56">
        <f t="shared" si="28"/>
        <v>-61.631188255176987</v>
      </c>
      <c r="AS86" s="6">
        <v>226</v>
      </c>
      <c r="AT86" s="6" t="s">
        <v>72</v>
      </c>
      <c r="AU86" s="7">
        <v>3949</v>
      </c>
      <c r="AV86" s="7">
        <v>12745785.083332581</v>
      </c>
      <c r="AW86" s="48">
        <v>3974257.3586650137</v>
      </c>
      <c r="AX86" s="48">
        <v>78083</v>
      </c>
      <c r="AZ86" s="34">
        <f t="shared" si="29"/>
        <v>12823868.083332581</v>
      </c>
      <c r="BA86" s="82"/>
      <c r="BB86" s="56">
        <v>2436742.7084241216</v>
      </c>
      <c r="BC86" s="82"/>
      <c r="BD86" s="56">
        <v>-316966.42392873915</v>
      </c>
      <c r="BE86" s="84"/>
      <c r="BF86" s="84">
        <f t="shared" si="30"/>
        <v>14943644.367827963</v>
      </c>
      <c r="BG86" s="101">
        <f t="shared" si="31"/>
        <v>3784.159120746509</v>
      </c>
      <c r="BH86" s="82"/>
      <c r="BI86" s="56">
        <v>0</v>
      </c>
      <c r="BK86" s="62">
        <f t="shared" si="32"/>
        <v>-701838.81477070414</v>
      </c>
      <c r="BL86" s="31">
        <f t="shared" si="33"/>
        <v>-4.4858877580163735E-2</v>
      </c>
      <c r="BM86" s="56">
        <f t="shared" si="34"/>
        <v>-177.72570644991242</v>
      </c>
      <c r="BO86" s="45">
        <v>66608.737999999998</v>
      </c>
      <c r="BP86" s="46">
        <v>191670.04200000002</v>
      </c>
      <c r="BQ86" s="47">
        <f t="shared" si="35"/>
        <v>125061.30400000002</v>
      </c>
      <c r="BS86" s="45" t="e">
        <f>#REF!+BQ86</f>
        <v>#REF!</v>
      </c>
      <c r="BT86" s="47" t="e">
        <f t="shared" si="36"/>
        <v>#REF!</v>
      </c>
      <c r="BU86" s="124">
        <v>226</v>
      </c>
      <c r="BV86" s="124" t="s">
        <v>72</v>
      </c>
      <c r="BW86" s="137">
        <v>4031</v>
      </c>
      <c r="BX86" s="137">
        <v>13215755.822509265</v>
      </c>
      <c r="BY86" s="137">
        <v>3974257.3586650137</v>
      </c>
      <c r="BZ86" s="137">
        <v>78083</v>
      </c>
      <c r="CB86" s="193">
        <v>13293838.822509265</v>
      </c>
      <c r="CC86" s="194"/>
      <c r="CD86" s="186">
        <v>2286256.1800894025</v>
      </c>
      <c r="CE86" s="194"/>
      <c r="CF86" s="186">
        <v>65388.18</v>
      </c>
      <c r="CG86" s="137"/>
      <c r="CH86" s="137">
        <v>15645483.182598667</v>
      </c>
      <c r="CI86" s="195">
        <v>3881.2907920115772</v>
      </c>
      <c r="CJ86" s="124"/>
      <c r="CK86" s="196"/>
      <c r="CL86" s="197"/>
      <c r="CM86" s="198">
        <v>125061.30400000002</v>
      </c>
      <c r="CN86" s="124"/>
      <c r="CO86" s="196">
        <v>15770544.486598667</v>
      </c>
      <c r="CP86" s="198">
        <v>1314212.040549889</v>
      </c>
      <c r="CR86" s="154">
        <v>13</v>
      </c>
    </row>
    <row r="87" spans="1:96" ht="12.5" x14ac:dyDescent="0.25">
      <c r="A87" s="6">
        <v>230</v>
      </c>
      <c r="B87" s="6" t="s">
        <v>73</v>
      </c>
      <c r="C87" s="7">
        <v>2342</v>
      </c>
      <c r="D87" s="7">
        <v>7298497.1862228252</v>
      </c>
      <c r="E87" s="48">
        <v>2669571.1207838743</v>
      </c>
      <c r="F87" s="48">
        <v>-440169</v>
      </c>
      <c r="H87" s="34">
        <f t="shared" si="37"/>
        <v>6858328.1862228252</v>
      </c>
      <c r="I87" s="82"/>
      <c r="J87" s="56">
        <v>1715939.0937084612</v>
      </c>
      <c r="K87" s="82"/>
      <c r="L87" s="56">
        <v>-36762.39250468988</v>
      </c>
      <c r="M87" s="84"/>
      <c r="N87" s="84">
        <f t="shared" si="38"/>
        <v>8537504.8874265961</v>
      </c>
      <c r="O87" s="101">
        <f t="shared" si="23"/>
        <v>3645.3906436492725</v>
      </c>
      <c r="P87" s="82"/>
      <c r="Q87" s="56">
        <v>0</v>
      </c>
      <c r="S87" s="62">
        <f t="shared" si="39"/>
        <v>-14473.70579138957</v>
      </c>
      <c r="T87" s="31">
        <f t="shared" si="40"/>
        <v>-1.6924394318371795E-3</v>
      </c>
      <c r="U87" s="56">
        <f t="shared" si="41"/>
        <v>-6.1800622508068184</v>
      </c>
      <c r="W87" s="6">
        <v>230</v>
      </c>
      <c r="X87" s="6" t="s">
        <v>73</v>
      </c>
      <c r="Y87" s="7">
        <v>2342</v>
      </c>
      <c r="Z87" s="7">
        <v>7404760.9019020293</v>
      </c>
      <c r="AA87" s="48">
        <v>2774754.0416127103</v>
      </c>
      <c r="AB87" s="48">
        <v>-440169</v>
      </c>
      <c r="AD87" s="34">
        <f t="shared" si="42"/>
        <v>6964591.9019020293</v>
      </c>
      <c r="AE87" s="82"/>
      <c r="AF87" s="56">
        <v>1715692.1162288333</v>
      </c>
      <c r="AG87" s="82"/>
      <c r="AH87" s="56">
        <v>-170960.06920880164</v>
      </c>
      <c r="AI87" s="84"/>
      <c r="AJ87" s="84">
        <f t="shared" si="24"/>
        <v>8509323.9489220623</v>
      </c>
      <c r="AK87" s="101">
        <f t="shared" si="25"/>
        <v>3633.3577920247917</v>
      </c>
      <c r="AL87" s="82"/>
      <c r="AM87" s="56">
        <v>0</v>
      </c>
      <c r="AO87" s="62">
        <f t="shared" si="26"/>
        <v>-42654.644295923412</v>
      </c>
      <c r="AP87" s="31">
        <f t="shared" si="27"/>
        <v>-4.9876930620184222E-3</v>
      </c>
      <c r="AQ87" s="56">
        <f t="shared" si="28"/>
        <v>-18.212913875287537</v>
      </c>
      <c r="AS87" s="6">
        <v>230</v>
      </c>
      <c r="AT87" s="6" t="s">
        <v>73</v>
      </c>
      <c r="AU87" s="7">
        <v>2342</v>
      </c>
      <c r="AV87" s="7">
        <v>7186937.0098396055</v>
      </c>
      <c r="AW87" s="48">
        <v>2621268.2893917295</v>
      </c>
      <c r="AX87" s="48">
        <v>-440169</v>
      </c>
      <c r="AZ87" s="34">
        <f t="shared" si="29"/>
        <v>6746768.0098396055</v>
      </c>
      <c r="BA87" s="82"/>
      <c r="BB87" s="56">
        <v>1715692.1162288333</v>
      </c>
      <c r="BC87" s="82"/>
      <c r="BD87" s="56">
        <v>-170960.06920880164</v>
      </c>
      <c r="BE87" s="84"/>
      <c r="BF87" s="84">
        <f t="shared" si="30"/>
        <v>8291500.0568596376</v>
      </c>
      <c r="BG87" s="101">
        <f t="shared" si="31"/>
        <v>3540.3501523738846</v>
      </c>
      <c r="BH87" s="82"/>
      <c r="BI87" s="56">
        <v>0</v>
      </c>
      <c r="BK87" s="62">
        <f t="shared" si="32"/>
        <v>-260478.53635834809</v>
      </c>
      <c r="BL87" s="31">
        <f t="shared" si="33"/>
        <v>-3.045827740552538E-2</v>
      </c>
      <c r="BM87" s="56">
        <f t="shared" si="34"/>
        <v>-111.22055352619475</v>
      </c>
      <c r="BO87" s="45">
        <v>17671.706000000002</v>
      </c>
      <c r="BP87" s="46">
        <v>44858.945999999996</v>
      </c>
      <c r="BQ87" s="47">
        <f t="shared" si="35"/>
        <v>27187.239999999994</v>
      </c>
      <c r="BS87" s="45" t="e">
        <f>#REF!+BQ87</f>
        <v>#REF!</v>
      </c>
      <c r="BT87" s="47" t="e">
        <f t="shared" si="36"/>
        <v>#REF!</v>
      </c>
      <c r="BU87" s="124">
        <v>230</v>
      </c>
      <c r="BV87" s="124" t="s">
        <v>73</v>
      </c>
      <c r="BW87" s="137">
        <v>2390</v>
      </c>
      <c r="BX87" s="137">
        <v>7342253.6927460898</v>
      </c>
      <c r="BY87" s="137">
        <v>2621268.2893917295</v>
      </c>
      <c r="BZ87" s="137">
        <v>-440169</v>
      </c>
      <c r="CB87" s="193">
        <v>6902084.6927460898</v>
      </c>
      <c r="CC87" s="194"/>
      <c r="CD87" s="186">
        <v>1614625.9104718952</v>
      </c>
      <c r="CE87" s="194"/>
      <c r="CF87" s="186">
        <v>35267.99</v>
      </c>
      <c r="CG87" s="137"/>
      <c r="CH87" s="137">
        <v>8551978.5932179857</v>
      </c>
      <c r="CI87" s="195">
        <v>3578.2337210117093</v>
      </c>
      <c r="CJ87" s="124"/>
      <c r="CK87" s="196"/>
      <c r="CL87" s="197"/>
      <c r="CM87" s="198">
        <v>27187.239999999994</v>
      </c>
      <c r="CN87" s="124"/>
      <c r="CO87" s="196">
        <v>8579165.8332179859</v>
      </c>
      <c r="CP87" s="198">
        <v>714930.48610149883</v>
      </c>
      <c r="CR87" s="154">
        <v>4</v>
      </c>
    </row>
    <row r="88" spans="1:96" ht="12.5" x14ac:dyDescent="0.25">
      <c r="A88" s="6">
        <v>231</v>
      </c>
      <c r="B88" s="6" t="s">
        <v>74</v>
      </c>
      <c r="C88" s="7">
        <v>1246</v>
      </c>
      <c r="D88" s="7">
        <v>1973098.5900862669</v>
      </c>
      <c r="E88" s="48">
        <v>-46831.163390409463</v>
      </c>
      <c r="F88" s="48">
        <v>-207587</v>
      </c>
      <c r="H88" s="34">
        <f t="shared" si="37"/>
        <v>1765511.5900862669</v>
      </c>
      <c r="I88" s="82"/>
      <c r="J88" s="56">
        <v>637969.41661252838</v>
      </c>
      <c r="K88" s="82"/>
      <c r="L88" s="56">
        <v>-36257.839067143155</v>
      </c>
      <c r="M88" s="84"/>
      <c r="N88" s="84">
        <f t="shared" si="38"/>
        <v>2367223.1676316522</v>
      </c>
      <c r="O88" s="101">
        <f t="shared" si="23"/>
        <v>1899.8580799611975</v>
      </c>
      <c r="P88" s="82"/>
      <c r="Q88" s="56">
        <v>0</v>
      </c>
      <c r="S88" s="62">
        <f t="shared" si="39"/>
        <v>-12753.475186518393</v>
      </c>
      <c r="T88" s="31">
        <f t="shared" si="40"/>
        <v>-5.3586556090805945E-3</v>
      </c>
      <c r="U88" s="56">
        <f t="shared" si="41"/>
        <v>-10.235533857558904</v>
      </c>
      <c r="W88" s="6">
        <v>231</v>
      </c>
      <c r="X88" s="6" t="s">
        <v>74</v>
      </c>
      <c r="Y88" s="7">
        <v>1246</v>
      </c>
      <c r="Z88" s="7">
        <v>1960679.3119614362</v>
      </c>
      <c r="AA88" s="48">
        <v>-60706.986862004851</v>
      </c>
      <c r="AB88" s="48">
        <v>-207587</v>
      </c>
      <c r="AD88" s="34">
        <f t="shared" si="42"/>
        <v>1753092.3119614362</v>
      </c>
      <c r="AE88" s="82"/>
      <c r="AF88" s="56">
        <v>630507.42050581356</v>
      </c>
      <c r="AG88" s="82"/>
      <c r="AH88" s="56">
        <v>-168613.69062118596</v>
      </c>
      <c r="AI88" s="84"/>
      <c r="AJ88" s="84">
        <f t="shared" si="24"/>
        <v>2214986.0418460639</v>
      </c>
      <c r="AK88" s="101">
        <f t="shared" si="25"/>
        <v>1777.6774011605648</v>
      </c>
      <c r="AL88" s="82"/>
      <c r="AM88" s="56">
        <v>0</v>
      </c>
      <c r="AO88" s="62">
        <f t="shared" si="26"/>
        <v>-164990.60097210668</v>
      </c>
      <c r="AP88" s="31">
        <f t="shared" si="27"/>
        <v>-6.9324462267301296E-2</v>
      </c>
      <c r="AQ88" s="56">
        <f t="shared" si="28"/>
        <v>-132.41621265819157</v>
      </c>
      <c r="AS88" s="6">
        <v>231</v>
      </c>
      <c r="AT88" s="6" t="s">
        <v>74</v>
      </c>
      <c r="AU88" s="7">
        <v>1246</v>
      </c>
      <c r="AV88" s="7">
        <v>1779080.6690294077</v>
      </c>
      <c r="AW88" s="48">
        <v>-216788.98044029891</v>
      </c>
      <c r="AX88" s="48">
        <v>-207587</v>
      </c>
      <c r="AZ88" s="34">
        <f t="shared" si="29"/>
        <v>1571493.6690294077</v>
      </c>
      <c r="BA88" s="82"/>
      <c r="BB88" s="56">
        <v>630507.42050581356</v>
      </c>
      <c r="BC88" s="82"/>
      <c r="BD88" s="56">
        <v>-168613.69062118596</v>
      </c>
      <c r="BE88" s="84"/>
      <c r="BF88" s="84">
        <f t="shared" si="30"/>
        <v>2033387.3989140354</v>
      </c>
      <c r="BG88" s="101">
        <f t="shared" si="31"/>
        <v>1631.9321018571713</v>
      </c>
      <c r="BH88" s="82"/>
      <c r="BI88" s="56">
        <v>0</v>
      </c>
      <c r="BK88" s="62">
        <f t="shared" si="32"/>
        <v>-346589.24390413519</v>
      </c>
      <c r="BL88" s="31">
        <f t="shared" si="33"/>
        <v>-0.14562716190934252</v>
      </c>
      <c r="BM88" s="56">
        <f t="shared" si="34"/>
        <v>-278.16151196158523</v>
      </c>
      <c r="BO88" s="45">
        <v>339840.50000000006</v>
      </c>
      <c r="BP88" s="46">
        <v>47577.670000000006</v>
      </c>
      <c r="BQ88" s="47">
        <f t="shared" si="35"/>
        <v>-292262.83000000007</v>
      </c>
      <c r="BS88" s="45" t="e">
        <f>#REF!+BQ88</f>
        <v>#REF!</v>
      </c>
      <c r="BT88" s="47" t="e">
        <f t="shared" si="36"/>
        <v>#REF!</v>
      </c>
      <c r="BU88" s="124">
        <v>231</v>
      </c>
      <c r="BV88" s="124" t="s">
        <v>74</v>
      </c>
      <c r="BW88" s="137">
        <v>1262</v>
      </c>
      <c r="BX88" s="137">
        <v>1956497.1132821678</v>
      </c>
      <c r="BY88" s="137">
        <v>-216788.98044029888</v>
      </c>
      <c r="BZ88" s="137">
        <v>-207587</v>
      </c>
      <c r="CB88" s="193">
        <v>1748910.1132821678</v>
      </c>
      <c r="CC88" s="194"/>
      <c r="CD88" s="186">
        <v>596282.58953600284</v>
      </c>
      <c r="CE88" s="194"/>
      <c r="CF88" s="186">
        <v>34783.94</v>
      </c>
      <c r="CG88" s="137"/>
      <c r="CH88" s="137">
        <v>2379976.6428181706</v>
      </c>
      <c r="CI88" s="195">
        <v>1885.876896052433</v>
      </c>
      <c r="CJ88" s="124"/>
      <c r="CK88" s="196"/>
      <c r="CL88" s="197"/>
      <c r="CM88" s="198">
        <v>-292262.83000000007</v>
      </c>
      <c r="CN88" s="124"/>
      <c r="CO88" s="196">
        <v>2087713.8128181705</v>
      </c>
      <c r="CP88" s="198">
        <v>173976.15106818089</v>
      </c>
      <c r="CR88" s="154">
        <v>15</v>
      </c>
    </row>
    <row r="89" spans="1:96" ht="12.5" x14ac:dyDescent="0.25">
      <c r="A89" s="6">
        <v>232</v>
      </c>
      <c r="B89" s="6" t="s">
        <v>75</v>
      </c>
      <c r="C89" s="7">
        <v>13184</v>
      </c>
      <c r="D89" s="7">
        <v>35126114.058497749</v>
      </c>
      <c r="E89" s="48">
        <v>10923601.061788589</v>
      </c>
      <c r="F89" s="48">
        <v>-518770</v>
      </c>
      <c r="H89" s="34">
        <f t="shared" si="37"/>
        <v>34607344.058497749</v>
      </c>
      <c r="I89" s="82"/>
      <c r="J89" s="56">
        <v>8250589.5269713979</v>
      </c>
      <c r="K89" s="82"/>
      <c r="L89" s="56">
        <v>-239830.07620139723</v>
      </c>
      <c r="M89" s="84"/>
      <c r="N89" s="84">
        <f t="shared" si="38"/>
        <v>42618103.509267755</v>
      </c>
      <c r="O89" s="101">
        <f t="shared" si="23"/>
        <v>3232.5624627781976</v>
      </c>
      <c r="P89" s="82"/>
      <c r="Q89" s="56">
        <v>0</v>
      </c>
      <c r="S89" s="62">
        <f t="shared" si="39"/>
        <v>-640608.24676278979</v>
      </c>
      <c r="T89" s="31">
        <f t="shared" si="40"/>
        <v>-1.480876847132381E-2</v>
      </c>
      <c r="U89" s="56">
        <f t="shared" si="41"/>
        <v>-48.589824542080535</v>
      </c>
      <c r="W89" s="6">
        <v>232</v>
      </c>
      <c r="X89" s="6" t="s">
        <v>75</v>
      </c>
      <c r="Y89" s="7">
        <v>13184</v>
      </c>
      <c r="Z89" s="7">
        <v>35354604.710530914</v>
      </c>
      <c r="AA89" s="48">
        <v>11141170.075832926</v>
      </c>
      <c r="AB89" s="48">
        <v>-518770</v>
      </c>
      <c r="AD89" s="34">
        <f t="shared" si="42"/>
        <v>34835834.710530914</v>
      </c>
      <c r="AE89" s="82"/>
      <c r="AF89" s="56">
        <v>8232285.0998671791</v>
      </c>
      <c r="AG89" s="82"/>
      <c r="AH89" s="56">
        <v>-1115307.3462373915</v>
      </c>
      <c r="AI89" s="84"/>
      <c r="AJ89" s="84">
        <f t="shared" si="24"/>
        <v>41952812.464160703</v>
      </c>
      <c r="AK89" s="101">
        <f t="shared" si="25"/>
        <v>3182.1004599636458</v>
      </c>
      <c r="AL89" s="82"/>
      <c r="AM89" s="56">
        <v>0</v>
      </c>
      <c r="AO89" s="62">
        <f t="shared" si="26"/>
        <v>-1305899.2918698415</v>
      </c>
      <c r="AP89" s="31">
        <f t="shared" si="27"/>
        <v>-3.0188122550547074E-2</v>
      </c>
      <c r="AQ89" s="56">
        <f t="shared" si="28"/>
        <v>-99.051827356632401</v>
      </c>
      <c r="AS89" s="6">
        <v>232</v>
      </c>
      <c r="AT89" s="6" t="s">
        <v>75</v>
      </c>
      <c r="AU89" s="7">
        <v>13184</v>
      </c>
      <c r="AV89" s="7">
        <v>34197734.931335561</v>
      </c>
      <c r="AW89" s="48">
        <v>10892768.069827521</v>
      </c>
      <c r="AX89" s="48">
        <v>-518770</v>
      </c>
      <c r="AZ89" s="34">
        <f t="shared" si="29"/>
        <v>33678964.931335561</v>
      </c>
      <c r="BA89" s="82"/>
      <c r="BB89" s="56">
        <v>8232285.0998671791</v>
      </c>
      <c r="BC89" s="82"/>
      <c r="BD89" s="56">
        <v>-1115307.3462373915</v>
      </c>
      <c r="BE89" s="84"/>
      <c r="BF89" s="84">
        <f t="shared" si="30"/>
        <v>40795942.68496535</v>
      </c>
      <c r="BG89" s="101">
        <f t="shared" si="31"/>
        <v>3094.3524487989494</v>
      </c>
      <c r="BH89" s="82"/>
      <c r="BI89" s="56">
        <v>0</v>
      </c>
      <c r="BK89" s="62">
        <f t="shared" si="32"/>
        <v>-2462769.0710651949</v>
      </c>
      <c r="BL89" s="31">
        <f t="shared" si="33"/>
        <v>-5.693116995611569E-2</v>
      </c>
      <c r="BM89" s="56">
        <f t="shared" si="34"/>
        <v>-186.7998385213285</v>
      </c>
      <c r="BO89" s="45">
        <v>281591.83830000006</v>
      </c>
      <c r="BP89" s="46">
        <v>208118.32220000002</v>
      </c>
      <c r="BQ89" s="47">
        <f t="shared" si="35"/>
        <v>-73473.516100000037</v>
      </c>
      <c r="BS89" s="45" t="e">
        <f>#REF!+BQ89</f>
        <v>#REF!</v>
      </c>
      <c r="BT89" s="47" t="e">
        <f t="shared" si="36"/>
        <v>#REF!</v>
      </c>
      <c r="BU89" s="124">
        <v>232</v>
      </c>
      <c r="BV89" s="124" t="s">
        <v>75</v>
      </c>
      <c r="BW89" s="137">
        <v>13375</v>
      </c>
      <c r="BX89" s="137">
        <v>35823715.605065085</v>
      </c>
      <c r="BY89" s="137">
        <v>10892768.069827521</v>
      </c>
      <c r="BZ89" s="137">
        <v>-518770</v>
      </c>
      <c r="CB89" s="193">
        <v>35304945.605065085</v>
      </c>
      <c r="CC89" s="194"/>
      <c r="CD89" s="186">
        <v>7723685.2609654572</v>
      </c>
      <c r="CE89" s="194"/>
      <c r="CF89" s="186">
        <v>230080.89</v>
      </c>
      <c r="CG89" s="137"/>
      <c r="CH89" s="137">
        <v>43258711.756030545</v>
      </c>
      <c r="CI89" s="195">
        <v>3234.2962060583586</v>
      </c>
      <c r="CJ89" s="124"/>
      <c r="CK89" s="196"/>
      <c r="CL89" s="197"/>
      <c r="CM89" s="198">
        <v>-73473.516100000037</v>
      </c>
      <c r="CN89" s="124"/>
      <c r="CO89" s="196">
        <v>43185238.239930548</v>
      </c>
      <c r="CP89" s="198">
        <v>3598769.8533275458</v>
      </c>
      <c r="CR89" s="154">
        <v>14</v>
      </c>
    </row>
    <row r="90" spans="1:96" ht="12.5" x14ac:dyDescent="0.25">
      <c r="A90" s="6">
        <v>233</v>
      </c>
      <c r="B90" s="6" t="s">
        <v>76</v>
      </c>
      <c r="C90" s="7">
        <v>15726</v>
      </c>
      <c r="D90" s="7">
        <v>44208103.79643251</v>
      </c>
      <c r="E90" s="48">
        <v>13103229.138773493</v>
      </c>
      <c r="F90" s="48">
        <v>-599749</v>
      </c>
      <c r="H90" s="34">
        <f t="shared" si="37"/>
        <v>43608354.79643251</v>
      </c>
      <c r="I90" s="82"/>
      <c r="J90" s="56">
        <v>9759854.5107198823</v>
      </c>
      <c r="K90" s="82"/>
      <c r="L90" s="56">
        <v>-282507.60245815595</v>
      </c>
      <c r="M90" s="84"/>
      <c r="N90" s="84">
        <f t="shared" si="38"/>
        <v>53085701.704694234</v>
      </c>
      <c r="O90" s="101">
        <f t="shared" si="23"/>
        <v>3375.6646130417294</v>
      </c>
      <c r="P90" s="82"/>
      <c r="Q90" s="56">
        <v>0</v>
      </c>
      <c r="S90" s="62">
        <f t="shared" si="39"/>
        <v>-793835.8654249236</v>
      </c>
      <c r="T90" s="31">
        <f t="shared" si="40"/>
        <v>-1.4733531526543277E-2</v>
      </c>
      <c r="U90" s="56">
        <f t="shared" si="41"/>
        <v>-50.479197852277984</v>
      </c>
      <c r="W90" s="6">
        <v>233</v>
      </c>
      <c r="X90" s="6" t="s">
        <v>76</v>
      </c>
      <c r="Y90" s="7">
        <v>15726</v>
      </c>
      <c r="Z90" s="7">
        <v>44590356.234849051</v>
      </c>
      <c r="AA90" s="48">
        <v>13481164.121385505</v>
      </c>
      <c r="AB90" s="48">
        <v>-599749</v>
      </c>
      <c r="AD90" s="34">
        <f t="shared" si="42"/>
        <v>43990607.234849051</v>
      </c>
      <c r="AE90" s="82"/>
      <c r="AF90" s="56">
        <v>9730482.426925499</v>
      </c>
      <c r="AG90" s="82"/>
      <c r="AH90" s="56">
        <v>-1313775.1919192288</v>
      </c>
      <c r="AI90" s="84"/>
      <c r="AJ90" s="84">
        <f t="shared" si="24"/>
        <v>52407314.469855316</v>
      </c>
      <c r="AK90" s="101">
        <f t="shared" si="25"/>
        <v>3332.5266736522522</v>
      </c>
      <c r="AL90" s="82"/>
      <c r="AM90" s="56">
        <v>0</v>
      </c>
      <c r="AO90" s="62">
        <f t="shared" si="26"/>
        <v>-1472223.1002638415</v>
      </c>
      <c r="AP90" s="31">
        <f t="shared" si="27"/>
        <v>-2.7324345505896026E-2</v>
      </c>
      <c r="AQ90" s="56">
        <f t="shared" si="28"/>
        <v>-93.617137241755145</v>
      </c>
      <c r="AS90" s="6">
        <v>233</v>
      </c>
      <c r="AT90" s="6" t="s">
        <v>76</v>
      </c>
      <c r="AU90" s="7">
        <v>15726</v>
      </c>
      <c r="AV90" s="7">
        <v>43234351.153149791</v>
      </c>
      <c r="AW90" s="48">
        <v>12841741.784148347</v>
      </c>
      <c r="AX90" s="48">
        <v>-599749</v>
      </c>
      <c r="AZ90" s="34">
        <f t="shared" si="29"/>
        <v>42634602.153149791</v>
      </c>
      <c r="BA90" s="82"/>
      <c r="BB90" s="56">
        <v>9730482.426925499</v>
      </c>
      <c r="BC90" s="82"/>
      <c r="BD90" s="56">
        <v>-1313775.1919192288</v>
      </c>
      <c r="BE90" s="84"/>
      <c r="BF90" s="84">
        <f t="shared" si="30"/>
        <v>51051309.388156064</v>
      </c>
      <c r="BG90" s="101">
        <f t="shared" si="31"/>
        <v>3246.2997194554282</v>
      </c>
      <c r="BH90" s="82"/>
      <c r="BI90" s="56">
        <v>0</v>
      </c>
      <c r="BK90" s="62">
        <f t="shared" si="32"/>
        <v>-2828228.1819630936</v>
      </c>
      <c r="BL90" s="31">
        <f t="shared" si="33"/>
        <v>-5.2491693683941146E-2</v>
      </c>
      <c r="BM90" s="56">
        <f t="shared" si="34"/>
        <v>-179.84409143857903</v>
      </c>
      <c r="BO90" s="45">
        <v>96514.70199999999</v>
      </c>
      <c r="BP90" s="46">
        <v>444511.37400000007</v>
      </c>
      <c r="BQ90" s="47">
        <f t="shared" si="35"/>
        <v>347996.67200000008</v>
      </c>
      <c r="BS90" s="45" t="e">
        <f>#REF!+BQ90</f>
        <v>#REF!</v>
      </c>
      <c r="BT90" s="47" t="e">
        <f t="shared" si="36"/>
        <v>#REF!</v>
      </c>
      <c r="BU90" s="124">
        <v>233</v>
      </c>
      <c r="BV90" s="124" t="s">
        <v>76</v>
      </c>
      <c r="BW90" s="137">
        <v>16022</v>
      </c>
      <c r="BX90" s="137">
        <v>45069935.341582268</v>
      </c>
      <c r="BY90" s="137">
        <v>12841741.784148347</v>
      </c>
      <c r="BZ90" s="137">
        <v>-599749</v>
      </c>
      <c r="CB90" s="193">
        <v>44470186.341582268</v>
      </c>
      <c r="CC90" s="194"/>
      <c r="CD90" s="186">
        <v>9138327.6785368882</v>
      </c>
      <c r="CE90" s="194"/>
      <c r="CF90" s="186">
        <v>271023.55</v>
      </c>
      <c r="CG90" s="137"/>
      <c r="CH90" s="137">
        <v>53879537.570119157</v>
      </c>
      <c r="CI90" s="195">
        <v>3362.847183255471</v>
      </c>
      <c r="CJ90" s="124"/>
      <c r="CK90" s="196"/>
      <c r="CL90" s="197"/>
      <c r="CM90" s="198">
        <v>347996.67200000008</v>
      </c>
      <c r="CN90" s="124"/>
      <c r="CO90" s="196">
        <v>54227534.242119156</v>
      </c>
      <c r="CP90" s="198">
        <v>4518961.186843263</v>
      </c>
      <c r="CR90" s="154">
        <v>14</v>
      </c>
    </row>
    <row r="91" spans="1:96" ht="12.5" x14ac:dyDescent="0.25">
      <c r="A91" s="6">
        <v>235</v>
      </c>
      <c r="B91" s="6" t="s">
        <v>77</v>
      </c>
      <c r="C91" s="7">
        <v>9797</v>
      </c>
      <c r="D91" s="7">
        <v>-2203905.8119974863</v>
      </c>
      <c r="E91" s="48">
        <v>-13631818.950474646</v>
      </c>
      <c r="F91" s="48">
        <v>2351928</v>
      </c>
      <c r="H91" s="34">
        <f t="shared" si="37"/>
        <v>148022.18800251372</v>
      </c>
      <c r="I91" s="82"/>
      <c r="J91" s="56">
        <v>1781236.1661340278</v>
      </c>
      <c r="K91" s="82"/>
      <c r="L91" s="56">
        <v>-362786.88373290101</v>
      </c>
      <c r="M91" s="84"/>
      <c r="N91" s="84">
        <f t="shared" si="38"/>
        <v>1566471.4704036405</v>
      </c>
      <c r="O91" s="101">
        <f t="shared" si="23"/>
        <v>159.89297442111263</v>
      </c>
      <c r="P91" s="82"/>
      <c r="Q91" s="56">
        <v>0</v>
      </c>
      <c r="S91" s="62">
        <f t="shared" si="39"/>
        <v>-957906.1236314592</v>
      </c>
      <c r="T91" s="31">
        <f t="shared" si="40"/>
        <v>-0.37946229830866585</v>
      </c>
      <c r="U91" s="56">
        <f t="shared" si="41"/>
        <v>-97.775454080990016</v>
      </c>
      <c r="W91" s="6">
        <v>235</v>
      </c>
      <c r="X91" s="6" t="s">
        <v>77</v>
      </c>
      <c r="Y91" s="7">
        <v>9797</v>
      </c>
      <c r="Z91" s="7">
        <v>-2075533.6525686383</v>
      </c>
      <c r="AA91" s="48">
        <v>-13508600.892892784</v>
      </c>
      <c r="AB91" s="48">
        <v>2351928</v>
      </c>
      <c r="AD91" s="34">
        <f t="shared" si="42"/>
        <v>276394.34743136168</v>
      </c>
      <c r="AE91" s="82"/>
      <c r="AF91" s="56">
        <v>1765175.6544699676</v>
      </c>
      <c r="AG91" s="82"/>
      <c r="AH91" s="56">
        <v>-1687106.4837009697</v>
      </c>
      <c r="AI91" s="84"/>
      <c r="AJ91" s="84">
        <f t="shared" si="24"/>
        <v>354463.51820035954</v>
      </c>
      <c r="AK91" s="101">
        <f t="shared" si="25"/>
        <v>36.18082251713377</v>
      </c>
      <c r="AL91" s="82"/>
      <c r="AM91" s="56">
        <v>0</v>
      </c>
      <c r="AO91" s="62">
        <f t="shared" si="26"/>
        <v>-2169914.07583474</v>
      </c>
      <c r="AP91" s="31">
        <f t="shared" si="27"/>
        <v>-0.85958379640275351</v>
      </c>
      <c r="AQ91" s="56">
        <f t="shared" si="28"/>
        <v>-221.48760598496887</v>
      </c>
      <c r="AS91" s="6">
        <v>235</v>
      </c>
      <c r="AT91" s="6" t="s">
        <v>77</v>
      </c>
      <c r="AU91" s="7">
        <v>9797</v>
      </c>
      <c r="AV91" s="7">
        <v>-2954792.4796271138</v>
      </c>
      <c r="AW91" s="48">
        <v>-14247825.988667484</v>
      </c>
      <c r="AX91" s="48">
        <v>2351928</v>
      </c>
      <c r="AZ91" s="34">
        <f t="shared" si="29"/>
        <v>-602864.47962711379</v>
      </c>
      <c r="BA91" s="82"/>
      <c r="BB91" s="56">
        <v>1765175.6544699676</v>
      </c>
      <c r="BC91" s="82"/>
      <c r="BD91" s="56">
        <v>-1687106.4837009697</v>
      </c>
      <c r="BE91" s="84"/>
      <c r="BF91" s="84">
        <f t="shared" si="30"/>
        <v>-524795.30885811592</v>
      </c>
      <c r="BG91" s="101">
        <f t="shared" si="31"/>
        <v>-53.566939763000505</v>
      </c>
      <c r="BH91" s="82"/>
      <c r="BI91" s="56">
        <v>0</v>
      </c>
      <c r="BK91" s="62">
        <f t="shared" si="32"/>
        <v>-3049172.9028932154</v>
      </c>
      <c r="BL91" s="31">
        <f t="shared" si="33"/>
        <v>-1.2078909708667058</v>
      </c>
      <c r="BM91" s="56">
        <f t="shared" si="34"/>
        <v>-311.23536826510315</v>
      </c>
      <c r="BO91" s="45">
        <v>1179972.4343079999</v>
      </c>
      <c r="BP91" s="46">
        <v>3681152.2960000001</v>
      </c>
      <c r="BQ91" s="47">
        <f t="shared" si="35"/>
        <v>2501179.8616920002</v>
      </c>
      <c r="BS91" s="45" t="e">
        <f>#REF!+BQ91</f>
        <v>#REF!</v>
      </c>
      <c r="BT91" s="47" t="e">
        <f t="shared" si="36"/>
        <v>#REF!</v>
      </c>
      <c r="BU91" s="124">
        <v>235</v>
      </c>
      <c r="BV91" s="124" t="s">
        <v>77</v>
      </c>
      <c r="BW91" s="137">
        <v>9615</v>
      </c>
      <c r="BX91" s="137">
        <v>-1768222.9606951475</v>
      </c>
      <c r="BY91" s="137">
        <v>-14247825.988667486</v>
      </c>
      <c r="BZ91" s="137">
        <v>2351928</v>
      </c>
      <c r="CB91" s="193">
        <v>583705.03930485249</v>
      </c>
      <c r="CC91" s="194"/>
      <c r="CD91" s="186">
        <v>1592633.1047302471</v>
      </c>
      <c r="CE91" s="194"/>
      <c r="CF91" s="186">
        <v>348039.45</v>
      </c>
      <c r="CG91" s="137"/>
      <c r="CH91" s="137">
        <v>2524377.5940350997</v>
      </c>
      <c r="CI91" s="195">
        <v>262.54577161051481</v>
      </c>
      <c r="CJ91" s="124"/>
      <c r="CK91" s="196"/>
      <c r="CL91" s="197"/>
      <c r="CM91" s="198">
        <v>2501179.8616920002</v>
      </c>
      <c r="CN91" s="124"/>
      <c r="CO91" s="196">
        <v>5025557.4557271004</v>
      </c>
      <c r="CP91" s="198">
        <v>418796.45464392501</v>
      </c>
      <c r="CR91" s="154">
        <v>1</v>
      </c>
    </row>
    <row r="92" spans="1:96" ht="12.5" x14ac:dyDescent="0.25">
      <c r="A92" s="6">
        <v>236</v>
      </c>
      <c r="B92" s="6" t="s">
        <v>78</v>
      </c>
      <c r="C92" s="7">
        <v>4261</v>
      </c>
      <c r="D92" s="7">
        <v>10020610.257039754</v>
      </c>
      <c r="E92" s="48">
        <v>3567962.132598307</v>
      </c>
      <c r="F92" s="48">
        <v>854647</v>
      </c>
      <c r="H92" s="34">
        <f t="shared" si="37"/>
        <v>10875257.257039754</v>
      </c>
      <c r="I92" s="82"/>
      <c r="J92" s="56">
        <v>2485545.0416572448</v>
      </c>
      <c r="K92" s="82"/>
      <c r="L92" s="56">
        <v>-74734.476865247241</v>
      </c>
      <c r="M92" s="84"/>
      <c r="N92" s="84">
        <f t="shared" si="38"/>
        <v>13286067.821831752</v>
      </c>
      <c r="O92" s="101">
        <f t="shared" si="23"/>
        <v>3118.0633235934642</v>
      </c>
      <c r="P92" s="82"/>
      <c r="Q92" s="56">
        <v>0</v>
      </c>
      <c r="S92" s="62">
        <f t="shared" si="39"/>
        <v>71980.338638486341</v>
      </c>
      <c r="T92" s="31">
        <f t="shared" si="40"/>
        <v>5.4472424773966948E-3</v>
      </c>
      <c r="U92" s="56">
        <f t="shared" si="41"/>
        <v>16.892827655124698</v>
      </c>
      <c r="W92" s="6">
        <v>236</v>
      </c>
      <c r="X92" s="6" t="s">
        <v>78</v>
      </c>
      <c r="Y92" s="7">
        <v>4261</v>
      </c>
      <c r="Z92" s="7">
        <v>10137222.284843627</v>
      </c>
      <c r="AA92" s="48">
        <v>3682243.0659944708</v>
      </c>
      <c r="AB92" s="48">
        <v>854647</v>
      </c>
      <c r="AD92" s="34">
        <f t="shared" si="42"/>
        <v>10991869.284843627</v>
      </c>
      <c r="AE92" s="82"/>
      <c r="AF92" s="56">
        <v>2469946.5210716259</v>
      </c>
      <c r="AG92" s="82"/>
      <c r="AH92" s="56">
        <v>-347545.69729204394</v>
      </c>
      <c r="AI92" s="84"/>
      <c r="AJ92" s="84">
        <f t="shared" si="24"/>
        <v>13114270.108623208</v>
      </c>
      <c r="AK92" s="101">
        <f t="shared" si="25"/>
        <v>3077.7446863701498</v>
      </c>
      <c r="AL92" s="82"/>
      <c r="AM92" s="56">
        <v>0</v>
      </c>
      <c r="AO92" s="62">
        <f t="shared" si="26"/>
        <v>-99817.374570056796</v>
      </c>
      <c r="AP92" s="31">
        <f t="shared" si="27"/>
        <v>-7.5538605822772498E-3</v>
      </c>
      <c r="AQ92" s="56">
        <f t="shared" si="28"/>
        <v>-23.425809568189813</v>
      </c>
      <c r="AS92" s="6">
        <v>236</v>
      </c>
      <c r="AT92" s="6" t="s">
        <v>78</v>
      </c>
      <c r="AU92" s="7">
        <v>4261</v>
      </c>
      <c r="AV92" s="7">
        <v>9568959.638629606</v>
      </c>
      <c r="AW92" s="48">
        <v>3295487.503606197</v>
      </c>
      <c r="AX92" s="48">
        <v>905768</v>
      </c>
      <c r="AZ92" s="34">
        <f t="shared" si="29"/>
        <v>10474727.638629606</v>
      </c>
      <c r="BA92" s="82"/>
      <c r="BB92" s="56">
        <v>2469946.5210716259</v>
      </c>
      <c r="BC92" s="82"/>
      <c r="BD92" s="56">
        <v>-347545.69729204394</v>
      </c>
      <c r="BE92" s="84"/>
      <c r="BF92" s="84">
        <f t="shared" si="30"/>
        <v>12597128.462409187</v>
      </c>
      <c r="BG92" s="101">
        <f t="shared" si="31"/>
        <v>2956.3784234708255</v>
      </c>
      <c r="BH92" s="82"/>
      <c r="BI92" s="56">
        <v>0</v>
      </c>
      <c r="BK92" s="62">
        <f t="shared" si="32"/>
        <v>-616959.02078407817</v>
      </c>
      <c r="BL92" s="31">
        <f t="shared" si="33"/>
        <v>-4.6689491163788351E-2</v>
      </c>
      <c r="BM92" s="56">
        <f t="shared" si="34"/>
        <v>-144.79207246751423</v>
      </c>
      <c r="BO92" s="45">
        <v>74832.878099999987</v>
      </c>
      <c r="BP92" s="46">
        <v>205331.63009999998</v>
      </c>
      <c r="BQ92" s="47">
        <f t="shared" si="35"/>
        <v>130498.75199999999</v>
      </c>
      <c r="BS92" s="45" t="e">
        <f>#REF!+BQ92</f>
        <v>#REF!</v>
      </c>
      <c r="BT92" s="47" t="e">
        <f t="shared" si="36"/>
        <v>#REF!</v>
      </c>
      <c r="BU92" s="124">
        <v>236</v>
      </c>
      <c r="BV92" s="124" t="s">
        <v>78</v>
      </c>
      <c r="BW92" s="137">
        <v>4273</v>
      </c>
      <c r="BX92" s="137">
        <v>9973979.6134349853</v>
      </c>
      <c r="BY92" s="137">
        <v>3295487.5036061988</v>
      </c>
      <c r="BZ92" s="137">
        <v>854647</v>
      </c>
      <c r="CB92" s="193">
        <v>10828626.613434985</v>
      </c>
      <c r="CC92" s="194"/>
      <c r="CD92" s="186">
        <v>2313764.3797582788</v>
      </c>
      <c r="CE92" s="194"/>
      <c r="CF92" s="186">
        <v>71696.490000000005</v>
      </c>
      <c r="CG92" s="137"/>
      <c r="CH92" s="137">
        <v>13214087.483193265</v>
      </c>
      <c r="CI92" s="195">
        <v>3092.4613815102421</v>
      </c>
      <c r="CJ92" s="124"/>
      <c r="CK92" s="196"/>
      <c r="CL92" s="197"/>
      <c r="CM92" s="198">
        <v>130498.75199999999</v>
      </c>
      <c r="CN92" s="124"/>
      <c r="CO92" s="196">
        <v>13344586.235193266</v>
      </c>
      <c r="CP92" s="198">
        <v>1112048.8529327721</v>
      </c>
      <c r="CR92" s="154">
        <v>16</v>
      </c>
    </row>
    <row r="93" spans="1:96" ht="12.5" x14ac:dyDescent="0.25">
      <c r="A93" s="6">
        <v>239</v>
      </c>
      <c r="B93" s="6" t="s">
        <v>79</v>
      </c>
      <c r="C93" s="7">
        <v>2202</v>
      </c>
      <c r="D93" s="7">
        <v>7801132.0406559603</v>
      </c>
      <c r="E93" s="48">
        <v>1846138.5081271287</v>
      </c>
      <c r="F93" s="48">
        <v>-466039</v>
      </c>
      <c r="H93" s="34">
        <f t="shared" si="37"/>
        <v>7335093.0406559603</v>
      </c>
      <c r="I93" s="82"/>
      <c r="J93" s="56">
        <v>1381683.7740914356</v>
      </c>
      <c r="K93" s="82"/>
      <c r="L93" s="56">
        <v>-40035.225331215552</v>
      </c>
      <c r="M93" s="84"/>
      <c r="N93" s="84">
        <f t="shared" si="38"/>
        <v>8676741.5894161817</v>
      </c>
      <c r="O93" s="101">
        <f t="shared" si="23"/>
        <v>3940.3912758474939</v>
      </c>
      <c r="P93" s="82"/>
      <c r="Q93" s="56">
        <v>0</v>
      </c>
      <c r="S93" s="62">
        <f t="shared" si="39"/>
        <v>120210.29547283798</v>
      </c>
      <c r="T93" s="31">
        <f t="shared" si="40"/>
        <v>1.4048951770669928E-2</v>
      </c>
      <c r="U93" s="56">
        <f t="shared" si="41"/>
        <v>54.591414837801082</v>
      </c>
      <c r="W93" s="6">
        <v>239</v>
      </c>
      <c r="X93" s="6" t="s">
        <v>79</v>
      </c>
      <c r="Y93" s="7">
        <v>2202</v>
      </c>
      <c r="Z93" s="7">
        <v>7751982.3056273879</v>
      </c>
      <c r="AA93" s="48">
        <v>1795580.0866657263</v>
      </c>
      <c r="AB93" s="48">
        <v>-466039</v>
      </c>
      <c r="AD93" s="34">
        <f t="shared" si="42"/>
        <v>7285943.3056273879</v>
      </c>
      <c r="AE93" s="82"/>
      <c r="AF93" s="56">
        <v>1381471.8836930194</v>
      </c>
      <c r="AG93" s="82"/>
      <c r="AH93" s="56">
        <v>-186180.07227199417</v>
      </c>
      <c r="AI93" s="84"/>
      <c r="AJ93" s="84">
        <f t="shared" si="24"/>
        <v>8481235.1170484144</v>
      </c>
      <c r="AK93" s="101">
        <f t="shared" si="25"/>
        <v>3851.6054119202608</v>
      </c>
      <c r="AL93" s="82"/>
      <c r="AM93" s="56">
        <v>0</v>
      </c>
      <c r="AO93" s="62">
        <f t="shared" si="26"/>
        <v>-75296.17689492926</v>
      </c>
      <c r="AP93" s="31">
        <f t="shared" si="27"/>
        <v>-8.7998482455416156E-3</v>
      </c>
      <c r="AQ93" s="56">
        <f t="shared" si="28"/>
        <v>-34.194449089431998</v>
      </c>
      <c r="AS93" s="6">
        <v>239</v>
      </c>
      <c r="AT93" s="6" t="s">
        <v>79</v>
      </c>
      <c r="AU93" s="7">
        <v>2202</v>
      </c>
      <c r="AV93" s="7">
        <v>7600635.7279390786</v>
      </c>
      <c r="AW93" s="48">
        <v>1965502.0222153105</v>
      </c>
      <c r="AX93" s="48">
        <v>-466039</v>
      </c>
      <c r="AZ93" s="34">
        <f t="shared" si="29"/>
        <v>7134596.7279390786</v>
      </c>
      <c r="BA93" s="82"/>
      <c r="BB93" s="56">
        <v>1381471.8836930194</v>
      </c>
      <c r="BC93" s="82"/>
      <c r="BD93" s="56">
        <v>-186180.07227199417</v>
      </c>
      <c r="BE93" s="84"/>
      <c r="BF93" s="84">
        <f t="shared" si="30"/>
        <v>8329888.5393601032</v>
      </c>
      <c r="BG93" s="101">
        <f t="shared" si="31"/>
        <v>3782.873996076341</v>
      </c>
      <c r="BH93" s="82"/>
      <c r="BI93" s="56">
        <v>0</v>
      </c>
      <c r="BK93" s="62">
        <f t="shared" si="32"/>
        <v>-226642.75458324049</v>
      </c>
      <c r="BL93" s="31">
        <f t="shared" si="33"/>
        <v>-2.6487690723887999E-2</v>
      </c>
      <c r="BM93" s="56">
        <f t="shared" si="34"/>
        <v>-102.92586493335172</v>
      </c>
      <c r="BO93" s="45">
        <v>17263.897400000002</v>
      </c>
      <c r="BP93" s="46">
        <v>77551.602100000004</v>
      </c>
      <c r="BQ93" s="47">
        <f t="shared" si="35"/>
        <v>60287.704700000002</v>
      </c>
      <c r="BS93" s="45" t="e">
        <f>#REF!+BQ93</f>
        <v>#REF!</v>
      </c>
      <c r="BT93" s="47" t="e">
        <f t="shared" si="36"/>
        <v>#REF!</v>
      </c>
      <c r="BU93" s="124">
        <v>239</v>
      </c>
      <c r="BV93" s="124" t="s">
        <v>79</v>
      </c>
      <c r="BW93" s="137">
        <v>2244</v>
      </c>
      <c r="BX93" s="137">
        <v>7688171.4380961675</v>
      </c>
      <c r="BY93" s="137">
        <v>1965502.0222153105</v>
      </c>
      <c r="BZ93" s="137">
        <v>-466039</v>
      </c>
      <c r="CB93" s="193">
        <v>7222132.4380961675</v>
      </c>
      <c r="CC93" s="194"/>
      <c r="CD93" s="186">
        <v>1295991.0758471775</v>
      </c>
      <c r="CE93" s="194"/>
      <c r="CF93" s="186">
        <v>38407.78</v>
      </c>
      <c r="CG93" s="137"/>
      <c r="CH93" s="137">
        <v>8556531.2939433437</v>
      </c>
      <c r="CI93" s="195">
        <v>3813.0709866057682</v>
      </c>
      <c r="CJ93" s="124"/>
      <c r="CK93" s="196"/>
      <c r="CL93" s="197"/>
      <c r="CM93" s="198">
        <v>60287.704700000002</v>
      </c>
      <c r="CN93" s="124"/>
      <c r="CO93" s="196">
        <v>8616818.9986433443</v>
      </c>
      <c r="CP93" s="198">
        <v>718068.24988694536</v>
      </c>
      <c r="CR93" s="154">
        <v>11</v>
      </c>
    </row>
    <row r="94" spans="1:96" ht="12.5" x14ac:dyDescent="0.25">
      <c r="A94" s="6">
        <v>240</v>
      </c>
      <c r="B94" s="6" t="s">
        <v>80</v>
      </c>
      <c r="C94" s="7">
        <v>20707</v>
      </c>
      <c r="D94" s="7">
        <v>42209119.452905968</v>
      </c>
      <c r="E94" s="48">
        <v>6530509.4345265217</v>
      </c>
      <c r="F94" s="48">
        <v>1478493</v>
      </c>
      <c r="H94" s="34">
        <f t="shared" si="37"/>
        <v>43687612.452905968</v>
      </c>
      <c r="I94" s="82"/>
      <c r="J94" s="56">
        <v>9591445.8006288726</v>
      </c>
      <c r="K94" s="82"/>
      <c r="L94" s="56">
        <v>-436780.3949160318</v>
      </c>
      <c r="M94" s="84"/>
      <c r="N94" s="84">
        <f t="shared" si="38"/>
        <v>52842277.858618803</v>
      </c>
      <c r="O94" s="101">
        <f t="shared" si="23"/>
        <v>2551.9040835765104</v>
      </c>
      <c r="P94" s="82"/>
      <c r="Q94" s="56">
        <v>0</v>
      </c>
      <c r="S94" s="62">
        <f t="shared" si="39"/>
        <v>1102697.9109837413</v>
      </c>
      <c r="T94" s="31">
        <f t="shared" si="40"/>
        <v>2.1312463535648474E-2</v>
      </c>
      <c r="U94" s="56">
        <f t="shared" si="41"/>
        <v>53.252422416754783</v>
      </c>
      <c r="W94" s="6">
        <v>240</v>
      </c>
      <c r="X94" s="6" t="s">
        <v>80</v>
      </c>
      <c r="Y94" s="7">
        <v>20707</v>
      </c>
      <c r="Z94" s="7">
        <v>42492146.444106162</v>
      </c>
      <c r="AA94" s="48">
        <v>6793621.5913614715</v>
      </c>
      <c r="AB94" s="48">
        <v>1478493</v>
      </c>
      <c r="AD94" s="34">
        <f t="shared" si="42"/>
        <v>43970639.444106162</v>
      </c>
      <c r="AE94" s="82"/>
      <c r="AF94" s="56">
        <v>9512856.3849158622</v>
      </c>
      <c r="AG94" s="82"/>
      <c r="AH94" s="56">
        <v>-2031206.3893656104</v>
      </c>
      <c r="AI94" s="84"/>
      <c r="AJ94" s="84">
        <f t="shared" si="24"/>
        <v>51452289.439656407</v>
      </c>
      <c r="AK94" s="101">
        <f t="shared" si="25"/>
        <v>2484.7775843751583</v>
      </c>
      <c r="AL94" s="82"/>
      <c r="AM94" s="56">
        <v>0</v>
      </c>
      <c r="AO94" s="62">
        <f t="shared" si="26"/>
        <v>-287290.5079786554</v>
      </c>
      <c r="AP94" s="31">
        <f t="shared" si="27"/>
        <v>-5.5526254420584448E-3</v>
      </c>
      <c r="AQ94" s="56">
        <f t="shared" si="28"/>
        <v>-13.874076784597257</v>
      </c>
      <c r="AS94" s="6">
        <v>240</v>
      </c>
      <c r="AT94" s="6" t="s">
        <v>80</v>
      </c>
      <c r="AU94" s="7">
        <v>20707</v>
      </c>
      <c r="AV94" s="7">
        <v>38439692.388015397</v>
      </c>
      <c r="AW94" s="48">
        <v>4368155.980256726</v>
      </c>
      <c r="AX94" s="48">
        <v>1465218</v>
      </c>
      <c r="AZ94" s="34">
        <f t="shared" si="29"/>
        <v>39904910.388015397</v>
      </c>
      <c r="BA94" s="82"/>
      <c r="BB94" s="56">
        <v>9512856.3849158622</v>
      </c>
      <c r="BC94" s="82"/>
      <c r="BD94" s="56">
        <v>-2031206.3893656104</v>
      </c>
      <c r="BE94" s="84"/>
      <c r="BF94" s="84">
        <f t="shared" si="30"/>
        <v>47386560.383565649</v>
      </c>
      <c r="BG94" s="101">
        <f t="shared" si="31"/>
        <v>2288.431949754462</v>
      </c>
      <c r="BH94" s="82"/>
      <c r="BI94" s="56">
        <v>0</v>
      </c>
      <c r="BK94" s="62">
        <f t="shared" si="32"/>
        <v>-4353019.5640694126</v>
      </c>
      <c r="BL94" s="31">
        <f t="shared" si="33"/>
        <v>-8.413326061933718E-2</v>
      </c>
      <c r="BM94" s="56">
        <f t="shared" si="34"/>
        <v>-210.21971140529351</v>
      </c>
      <c r="BO94" s="45">
        <v>264477.47071999998</v>
      </c>
      <c r="BP94" s="46">
        <v>145587.67019999999</v>
      </c>
      <c r="BQ94" s="47">
        <f t="shared" si="35"/>
        <v>-118889.80051999999</v>
      </c>
      <c r="BS94" s="45" t="e">
        <f>#REF!+BQ94</f>
        <v>#REF!</v>
      </c>
      <c r="BT94" s="47" t="e">
        <f t="shared" si="36"/>
        <v>#REF!</v>
      </c>
      <c r="BU94" s="124">
        <v>240</v>
      </c>
      <c r="BV94" s="124" t="s">
        <v>80</v>
      </c>
      <c r="BW94" s="137">
        <v>21021</v>
      </c>
      <c r="BX94" s="137">
        <v>40888938.437354848</v>
      </c>
      <c r="BY94" s="137">
        <v>4368155.9802567419</v>
      </c>
      <c r="BZ94" s="137">
        <v>1478493</v>
      </c>
      <c r="CB94" s="193">
        <v>42367431.437354848</v>
      </c>
      <c r="CC94" s="194"/>
      <c r="CD94" s="186">
        <v>8953123.4202802088</v>
      </c>
      <c r="CE94" s="194"/>
      <c r="CF94" s="186">
        <v>419025.09</v>
      </c>
      <c r="CG94" s="137"/>
      <c r="CH94" s="137">
        <v>51739579.947635062</v>
      </c>
      <c r="CI94" s="195">
        <v>2461.3281931228325</v>
      </c>
      <c r="CJ94" s="124"/>
      <c r="CK94" s="196"/>
      <c r="CL94" s="197"/>
      <c r="CM94" s="198">
        <v>-118889.80051999999</v>
      </c>
      <c r="CN94" s="124"/>
      <c r="CO94" s="196">
        <v>51620690.147115059</v>
      </c>
      <c r="CP94" s="198">
        <v>4301724.1789262546</v>
      </c>
      <c r="CR94" s="154">
        <v>19</v>
      </c>
    </row>
    <row r="95" spans="1:96" ht="12.5" x14ac:dyDescent="0.25">
      <c r="A95" s="6">
        <v>241</v>
      </c>
      <c r="B95" s="6" t="s">
        <v>81</v>
      </c>
      <c r="C95" s="7">
        <v>8079</v>
      </c>
      <c r="D95" s="7">
        <v>12040441.008763811</v>
      </c>
      <c r="E95" s="48">
        <v>1445825.9504338284</v>
      </c>
      <c r="F95" s="48">
        <v>-675844</v>
      </c>
      <c r="H95" s="34">
        <f t="shared" si="37"/>
        <v>11364597.008763811</v>
      </c>
      <c r="I95" s="82"/>
      <c r="J95" s="56">
        <v>3431280.9682691232</v>
      </c>
      <c r="K95" s="82"/>
      <c r="L95" s="56">
        <v>-196073.23192183851</v>
      </c>
      <c r="M95" s="84"/>
      <c r="N95" s="84">
        <f t="shared" si="38"/>
        <v>14599804.745111095</v>
      </c>
      <c r="O95" s="101">
        <f t="shared" si="23"/>
        <v>1807.1301825858516</v>
      </c>
      <c r="P95" s="82"/>
      <c r="Q95" s="56">
        <v>0</v>
      </c>
      <c r="S95" s="62">
        <f t="shared" si="39"/>
        <v>-590895.78859017789</v>
      </c>
      <c r="T95" s="31">
        <f t="shared" si="40"/>
        <v>-3.8898521320938968E-2</v>
      </c>
      <c r="U95" s="56">
        <f t="shared" si="41"/>
        <v>-73.139718850127224</v>
      </c>
      <c r="W95" s="6">
        <v>241</v>
      </c>
      <c r="X95" s="6" t="s">
        <v>81</v>
      </c>
      <c r="Y95" s="7">
        <v>8079</v>
      </c>
      <c r="Z95" s="7">
        <v>12210526.739536166</v>
      </c>
      <c r="AA95" s="48">
        <v>1608293.2538422318</v>
      </c>
      <c r="AB95" s="48">
        <v>-675844</v>
      </c>
      <c r="AD95" s="34">
        <f t="shared" si="42"/>
        <v>11534682.739536166</v>
      </c>
      <c r="AE95" s="82"/>
      <c r="AF95" s="56">
        <v>3397765.8387053632</v>
      </c>
      <c r="AG95" s="82"/>
      <c r="AH95" s="56">
        <v>-911820.23300237046</v>
      </c>
      <c r="AI95" s="84"/>
      <c r="AJ95" s="84">
        <f t="shared" si="24"/>
        <v>14020628.345239159</v>
      </c>
      <c r="AK95" s="101">
        <f t="shared" si="25"/>
        <v>1735.4410626611163</v>
      </c>
      <c r="AL95" s="82"/>
      <c r="AM95" s="56">
        <v>0</v>
      </c>
      <c r="AO95" s="62">
        <f t="shared" si="26"/>
        <v>-1170072.188462114</v>
      </c>
      <c r="AP95" s="31">
        <f t="shared" si="27"/>
        <v>-7.7025558226643642E-2</v>
      </c>
      <c r="AQ95" s="56">
        <f t="shared" si="28"/>
        <v>-144.82883877486248</v>
      </c>
      <c r="AS95" s="6">
        <v>241</v>
      </c>
      <c r="AT95" s="6" t="s">
        <v>81</v>
      </c>
      <c r="AU95" s="7">
        <v>8079</v>
      </c>
      <c r="AV95" s="7">
        <v>11444250.173137924</v>
      </c>
      <c r="AW95" s="48">
        <v>1379382.7720181551</v>
      </c>
      <c r="AX95" s="48">
        <v>-675844</v>
      </c>
      <c r="AZ95" s="34">
        <f t="shared" si="29"/>
        <v>10768406.173137924</v>
      </c>
      <c r="BA95" s="82"/>
      <c r="BB95" s="56">
        <v>3397765.8387053632</v>
      </c>
      <c r="BC95" s="82"/>
      <c r="BD95" s="56">
        <v>-911820.23300237046</v>
      </c>
      <c r="BE95" s="84"/>
      <c r="BF95" s="84">
        <f t="shared" si="30"/>
        <v>13254351.778840916</v>
      </c>
      <c r="BG95" s="101">
        <f t="shared" si="31"/>
        <v>1640.5931153411209</v>
      </c>
      <c r="BH95" s="82"/>
      <c r="BI95" s="56">
        <v>0</v>
      </c>
      <c r="BK95" s="62">
        <f t="shared" si="32"/>
        <v>-1936348.7548603565</v>
      </c>
      <c r="BL95" s="31">
        <f t="shared" si="33"/>
        <v>-0.12746935209238555</v>
      </c>
      <c r="BM95" s="56">
        <f t="shared" si="34"/>
        <v>-239.67678609485785</v>
      </c>
      <c r="BO95" s="45">
        <v>321516.30024000007</v>
      </c>
      <c r="BP95" s="46">
        <v>207982.38600000003</v>
      </c>
      <c r="BQ95" s="47">
        <f t="shared" si="35"/>
        <v>-113533.91424000004</v>
      </c>
      <c r="BS95" s="45" t="e">
        <f>#REF!+BQ95</f>
        <v>#REF!</v>
      </c>
      <c r="BT95" s="47" t="e">
        <f t="shared" si="36"/>
        <v>#REF!</v>
      </c>
      <c r="BU95" s="124">
        <v>241</v>
      </c>
      <c r="BV95" s="124" t="s">
        <v>81</v>
      </c>
      <c r="BW95" s="137">
        <v>8147</v>
      </c>
      <c r="BX95" s="137">
        <v>12478410.46816841</v>
      </c>
      <c r="BY95" s="137">
        <v>1379382.7720181551</v>
      </c>
      <c r="BZ95" s="137">
        <v>-675844</v>
      </c>
      <c r="CB95" s="193">
        <v>11802566.46816841</v>
      </c>
      <c r="CC95" s="194"/>
      <c r="CD95" s="186">
        <v>3200031.2855328633</v>
      </c>
      <c r="CE95" s="194"/>
      <c r="CF95" s="186">
        <v>188102.78</v>
      </c>
      <c r="CG95" s="137"/>
      <c r="CH95" s="137">
        <v>15190700.533701273</v>
      </c>
      <c r="CI95" s="195">
        <v>1864.5759830245825</v>
      </c>
      <c r="CJ95" s="124"/>
      <c r="CK95" s="196"/>
      <c r="CL95" s="197"/>
      <c r="CM95" s="198">
        <v>-113533.91424000004</v>
      </c>
      <c r="CN95" s="124"/>
      <c r="CO95" s="196">
        <v>15077166.619461272</v>
      </c>
      <c r="CP95" s="198">
        <v>1256430.5516217726</v>
      </c>
      <c r="CR95" s="154">
        <v>19</v>
      </c>
    </row>
    <row r="96" spans="1:96" ht="12.5" x14ac:dyDescent="0.25">
      <c r="A96" s="6">
        <v>244</v>
      </c>
      <c r="B96" s="6" t="s">
        <v>82</v>
      </c>
      <c r="C96" s="7">
        <v>18355</v>
      </c>
      <c r="D96" s="7">
        <v>24803388.035785601</v>
      </c>
      <c r="E96" s="48">
        <v>2744669.5146096852</v>
      </c>
      <c r="F96" s="48">
        <v>-397046</v>
      </c>
      <c r="H96" s="34">
        <f t="shared" si="37"/>
        <v>24406342.035785601</v>
      </c>
      <c r="I96" s="82"/>
      <c r="J96" s="56">
        <v>6025612.1593097132</v>
      </c>
      <c r="K96" s="82"/>
      <c r="L96" s="56">
        <v>-370760.63908336533</v>
      </c>
      <c r="M96" s="84"/>
      <c r="N96" s="84">
        <f t="shared" si="38"/>
        <v>30061193.556011949</v>
      </c>
      <c r="O96" s="101">
        <f t="shared" si="23"/>
        <v>1637.7659251436637</v>
      </c>
      <c r="P96" s="82"/>
      <c r="Q96" s="56">
        <v>0</v>
      </c>
      <c r="S96" s="62">
        <f t="shared" si="39"/>
        <v>-653308.51002722234</v>
      </c>
      <c r="T96" s="31">
        <f t="shared" si="40"/>
        <v>-2.1270359800153862E-2</v>
      </c>
      <c r="U96" s="56">
        <f t="shared" si="41"/>
        <v>-35.592945248009933</v>
      </c>
      <c r="W96" s="6">
        <v>244</v>
      </c>
      <c r="X96" s="6" t="s">
        <v>82</v>
      </c>
      <c r="Y96" s="7">
        <v>18355</v>
      </c>
      <c r="Z96" s="7">
        <v>24979814.603757665</v>
      </c>
      <c r="AA96" s="48">
        <v>2910305.2002377603</v>
      </c>
      <c r="AB96" s="48">
        <v>-397046</v>
      </c>
      <c r="AD96" s="34">
        <f t="shared" si="42"/>
        <v>24582768.603757665</v>
      </c>
      <c r="AE96" s="82"/>
      <c r="AF96" s="56">
        <v>5930059.8418529658</v>
      </c>
      <c r="AG96" s="82"/>
      <c r="AH96" s="56">
        <v>-1724187.6874445924</v>
      </c>
      <c r="AI96" s="84"/>
      <c r="AJ96" s="84">
        <f t="shared" si="24"/>
        <v>28788640.758166037</v>
      </c>
      <c r="AK96" s="101">
        <f t="shared" si="25"/>
        <v>1568.4358898483267</v>
      </c>
      <c r="AL96" s="82"/>
      <c r="AM96" s="56">
        <v>0</v>
      </c>
      <c r="AO96" s="62">
        <f t="shared" si="26"/>
        <v>-1925861.3078731336</v>
      </c>
      <c r="AP96" s="31">
        <f t="shared" si="27"/>
        <v>-6.2702019512878446E-2</v>
      </c>
      <c r="AQ96" s="56">
        <f t="shared" si="28"/>
        <v>-104.92298054334697</v>
      </c>
      <c r="AS96" s="6">
        <v>244</v>
      </c>
      <c r="AT96" s="6" t="s">
        <v>82</v>
      </c>
      <c r="AU96" s="7">
        <v>18355</v>
      </c>
      <c r="AV96" s="7">
        <v>24094157.863713615</v>
      </c>
      <c r="AW96" s="48">
        <v>2354513.5362854563</v>
      </c>
      <c r="AX96" s="48">
        <v>-397046</v>
      </c>
      <c r="AZ96" s="34">
        <f t="shared" si="29"/>
        <v>23697111.863713615</v>
      </c>
      <c r="BA96" s="82"/>
      <c r="BB96" s="56">
        <v>5930059.8418529658</v>
      </c>
      <c r="BC96" s="82"/>
      <c r="BD96" s="56">
        <v>-1724187.6874445924</v>
      </c>
      <c r="BE96" s="84"/>
      <c r="BF96" s="84">
        <f t="shared" si="30"/>
        <v>27902984.018121988</v>
      </c>
      <c r="BG96" s="101">
        <f t="shared" si="31"/>
        <v>1520.1843649208383</v>
      </c>
      <c r="BH96" s="82"/>
      <c r="BI96" s="56">
        <v>0</v>
      </c>
      <c r="BK96" s="62">
        <f t="shared" si="32"/>
        <v>-2811518.0479171835</v>
      </c>
      <c r="BL96" s="31">
        <f t="shared" si="33"/>
        <v>-9.1537152120263768E-2</v>
      </c>
      <c r="BM96" s="56">
        <f t="shared" si="34"/>
        <v>-153.17450547083538</v>
      </c>
      <c r="BO96" s="45">
        <v>430972.12848000001</v>
      </c>
      <c r="BP96" s="46">
        <v>284310.56229999999</v>
      </c>
      <c r="BQ96" s="47">
        <f t="shared" si="35"/>
        <v>-146661.56618000002</v>
      </c>
      <c r="BS96" s="45" t="e">
        <f>#REF!+BQ96</f>
        <v>#REF!</v>
      </c>
      <c r="BT96" s="47" t="e">
        <f t="shared" si="36"/>
        <v>#REF!</v>
      </c>
      <c r="BU96" s="124">
        <v>244</v>
      </c>
      <c r="BV96" s="124" t="s">
        <v>82</v>
      </c>
      <c r="BW96" s="137">
        <v>17923</v>
      </c>
      <c r="BX96" s="137">
        <v>25214001.477664173</v>
      </c>
      <c r="BY96" s="137">
        <v>2354513.5362854498</v>
      </c>
      <c r="BZ96" s="137">
        <v>-397046</v>
      </c>
      <c r="CB96" s="193">
        <v>24816955.477664173</v>
      </c>
      <c r="CC96" s="194"/>
      <c r="CD96" s="186">
        <v>5541857.5183749981</v>
      </c>
      <c r="CE96" s="194"/>
      <c r="CF96" s="186">
        <v>355689.07</v>
      </c>
      <c r="CG96" s="137"/>
      <c r="CH96" s="137">
        <v>30714502.066039171</v>
      </c>
      <c r="CI96" s="195">
        <v>1713.6920195301664</v>
      </c>
      <c r="CJ96" s="124"/>
      <c r="CK96" s="196"/>
      <c r="CL96" s="197"/>
      <c r="CM96" s="198">
        <v>-146661.56618000002</v>
      </c>
      <c r="CN96" s="124"/>
      <c r="CO96" s="196">
        <v>30567840.499859173</v>
      </c>
      <c r="CP96" s="198">
        <v>2547320.0416549309</v>
      </c>
      <c r="CR96" s="154">
        <v>17</v>
      </c>
    </row>
    <row r="97" spans="1:96" ht="12.5" x14ac:dyDescent="0.25">
      <c r="A97" s="6">
        <v>245</v>
      </c>
      <c r="B97" s="6" t="s">
        <v>83</v>
      </c>
      <c r="C97" s="7">
        <v>36756</v>
      </c>
      <c r="D97" s="7">
        <v>25613482.336881019</v>
      </c>
      <c r="E97" s="48">
        <v>-4219403.4076927789</v>
      </c>
      <c r="F97" s="48">
        <v>-3347355</v>
      </c>
      <c r="H97" s="34">
        <f t="shared" si="37"/>
        <v>22266127.336881019</v>
      </c>
      <c r="I97" s="82"/>
      <c r="J97" s="56">
        <v>13303417.023276798</v>
      </c>
      <c r="K97" s="82"/>
      <c r="L97" s="56">
        <v>-821310.50502889464</v>
      </c>
      <c r="M97" s="84"/>
      <c r="N97" s="84">
        <f t="shared" si="38"/>
        <v>34748233.855128922</v>
      </c>
      <c r="O97" s="101">
        <f t="shared" si="23"/>
        <v>945.37582585506914</v>
      </c>
      <c r="P97" s="82"/>
      <c r="Q97" s="56">
        <v>0</v>
      </c>
      <c r="S97" s="62">
        <f t="shared" si="39"/>
        <v>-97479.578110836446</v>
      </c>
      <c r="T97" s="31">
        <f t="shared" si="40"/>
        <v>-2.7974625429206873E-3</v>
      </c>
      <c r="U97" s="56">
        <f t="shared" si="41"/>
        <v>-2.6520725353911319</v>
      </c>
      <c r="W97" s="6">
        <v>245</v>
      </c>
      <c r="X97" s="6" t="s">
        <v>83</v>
      </c>
      <c r="Y97" s="7">
        <v>36756</v>
      </c>
      <c r="Z97" s="7">
        <v>25810156.912412848</v>
      </c>
      <c r="AA97" s="48">
        <v>-4082034.2239939715</v>
      </c>
      <c r="AB97" s="48">
        <v>-3347355</v>
      </c>
      <c r="AD97" s="34">
        <f t="shared" si="42"/>
        <v>22462801.912412848</v>
      </c>
      <c r="AE97" s="82"/>
      <c r="AF97" s="56">
        <v>13089773.223560771</v>
      </c>
      <c r="AG97" s="82"/>
      <c r="AH97" s="56">
        <v>-3819427.714443313</v>
      </c>
      <c r="AI97" s="84"/>
      <c r="AJ97" s="84">
        <f t="shared" si="24"/>
        <v>31733147.421530306</v>
      </c>
      <c r="AK97" s="101">
        <f t="shared" si="25"/>
        <v>863.34605021031416</v>
      </c>
      <c r="AL97" s="82"/>
      <c r="AM97" s="56">
        <v>0</v>
      </c>
      <c r="AO97" s="62">
        <f t="shared" si="26"/>
        <v>-3112566.0117094517</v>
      </c>
      <c r="AP97" s="31">
        <f t="shared" si="27"/>
        <v>-8.9324215377961994E-2</v>
      </c>
      <c r="AQ97" s="56">
        <f t="shared" si="28"/>
        <v>-84.681848180146147</v>
      </c>
      <c r="AS97" s="6">
        <v>245</v>
      </c>
      <c r="AT97" s="6" t="s">
        <v>83</v>
      </c>
      <c r="AU97" s="7">
        <v>36756</v>
      </c>
      <c r="AV97" s="7">
        <v>23233342.869099986</v>
      </c>
      <c r="AW97" s="48">
        <v>-5051498.4452944016</v>
      </c>
      <c r="AX97" s="48">
        <v>-3360630</v>
      </c>
      <c r="AZ97" s="34">
        <f t="shared" si="29"/>
        <v>19872712.869099986</v>
      </c>
      <c r="BA97" s="82"/>
      <c r="BB97" s="56">
        <v>13089773.223560771</v>
      </c>
      <c r="BC97" s="82"/>
      <c r="BD97" s="56">
        <v>-3819427.714443313</v>
      </c>
      <c r="BE97" s="84"/>
      <c r="BF97" s="84">
        <f t="shared" si="30"/>
        <v>29143058.378217444</v>
      </c>
      <c r="BG97" s="101">
        <f t="shared" si="31"/>
        <v>792.87894162089026</v>
      </c>
      <c r="BH97" s="82"/>
      <c r="BI97" s="56">
        <v>0</v>
      </c>
      <c r="BK97" s="62">
        <f t="shared" si="32"/>
        <v>-5702655.0550223142</v>
      </c>
      <c r="BL97" s="31">
        <f t="shared" si="33"/>
        <v>-0.16365442096480312</v>
      </c>
      <c r="BM97" s="56">
        <f t="shared" si="34"/>
        <v>-155.14895676956999</v>
      </c>
      <c r="BO97" s="45">
        <v>1550529.0780599997</v>
      </c>
      <c r="BP97" s="46">
        <v>409439.83440000011</v>
      </c>
      <c r="BQ97" s="47">
        <f t="shared" si="35"/>
        <v>-1141089.2436599997</v>
      </c>
      <c r="BS97" s="45" t="e">
        <f>#REF!+BQ97</f>
        <v>#REF!</v>
      </c>
      <c r="BT97" s="47" t="e">
        <f t="shared" si="36"/>
        <v>#REF!</v>
      </c>
      <c r="BU97" s="124">
        <v>245</v>
      </c>
      <c r="BV97" s="124" t="s">
        <v>83</v>
      </c>
      <c r="BW97" s="137">
        <v>36254</v>
      </c>
      <c r="BX97" s="137">
        <v>25169874.79944206</v>
      </c>
      <c r="BY97" s="137">
        <v>-5051498.4452944016</v>
      </c>
      <c r="BZ97" s="137">
        <v>-3347355</v>
      </c>
      <c r="CB97" s="193">
        <v>21822519.79944206</v>
      </c>
      <c r="CC97" s="194"/>
      <c r="CD97" s="186">
        <v>12235269.733797701</v>
      </c>
      <c r="CE97" s="194"/>
      <c r="CF97" s="186">
        <v>787923.9</v>
      </c>
      <c r="CG97" s="137"/>
      <c r="CH97" s="137">
        <v>34845713.433239758</v>
      </c>
      <c r="CI97" s="195">
        <v>961.1550017443526</v>
      </c>
      <c r="CJ97" s="124"/>
      <c r="CK97" s="196"/>
      <c r="CL97" s="197"/>
      <c r="CM97" s="198">
        <v>-1141089.2436599997</v>
      </c>
      <c r="CN97" s="124"/>
      <c r="CO97" s="196">
        <v>33704624.189579755</v>
      </c>
      <c r="CP97" s="198">
        <v>2808718.6824649796</v>
      </c>
      <c r="CR97" s="154">
        <v>1</v>
      </c>
    </row>
    <row r="98" spans="1:96" ht="12.5" x14ac:dyDescent="0.25">
      <c r="A98" s="6">
        <v>249</v>
      </c>
      <c r="B98" s="6" t="s">
        <v>84</v>
      </c>
      <c r="C98" s="7">
        <v>9605</v>
      </c>
      <c r="D98" s="7">
        <v>24800064.29398134</v>
      </c>
      <c r="E98" s="48">
        <v>6281808.8318817802</v>
      </c>
      <c r="F98" s="48">
        <v>-28801</v>
      </c>
      <c r="H98" s="34">
        <f t="shared" si="37"/>
        <v>24771263.29398134</v>
      </c>
      <c r="I98" s="82"/>
      <c r="J98" s="56">
        <v>4981857.7730654562</v>
      </c>
      <c r="K98" s="82"/>
      <c r="L98" s="56">
        <v>-182945.86158437468</v>
      </c>
      <c r="M98" s="84"/>
      <c r="N98" s="84">
        <f t="shared" si="38"/>
        <v>29570175.205462418</v>
      </c>
      <c r="O98" s="101">
        <f t="shared" si="23"/>
        <v>3078.6231343531931</v>
      </c>
      <c r="P98" s="82"/>
      <c r="Q98" s="56">
        <v>0</v>
      </c>
      <c r="S98" s="62">
        <f t="shared" si="39"/>
        <v>-392185.50456396863</v>
      </c>
      <c r="T98" s="31">
        <f t="shared" si="40"/>
        <v>-1.3089272516258391E-2</v>
      </c>
      <c r="U98" s="56">
        <f t="shared" si="41"/>
        <v>-40.831390376259094</v>
      </c>
      <c r="W98" s="6">
        <v>249</v>
      </c>
      <c r="X98" s="6" t="s">
        <v>84</v>
      </c>
      <c r="Y98" s="7">
        <v>9605</v>
      </c>
      <c r="Z98" s="7">
        <v>25074800.689722158</v>
      </c>
      <c r="AA98" s="48">
        <v>6550667.4284904506</v>
      </c>
      <c r="AB98" s="48">
        <v>-28801</v>
      </c>
      <c r="AD98" s="34">
        <f t="shared" si="42"/>
        <v>25045999.689722158</v>
      </c>
      <c r="AE98" s="82"/>
      <c r="AF98" s="56">
        <v>4946926.8186119534</v>
      </c>
      <c r="AG98" s="82"/>
      <c r="AH98" s="56">
        <v>-850772.62460375833</v>
      </c>
      <c r="AI98" s="84"/>
      <c r="AJ98" s="84">
        <f t="shared" si="24"/>
        <v>29142153.883730352</v>
      </c>
      <c r="AK98" s="101">
        <f t="shared" si="25"/>
        <v>3034.0607895606822</v>
      </c>
      <c r="AL98" s="82"/>
      <c r="AM98" s="56">
        <v>0</v>
      </c>
      <c r="AO98" s="62">
        <f t="shared" si="26"/>
        <v>-820206.8262960352</v>
      </c>
      <c r="AP98" s="31">
        <f t="shared" si="27"/>
        <v>-2.7374572859393122E-2</v>
      </c>
      <c r="AQ98" s="56">
        <f t="shared" si="28"/>
        <v>-85.393735168769936</v>
      </c>
      <c r="AS98" s="6">
        <v>249</v>
      </c>
      <c r="AT98" s="6" t="s">
        <v>84</v>
      </c>
      <c r="AU98" s="7">
        <v>9605</v>
      </c>
      <c r="AV98" s="7">
        <v>24276373.860003307</v>
      </c>
      <c r="AW98" s="48">
        <v>6364040.4455392454</v>
      </c>
      <c r="AX98" s="48">
        <v>-28801</v>
      </c>
      <c r="AZ98" s="34">
        <f t="shared" si="29"/>
        <v>24247572.860003307</v>
      </c>
      <c r="BA98" s="82"/>
      <c r="BB98" s="56">
        <v>4946926.8186119534</v>
      </c>
      <c r="BC98" s="82"/>
      <c r="BD98" s="56">
        <v>-850772.62460375833</v>
      </c>
      <c r="BE98" s="84"/>
      <c r="BF98" s="84">
        <f t="shared" si="30"/>
        <v>28343727.054011501</v>
      </c>
      <c r="BG98" s="101">
        <f t="shared" si="31"/>
        <v>2950.9346230100468</v>
      </c>
      <c r="BH98" s="82"/>
      <c r="BI98" s="56">
        <v>0</v>
      </c>
      <c r="BK98" s="62">
        <f t="shared" si="32"/>
        <v>-1618633.6560148858</v>
      </c>
      <c r="BL98" s="31">
        <f t="shared" si="33"/>
        <v>-5.4022233817952736E-2</v>
      </c>
      <c r="BM98" s="56">
        <f t="shared" si="34"/>
        <v>-168.51990171940508</v>
      </c>
      <c r="BO98" s="45">
        <v>96582.670100000018</v>
      </c>
      <c r="BP98" s="46">
        <v>165842.16399999999</v>
      </c>
      <c r="BQ98" s="47">
        <f t="shared" si="35"/>
        <v>69259.493899999972</v>
      </c>
      <c r="BS98" s="45" t="e">
        <f>#REF!+BQ98</f>
        <v>#REF!</v>
      </c>
      <c r="BT98" s="47" t="e">
        <f t="shared" si="36"/>
        <v>#REF!</v>
      </c>
      <c r="BU98" s="124">
        <v>249</v>
      </c>
      <c r="BV98" s="124" t="s">
        <v>84</v>
      </c>
      <c r="BW98" s="137">
        <v>9762</v>
      </c>
      <c r="BX98" s="137">
        <v>25168821.205250271</v>
      </c>
      <c r="BY98" s="137">
        <v>6364040.4455392491</v>
      </c>
      <c r="BZ98" s="137">
        <v>-28801</v>
      </c>
      <c r="CB98" s="193">
        <v>25140020.205250271</v>
      </c>
      <c r="CC98" s="194"/>
      <c r="CD98" s="186">
        <v>4646831.4647761183</v>
      </c>
      <c r="CE98" s="194"/>
      <c r="CF98" s="186">
        <v>175509.04</v>
      </c>
      <c r="CG98" s="137"/>
      <c r="CH98" s="137">
        <v>29962360.710026387</v>
      </c>
      <c r="CI98" s="195">
        <v>3069.2850553192366</v>
      </c>
      <c r="CJ98" s="124"/>
      <c r="CK98" s="196"/>
      <c r="CL98" s="197"/>
      <c r="CM98" s="198">
        <v>69259.493899999972</v>
      </c>
      <c r="CN98" s="124"/>
      <c r="CO98" s="196">
        <v>30031620.203926388</v>
      </c>
      <c r="CP98" s="198">
        <v>2502635.0169938658</v>
      </c>
      <c r="CR98" s="154">
        <v>13</v>
      </c>
    </row>
    <row r="99" spans="1:96" ht="12.5" x14ac:dyDescent="0.25">
      <c r="A99" s="6">
        <v>250</v>
      </c>
      <c r="B99" s="6" t="s">
        <v>85</v>
      </c>
      <c r="C99" s="7">
        <v>1865</v>
      </c>
      <c r="D99" s="7">
        <v>6205544.6952630868</v>
      </c>
      <c r="E99" s="48">
        <v>2027211.1437565738</v>
      </c>
      <c r="F99" s="48">
        <v>-369711</v>
      </c>
      <c r="H99" s="34">
        <f t="shared" si="37"/>
        <v>5835833.6952630868</v>
      </c>
      <c r="I99" s="82"/>
      <c r="J99" s="56">
        <v>1321842.9547853465</v>
      </c>
      <c r="K99" s="82"/>
      <c r="L99" s="56">
        <v>-31802.709639801044</v>
      </c>
      <c r="M99" s="84"/>
      <c r="N99" s="84">
        <f t="shared" si="38"/>
        <v>7125873.9404086322</v>
      </c>
      <c r="O99" s="101">
        <f t="shared" si="23"/>
        <v>3820.843935875942</v>
      </c>
      <c r="P99" s="82"/>
      <c r="Q99" s="56">
        <v>0</v>
      </c>
      <c r="S99" s="62">
        <f t="shared" si="39"/>
        <v>-58842.087536433712</v>
      </c>
      <c r="T99" s="31">
        <f t="shared" si="40"/>
        <v>-8.1898974583778251E-3</v>
      </c>
      <c r="U99" s="56">
        <f t="shared" si="41"/>
        <v>-31.550717177712446</v>
      </c>
      <c r="W99" s="6">
        <v>250</v>
      </c>
      <c r="X99" s="6" t="s">
        <v>85</v>
      </c>
      <c r="Y99" s="7">
        <v>1865</v>
      </c>
      <c r="Z99" s="7">
        <v>6220342.6934390087</v>
      </c>
      <c r="AA99" s="48">
        <v>2040867.4329318795</v>
      </c>
      <c r="AB99" s="48">
        <v>-369711</v>
      </c>
      <c r="AD99" s="34">
        <f t="shared" si="42"/>
        <v>5850631.6934390087</v>
      </c>
      <c r="AE99" s="82"/>
      <c r="AF99" s="56">
        <v>1318019.8368840641</v>
      </c>
      <c r="AG99" s="82"/>
      <c r="AH99" s="56">
        <v>-147895.52775582267</v>
      </c>
      <c r="AI99" s="84"/>
      <c r="AJ99" s="84">
        <f t="shared" si="24"/>
        <v>7020756.0025672503</v>
      </c>
      <c r="AK99" s="101">
        <f t="shared" si="25"/>
        <v>3764.4804303309652</v>
      </c>
      <c r="AL99" s="82"/>
      <c r="AM99" s="56">
        <v>0</v>
      </c>
      <c r="AO99" s="62">
        <f t="shared" si="26"/>
        <v>-163960.02537781559</v>
      </c>
      <c r="AP99" s="31">
        <f t="shared" si="27"/>
        <v>-2.2820668867090988E-2</v>
      </c>
      <c r="AQ99" s="56">
        <f t="shared" si="28"/>
        <v>-87.914222722689317</v>
      </c>
      <c r="AS99" s="6">
        <v>250</v>
      </c>
      <c r="AT99" s="6" t="s">
        <v>85</v>
      </c>
      <c r="AU99" s="7">
        <v>1865</v>
      </c>
      <c r="AV99" s="7">
        <v>6034589.6762093268</v>
      </c>
      <c r="AW99" s="48">
        <v>2019490.1008508224</v>
      </c>
      <c r="AX99" s="48">
        <v>-369711</v>
      </c>
      <c r="AZ99" s="34">
        <f t="shared" si="29"/>
        <v>5664878.6762093268</v>
      </c>
      <c r="BA99" s="82"/>
      <c r="BB99" s="56">
        <v>1318019.8368840641</v>
      </c>
      <c r="BC99" s="82"/>
      <c r="BD99" s="56">
        <v>-147895.52775582267</v>
      </c>
      <c r="BE99" s="84"/>
      <c r="BF99" s="84">
        <f t="shared" si="30"/>
        <v>6835002.9853375684</v>
      </c>
      <c r="BG99" s="101">
        <f t="shared" si="31"/>
        <v>3664.8809572855594</v>
      </c>
      <c r="BH99" s="82"/>
      <c r="BI99" s="56">
        <v>0</v>
      </c>
      <c r="BK99" s="62">
        <f t="shared" si="32"/>
        <v>-349713.04260749742</v>
      </c>
      <c r="BL99" s="31">
        <f t="shared" si="33"/>
        <v>-4.8674581047780184E-2</v>
      </c>
      <c r="BM99" s="56">
        <f t="shared" si="34"/>
        <v>-187.51369576809515</v>
      </c>
      <c r="BO99" s="45">
        <v>28546.602000000003</v>
      </c>
      <c r="BP99" s="46">
        <v>38062.135999999999</v>
      </c>
      <c r="BQ99" s="47">
        <f t="shared" si="35"/>
        <v>9515.533999999996</v>
      </c>
      <c r="BS99" s="45" t="e">
        <f>#REF!+BQ99</f>
        <v>#REF!</v>
      </c>
      <c r="BT99" s="47" t="e">
        <f t="shared" si="36"/>
        <v>#REF!</v>
      </c>
      <c r="BU99" s="124">
        <v>250</v>
      </c>
      <c r="BV99" s="124" t="s">
        <v>85</v>
      </c>
      <c r="BW99" s="137">
        <v>1910</v>
      </c>
      <c r="BX99" s="137">
        <v>6285793.2674050219</v>
      </c>
      <c r="BY99" s="137">
        <v>2019490.1008508233</v>
      </c>
      <c r="BZ99" s="137">
        <v>-369711</v>
      </c>
      <c r="CB99" s="193">
        <v>5916082.2674050219</v>
      </c>
      <c r="CC99" s="194"/>
      <c r="CD99" s="186">
        <v>1238123.8405400438</v>
      </c>
      <c r="CE99" s="194"/>
      <c r="CF99" s="186">
        <v>30509.919999999998</v>
      </c>
      <c r="CG99" s="137"/>
      <c r="CH99" s="137">
        <v>7184716.0279450659</v>
      </c>
      <c r="CI99" s="195">
        <v>3761.6314282434901</v>
      </c>
      <c r="CJ99" s="124"/>
      <c r="CK99" s="196"/>
      <c r="CL99" s="197"/>
      <c r="CM99" s="198">
        <v>9515.533999999996</v>
      </c>
      <c r="CN99" s="124"/>
      <c r="CO99" s="196">
        <v>7194231.5619450659</v>
      </c>
      <c r="CP99" s="198">
        <v>599519.29682875553</v>
      </c>
      <c r="CR99" s="154">
        <v>6</v>
      </c>
    </row>
    <row r="100" spans="1:96" ht="12.5" x14ac:dyDescent="0.25">
      <c r="A100" s="6">
        <v>256</v>
      </c>
      <c r="B100" s="6" t="s">
        <v>86</v>
      </c>
      <c r="C100" s="7">
        <v>1620</v>
      </c>
      <c r="D100" s="7">
        <v>6126780.390138003</v>
      </c>
      <c r="E100" s="48">
        <v>1732459.822892227</v>
      </c>
      <c r="F100" s="48">
        <v>171301</v>
      </c>
      <c r="H100" s="34">
        <f t="shared" si="37"/>
        <v>6298081.390138003</v>
      </c>
      <c r="I100" s="82"/>
      <c r="J100" s="56">
        <v>996562.30711608531</v>
      </c>
      <c r="K100" s="82"/>
      <c r="L100" s="56">
        <v>-25802.252964879779</v>
      </c>
      <c r="M100" s="84"/>
      <c r="N100" s="84">
        <f t="shared" si="38"/>
        <v>7268841.4442892093</v>
      </c>
      <c r="O100" s="101">
        <f t="shared" si="23"/>
        <v>4486.9391631414874</v>
      </c>
      <c r="P100" s="82"/>
      <c r="Q100" s="56">
        <v>0</v>
      </c>
      <c r="S100" s="62">
        <f t="shared" si="39"/>
        <v>90215.962029232644</v>
      </c>
      <c r="T100" s="31">
        <f t="shared" si="40"/>
        <v>1.2567303065493094E-2</v>
      </c>
      <c r="U100" s="56">
        <f t="shared" si="41"/>
        <v>55.688865450143609</v>
      </c>
      <c r="W100" s="6">
        <v>256</v>
      </c>
      <c r="X100" s="6" t="s">
        <v>86</v>
      </c>
      <c r="Y100" s="7">
        <v>1620</v>
      </c>
      <c r="Z100" s="7">
        <v>6203643.2665403821</v>
      </c>
      <c r="AA100" s="48">
        <v>1809224.5708379401</v>
      </c>
      <c r="AB100" s="48">
        <v>171301</v>
      </c>
      <c r="AD100" s="34">
        <f t="shared" si="42"/>
        <v>6374944.2665403821</v>
      </c>
      <c r="AE100" s="82"/>
      <c r="AF100" s="56">
        <v>995892.303939495</v>
      </c>
      <c r="AG100" s="82"/>
      <c r="AH100" s="56">
        <v>-119990.96500740835</v>
      </c>
      <c r="AI100" s="84"/>
      <c r="AJ100" s="84">
        <f t="shared" si="24"/>
        <v>7250845.6054724688</v>
      </c>
      <c r="AK100" s="101">
        <f t="shared" si="25"/>
        <v>4475.8306206620182</v>
      </c>
      <c r="AL100" s="82"/>
      <c r="AM100" s="56">
        <v>0</v>
      </c>
      <c r="AO100" s="62">
        <f t="shared" si="26"/>
        <v>72220.123212492093</v>
      </c>
      <c r="AP100" s="31">
        <f t="shared" si="27"/>
        <v>1.0060438922599391E-2</v>
      </c>
      <c r="AQ100" s="56">
        <f t="shared" si="28"/>
        <v>44.580322970674132</v>
      </c>
      <c r="AS100" s="6">
        <v>256</v>
      </c>
      <c r="AT100" s="6" t="s">
        <v>86</v>
      </c>
      <c r="AU100" s="7">
        <v>1620</v>
      </c>
      <c r="AV100" s="7">
        <v>6083023.5385774188</v>
      </c>
      <c r="AW100" s="48">
        <v>1814643.4376810219</v>
      </c>
      <c r="AX100" s="48">
        <v>171301</v>
      </c>
      <c r="AZ100" s="34">
        <f t="shared" si="29"/>
        <v>6254324.5385774188</v>
      </c>
      <c r="BA100" s="82"/>
      <c r="BB100" s="56">
        <v>995892.303939495</v>
      </c>
      <c r="BC100" s="82"/>
      <c r="BD100" s="56">
        <v>-119990.96500740835</v>
      </c>
      <c r="BE100" s="84"/>
      <c r="BF100" s="84">
        <f t="shared" si="30"/>
        <v>7130225.8775095055</v>
      </c>
      <c r="BG100" s="101">
        <f t="shared" si="31"/>
        <v>4401.3739984626573</v>
      </c>
      <c r="BH100" s="82"/>
      <c r="BI100" s="56">
        <v>0</v>
      </c>
      <c r="BK100" s="62">
        <f t="shared" si="32"/>
        <v>-48399.60475047119</v>
      </c>
      <c r="BL100" s="31">
        <f t="shared" si="33"/>
        <v>-6.7421827298384165E-3</v>
      </c>
      <c r="BM100" s="56">
        <f t="shared" si="34"/>
        <v>-29.876299228685919</v>
      </c>
      <c r="BO100" s="45">
        <v>10874.896000000001</v>
      </c>
      <c r="BP100" s="46">
        <v>103379.48010000002</v>
      </c>
      <c r="BQ100" s="47">
        <f t="shared" si="35"/>
        <v>92504.584100000007</v>
      </c>
      <c r="BS100" s="45" t="e">
        <f>#REF!+BQ100</f>
        <v>#REF!</v>
      </c>
      <c r="BT100" s="47" t="e">
        <f t="shared" si="36"/>
        <v>#REF!</v>
      </c>
      <c r="BU100" s="124">
        <v>256</v>
      </c>
      <c r="BV100" s="124" t="s">
        <v>86</v>
      </c>
      <c r="BW100" s="137">
        <v>1615</v>
      </c>
      <c r="BX100" s="137">
        <v>6041105.7260819413</v>
      </c>
      <c r="BY100" s="137">
        <v>1814643.4376810219</v>
      </c>
      <c r="BZ100" s="137">
        <v>171301</v>
      </c>
      <c r="CB100" s="193">
        <v>6212406.7260819413</v>
      </c>
      <c r="CC100" s="194"/>
      <c r="CD100" s="186">
        <v>941465.37617803528</v>
      </c>
      <c r="CE100" s="194"/>
      <c r="CF100" s="186">
        <v>24753.38</v>
      </c>
      <c r="CG100" s="137"/>
      <c r="CH100" s="137">
        <v>7178625.4822599767</v>
      </c>
      <c r="CI100" s="195">
        <v>4444.9693388606665</v>
      </c>
      <c r="CJ100" s="124"/>
      <c r="CK100" s="196"/>
      <c r="CL100" s="197"/>
      <c r="CM100" s="198">
        <v>92504.584100000007</v>
      </c>
      <c r="CN100" s="124"/>
      <c r="CO100" s="196">
        <v>7271130.0663599763</v>
      </c>
      <c r="CP100" s="198">
        <v>605927.50552999799</v>
      </c>
      <c r="CR100" s="154">
        <v>13</v>
      </c>
    </row>
    <row r="101" spans="1:96" ht="12.5" x14ac:dyDescent="0.25">
      <c r="A101" s="6">
        <v>257</v>
      </c>
      <c r="B101" s="6" t="s">
        <v>87</v>
      </c>
      <c r="C101" s="7">
        <v>39586</v>
      </c>
      <c r="D101" s="7">
        <v>21934174.059836268</v>
      </c>
      <c r="E101" s="48">
        <v>-11917670.190430313</v>
      </c>
      <c r="F101" s="48">
        <v>-2743988</v>
      </c>
      <c r="H101" s="34">
        <f t="shared" si="37"/>
        <v>19190186.059836268</v>
      </c>
      <c r="I101" s="82"/>
      <c r="J101" s="56">
        <v>12304157.661704671</v>
      </c>
      <c r="K101" s="82"/>
      <c r="L101" s="56">
        <v>-1006178.7013078013</v>
      </c>
      <c r="M101" s="84"/>
      <c r="N101" s="84">
        <f t="shared" si="38"/>
        <v>30488165.020233139</v>
      </c>
      <c r="O101" s="101">
        <f t="shared" si="23"/>
        <v>770.17544132352702</v>
      </c>
      <c r="P101" s="82"/>
      <c r="Q101" s="56">
        <v>0</v>
      </c>
      <c r="S101" s="62">
        <f t="shared" si="39"/>
        <v>-5409047.141043596</v>
      </c>
      <c r="T101" s="31">
        <f t="shared" si="40"/>
        <v>-0.1506815380743822</v>
      </c>
      <c r="U101" s="56">
        <f t="shared" si="41"/>
        <v>-136.6404067358055</v>
      </c>
      <c r="W101" s="6">
        <v>257</v>
      </c>
      <c r="X101" s="6" t="s">
        <v>87</v>
      </c>
      <c r="Y101" s="7">
        <v>39586</v>
      </c>
      <c r="Z101" s="7">
        <v>22535082.051138759</v>
      </c>
      <c r="AA101" s="48">
        <v>-11366984.92125511</v>
      </c>
      <c r="AB101" s="48">
        <v>-2743988</v>
      </c>
      <c r="AD101" s="34">
        <f t="shared" si="42"/>
        <v>19791094.051138759</v>
      </c>
      <c r="AE101" s="82"/>
      <c r="AF101" s="56">
        <v>12083139.503755033</v>
      </c>
      <c r="AG101" s="82"/>
      <c r="AH101" s="56">
        <v>-4679139.9768135129</v>
      </c>
      <c r="AI101" s="84"/>
      <c r="AJ101" s="84">
        <f t="shared" si="24"/>
        <v>27195093.578080278</v>
      </c>
      <c r="AK101" s="101">
        <f t="shared" si="25"/>
        <v>686.9876617511311</v>
      </c>
      <c r="AL101" s="82"/>
      <c r="AM101" s="56">
        <v>0</v>
      </c>
      <c r="AO101" s="62">
        <f t="shared" si="26"/>
        <v>-8702118.5831964575</v>
      </c>
      <c r="AP101" s="31">
        <f t="shared" si="27"/>
        <v>-0.24241767143643708</v>
      </c>
      <c r="AQ101" s="56">
        <f t="shared" si="28"/>
        <v>-219.82818630820131</v>
      </c>
      <c r="AS101" s="6">
        <v>257</v>
      </c>
      <c r="AT101" s="6" t="s">
        <v>87</v>
      </c>
      <c r="AU101" s="7">
        <v>39586</v>
      </c>
      <c r="AV101" s="7">
        <v>20873520.198293097</v>
      </c>
      <c r="AW101" s="48">
        <v>-11412486.025265386</v>
      </c>
      <c r="AX101" s="48">
        <v>-2743988</v>
      </c>
      <c r="AZ101" s="34">
        <f t="shared" si="29"/>
        <v>18129532.198293097</v>
      </c>
      <c r="BA101" s="82"/>
      <c r="BB101" s="56">
        <v>12083139.503755033</v>
      </c>
      <c r="BC101" s="82"/>
      <c r="BD101" s="56">
        <v>-4679139.9768135129</v>
      </c>
      <c r="BE101" s="84"/>
      <c r="BF101" s="84">
        <f t="shared" si="30"/>
        <v>25533531.725234617</v>
      </c>
      <c r="BG101" s="101">
        <f t="shared" si="31"/>
        <v>645.01418999733789</v>
      </c>
      <c r="BH101" s="82"/>
      <c r="BI101" s="56">
        <v>0</v>
      </c>
      <c r="BK101" s="62">
        <f t="shared" si="32"/>
        <v>-10363680.436042119</v>
      </c>
      <c r="BL101" s="31">
        <f t="shared" si="33"/>
        <v>-0.28870432582566097</v>
      </c>
      <c r="BM101" s="56">
        <f t="shared" si="34"/>
        <v>-261.8016580619946</v>
      </c>
      <c r="BO101" s="45">
        <v>1383645.6427679998</v>
      </c>
      <c r="BP101" s="46">
        <v>705712.78229999996</v>
      </c>
      <c r="BQ101" s="47">
        <f t="shared" si="35"/>
        <v>-677932.86046799982</v>
      </c>
      <c r="BS101" s="45" t="e">
        <f>#REF!+BQ101</f>
        <v>#REF!</v>
      </c>
      <c r="BT101" s="47" t="e">
        <f t="shared" si="36"/>
        <v>#REF!</v>
      </c>
      <c r="BU101" s="124">
        <v>257</v>
      </c>
      <c r="BV101" s="124" t="s">
        <v>87</v>
      </c>
      <c r="BW101" s="137">
        <v>39262</v>
      </c>
      <c r="BX101" s="137">
        <v>26403444.96248161</v>
      </c>
      <c r="BY101" s="137">
        <v>-11412486.025265384</v>
      </c>
      <c r="BZ101" s="137">
        <v>-2743988</v>
      </c>
      <c r="CB101" s="193">
        <v>23659456.96248161</v>
      </c>
      <c r="CC101" s="194"/>
      <c r="CD101" s="186">
        <v>11272478.06879512</v>
      </c>
      <c r="CE101" s="194"/>
      <c r="CF101" s="186">
        <v>965277.13</v>
      </c>
      <c r="CG101" s="137"/>
      <c r="CH101" s="137">
        <v>35897212.161276735</v>
      </c>
      <c r="CI101" s="195">
        <v>914.29912284847273</v>
      </c>
      <c r="CJ101" s="124"/>
      <c r="CK101" s="196"/>
      <c r="CL101" s="197"/>
      <c r="CM101" s="198">
        <v>-677932.86046799982</v>
      </c>
      <c r="CN101" s="124"/>
      <c r="CO101" s="196">
        <v>35219279.300808735</v>
      </c>
      <c r="CP101" s="198">
        <v>2934939.9417340611</v>
      </c>
      <c r="CR101" s="154">
        <v>1</v>
      </c>
    </row>
    <row r="102" spans="1:96" ht="12.5" x14ac:dyDescent="0.25">
      <c r="A102" s="6">
        <v>260</v>
      </c>
      <c r="B102" s="6" t="s">
        <v>88</v>
      </c>
      <c r="C102" s="7">
        <v>10136</v>
      </c>
      <c r="D102" s="7">
        <v>35637333.98932831</v>
      </c>
      <c r="E102" s="48">
        <v>9758706.5368937887</v>
      </c>
      <c r="F102" s="48">
        <v>-803557</v>
      </c>
      <c r="H102" s="34">
        <f t="shared" si="37"/>
        <v>34833776.98932831</v>
      </c>
      <c r="I102" s="82"/>
      <c r="J102" s="56">
        <v>6331638.7275263434</v>
      </c>
      <c r="K102" s="82"/>
      <c r="L102" s="56">
        <v>-172391.03710013031</v>
      </c>
      <c r="M102" s="84"/>
      <c r="N102" s="84">
        <f t="shared" si="38"/>
        <v>40993024.679754525</v>
      </c>
      <c r="O102" s="101">
        <f t="shared" si="23"/>
        <v>4044.2999881367923</v>
      </c>
      <c r="P102" s="82"/>
      <c r="Q102" s="56">
        <v>0</v>
      </c>
      <c r="S102" s="62">
        <f t="shared" si="39"/>
        <v>-132343.73057048023</v>
      </c>
      <c r="T102" s="31">
        <f t="shared" si="40"/>
        <v>-3.2180558056047414E-3</v>
      </c>
      <c r="U102" s="56">
        <f t="shared" si="41"/>
        <v>-13.056800569305468</v>
      </c>
      <c r="W102" s="6">
        <v>260</v>
      </c>
      <c r="X102" s="6" t="s">
        <v>88</v>
      </c>
      <c r="Y102" s="7">
        <v>10136</v>
      </c>
      <c r="Z102" s="7">
        <v>35880491.071421839</v>
      </c>
      <c r="AA102" s="48">
        <v>9994840.580616625</v>
      </c>
      <c r="AB102" s="48">
        <v>-803557</v>
      </c>
      <c r="AD102" s="34">
        <f t="shared" si="42"/>
        <v>35076934.071421839</v>
      </c>
      <c r="AE102" s="82"/>
      <c r="AF102" s="56">
        <v>6316531.3512618933</v>
      </c>
      <c r="AG102" s="82"/>
      <c r="AH102" s="56">
        <v>-801688.40017296339</v>
      </c>
      <c r="AI102" s="84"/>
      <c r="AJ102" s="84">
        <f t="shared" si="24"/>
        <v>40591777.022510767</v>
      </c>
      <c r="AK102" s="101">
        <f t="shared" si="25"/>
        <v>4004.7135973274239</v>
      </c>
      <c r="AL102" s="82"/>
      <c r="AM102" s="56">
        <v>0</v>
      </c>
      <c r="AO102" s="62">
        <f t="shared" si="26"/>
        <v>-533591.38781423867</v>
      </c>
      <c r="AP102" s="31">
        <f t="shared" si="27"/>
        <v>-1.2974750341209693E-2</v>
      </c>
      <c r="AQ102" s="56">
        <f t="shared" si="28"/>
        <v>-52.643191378673905</v>
      </c>
      <c r="AS102" s="6">
        <v>260</v>
      </c>
      <c r="AT102" s="6" t="s">
        <v>88</v>
      </c>
      <c r="AU102" s="7">
        <v>10136</v>
      </c>
      <c r="AV102" s="7">
        <v>35135144.513394952</v>
      </c>
      <c r="AW102" s="48">
        <v>9563018.077649489</v>
      </c>
      <c r="AX102" s="48">
        <v>-803557</v>
      </c>
      <c r="AZ102" s="34">
        <f t="shared" si="29"/>
        <v>34331587.513394952</v>
      </c>
      <c r="BA102" s="82"/>
      <c r="BB102" s="56">
        <v>6316531.3512618933</v>
      </c>
      <c r="BC102" s="82"/>
      <c r="BD102" s="56">
        <v>-801688.40017296339</v>
      </c>
      <c r="BE102" s="84"/>
      <c r="BF102" s="84">
        <f t="shared" si="30"/>
        <v>39846430.46448388</v>
      </c>
      <c r="BG102" s="101">
        <f t="shared" si="31"/>
        <v>3931.1790118867284</v>
      </c>
      <c r="BH102" s="82"/>
      <c r="BI102" s="56">
        <v>0</v>
      </c>
      <c r="BK102" s="62">
        <f t="shared" si="32"/>
        <v>-1278937.9458411261</v>
      </c>
      <c r="BL102" s="31">
        <f t="shared" si="33"/>
        <v>-3.1098516445631007E-2</v>
      </c>
      <c r="BM102" s="56">
        <f t="shared" si="34"/>
        <v>-126.1777768193692</v>
      </c>
      <c r="BO102" s="45">
        <v>81561.72</v>
      </c>
      <c r="BP102" s="46">
        <v>118468.3983</v>
      </c>
      <c r="BQ102" s="47">
        <f t="shared" si="35"/>
        <v>36906.6783</v>
      </c>
      <c r="BS102" s="45" t="e">
        <f>#REF!+BQ102</f>
        <v>#REF!</v>
      </c>
      <c r="BT102" s="47" t="e">
        <f t="shared" si="36"/>
        <v>#REF!</v>
      </c>
      <c r="BU102" s="124">
        <v>260</v>
      </c>
      <c r="BV102" s="124" t="s">
        <v>88</v>
      </c>
      <c r="BW102" s="137">
        <v>10358</v>
      </c>
      <c r="BX102" s="137">
        <v>35802800.822560742</v>
      </c>
      <c r="BY102" s="137">
        <v>9563018.077649489</v>
      </c>
      <c r="BZ102" s="137">
        <v>-803557</v>
      </c>
      <c r="CB102" s="193">
        <v>34999243.822560742</v>
      </c>
      <c r="CC102" s="194"/>
      <c r="CD102" s="186">
        <v>5960741.3177642571</v>
      </c>
      <c r="CE102" s="194"/>
      <c r="CF102" s="186">
        <v>165383.26999999999</v>
      </c>
      <c r="CG102" s="137"/>
      <c r="CH102" s="137">
        <v>41125368.410325006</v>
      </c>
      <c r="CI102" s="195">
        <v>3970.3966412748605</v>
      </c>
      <c r="CJ102" s="124"/>
      <c r="CK102" s="196"/>
      <c r="CL102" s="197"/>
      <c r="CM102" s="198">
        <v>36906.6783</v>
      </c>
      <c r="CN102" s="124"/>
      <c r="CO102" s="196">
        <v>41162275.088625006</v>
      </c>
      <c r="CP102" s="198">
        <v>3430189.5907187504</v>
      </c>
      <c r="CR102" s="154">
        <v>12</v>
      </c>
    </row>
    <row r="103" spans="1:96" ht="12.5" x14ac:dyDescent="0.25">
      <c r="A103" s="6">
        <v>261</v>
      </c>
      <c r="B103" s="6" t="s">
        <v>89</v>
      </c>
      <c r="C103" s="7">
        <v>6453</v>
      </c>
      <c r="D103" s="7">
        <v>20170368.339824904</v>
      </c>
      <c r="E103" s="48">
        <v>1502430.6014987226</v>
      </c>
      <c r="F103" s="48">
        <v>289397</v>
      </c>
      <c r="H103" s="34">
        <f t="shared" si="37"/>
        <v>20459765.339824904</v>
      </c>
      <c r="I103" s="82"/>
      <c r="J103" s="56">
        <v>3562528.834156401</v>
      </c>
      <c r="K103" s="82"/>
      <c r="L103" s="56">
        <v>-182785.65041388219</v>
      </c>
      <c r="M103" s="84"/>
      <c r="N103" s="84">
        <f t="shared" si="38"/>
        <v>23839508.523567423</v>
      </c>
      <c r="O103" s="101">
        <f t="shared" si="23"/>
        <v>3694.3295403017855</v>
      </c>
      <c r="P103" s="82"/>
      <c r="Q103" s="56">
        <v>0</v>
      </c>
      <c r="S103" s="62">
        <f t="shared" si="39"/>
        <v>-665387.97431566939</v>
      </c>
      <c r="T103" s="31">
        <f t="shared" si="40"/>
        <v>-2.7153266057383687E-2</v>
      </c>
      <c r="U103" s="56">
        <f t="shared" si="41"/>
        <v>-103.11296673108157</v>
      </c>
      <c r="W103" s="6">
        <v>261</v>
      </c>
      <c r="X103" s="6" t="s">
        <v>89</v>
      </c>
      <c r="Y103" s="7">
        <v>6453</v>
      </c>
      <c r="Z103" s="7">
        <v>20151464.880446058</v>
      </c>
      <c r="AA103" s="48">
        <v>1474229.7954868572</v>
      </c>
      <c r="AB103" s="48">
        <v>289397</v>
      </c>
      <c r="AD103" s="34">
        <f t="shared" si="42"/>
        <v>20440861.880446058</v>
      </c>
      <c r="AE103" s="82"/>
      <c r="AF103" s="56">
        <v>3536977.8223514985</v>
      </c>
      <c r="AG103" s="82"/>
      <c r="AH103" s="56">
        <v>-850027.57753447606</v>
      </c>
      <c r="AI103" s="84"/>
      <c r="AJ103" s="84">
        <f t="shared" si="24"/>
        <v>23127812.12526308</v>
      </c>
      <c r="AK103" s="101">
        <f t="shared" si="25"/>
        <v>3584.0403107489665</v>
      </c>
      <c r="AL103" s="82"/>
      <c r="AM103" s="56">
        <v>0</v>
      </c>
      <c r="AO103" s="62">
        <f t="shared" si="26"/>
        <v>-1377084.3726200126</v>
      </c>
      <c r="AP103" s="31">
        <f t="shared" si="27"/>
        <v>-5.6196294187121951E-2</v>
      </c>
      <c r="AQ103" s="56">
        <f t="shared" si="28"/>
        <v>-213.40219628390091</v>
      </c>
      <c r="AS103" s="6">
        <v>261</v>
      </c>
      <c r="AT103" s="6" t="s">
        <v>89</v>
      </c>
      <c r="AU103" s="7">
        <v>6453</v>
      </c>
      <c r="AV103" s="7">
        <v>20350274.977605585</v>
      </c>
      <c r="AW103" s="48">
        <v>1911159.6972636322</v>
      </c>
      <c r="AX103" s="48">
        <v>289397</v>
      </c>
      <c r="AZ103" s="34">
        <f t="shared" si="29"/>
        <v>20639671.977605585</v>
      </c>
      <c r="BA103" s="82"/>
      <c r="BB103" s="56">
        <v>3536977.8223514985</v>
      </c>
      <c r="BC103" s="82"/>
      <c r="BD103" s="56">
        <v>-850027.57753447606</v>
      </c>
      <c r="BE103" s="84"/>
      <c r="BF103" s="84">
        <f t="shared" si="30"/>
        <v>23326622.222422607</v>
      </c>
      <c r="BG103" s="101">
        <f t="shared" si="31"/>
        <v>3614.8492518863486</v>
      </c>
      <c r="BH103" s="82"/>
      <c r="BI103" s="56">
        <v>0</v>
      </c>
      <c r="BK103" s="62">
        <f t="shared" si="32"/>
        <v>-1178274.2754604854</v>
      </c>
      <c r="BL103" s="31">
        <f t="shared" si="33"/>
        <v>-4.8083217799441559E-2</v>
      </c>
      <c r="BM103" s="56">
        <f t="shared" si="34"/>
        <v>-182.59325514651874</v>
      </c>
      <c r="BO103" s="45">
        <v>127847.99610000002</v>
      </c>
      <c r="BP103" s="46">
        <v>137363.5301</v>
      </c>
      <c r="BQ103" s="47">
        <f t="shared" si="35"/>
        <v>9515.5339999999851</v>
      </c>
      <c r="BS103" s="45" t="e">
        <f>#REF!+BQ103</f>
        <v>#REF!</v>
      </c>
      <c r="BT103" s="47" t="e">
        <f t="shared" si="36"/>
        <v>#REF!</v>
      </c>
      <c r="BU103" s="124">
        <v>261</v>
      </c>
      <c r="BV103" s="124" t="s">
        <v>89</v>
      </c>
      <c r="BW103" s="137">
        <v>6436</v>
      </c>
      <c r="BX103" s="137">
        <v>20733337.933146827</v>
      </c>
      <c r="BY103" s="137">
        <v>1911159.6972636322</v>
      </c>
      <c r="BZ103" s="137">
        <v>289397</v>
      </c>
      <c r="CB103" s="193">
        <v>21022734.933146827</v>
      </c>
      <c r="CC103" s="194"/>
      <c r="CD103" s="186">
        <v>3306806.2247362677</v>
      </c>
      <c r="CE103" s="194"/>
      <c r="CF103" s="186">
        <v>175355.34</v>
      </c>
      <c r="CG103" s="137"/>
      <c r="CH103" s="137">
        <v>24504896.497883093</v>
      </c>
      <c r="CI103" s="195">
        <v>3807.4730419333582</v>
      </c>
      <c r="CJ103" s="124"/>
      <c r="CK103" s="196"/>
      <c r="CL103" s="197"/>
      <c r="CM103" s="198">
        <v>9515.5339999999851</v>
      </c>
      <c r="CN103" s="124"/>
      <c r="CO103" s="196">
        <v>24514412.031883091</v>
      </c>
      <c r="CP103" s="198">
        <v>2042867.6693235908</v>
      </c>
      <c r="CR103" s="154">
        <v>19</v>
      </c>
    </row>
    <row r="104" spans="1:96" ht="12.5" x14ac:dyDescent="0.25">
      <c r="A104" s="6">
        <v>263</v>
      </c>
      <c r="B104" s="6" t="s">
        <v>90</v>
      </c>
      <c r="C104" s="7">
        <v>7998</v>
      </c>
      <c r="D104" s="7">
        <v>28290558.148605205</v>
      </c>
      <c r="E104" s="48">
        <v>8539384.7104283776</v>
      </c>
      <c r="F104" s="48">
        <v>-429070</v>
      </c>
      <c r="H104" s="34">
        <f t="shared" si="37"/>
        <v>27861488.148605205</v>
      </c>
      <c r="I104" s="82"/>
      <c r="J104" s="56">
        <v>5133391.2621828616</v>
      </c>
      <c r="K104" s="82"/>
      <c r="L104" s="56">
        <v>-130058.14465039756</v>
      </c>
      <c r="M104" s="84"/>
      <c r="N104" s="84">
        <f t="shared" si="38"/>
        <v>32864821.266137671</v>
      </c>
      <c r="O104" s="101">
        <f t="shared" si="23"/>
        <v>4109.1299407523966</v>
      </c>
      <c r="P104" s="82"/>
      <c r="Q104" s="56">
        <v>0</v>
      </c>
      <c r="S104" s="62">
        <f t="shared" si="39"/>
        <v>-513602.52369789779</v>
      </c>
      <c r="T104" s="31">
        <f t="shared" si="40"/>
        <v>-1.5387261152046987E-2</v>
      </c>
      <c r="U104" s="56">
        <f t="shared" si="41"/>
        <v>-64.216369554625885</v>
      </c>
      <c r="W104" s="6">
        <v>263</v>
      </c>
      <c r="X104" s="6" t="s">
        <v>90</v>
      </c>
      <c r="Y104" s="7">
        <v>7998</v>
      </c>
      <c r="Z104" s="7">
        <v>28440195.774005465</v>
      </c>
      <c r="AA104" s="48">
        <v>8685619.6967467163</v>
      </c>
      <c r="AB104" s="48">
        <v>-429070</v>
      </c>
      <c r="AD104" s="34">
        <f t="shared" si="42"/>
        <v>28011125.774005465</v>
      </c>
      <c r="AE104" s="82"/>
      <c r="AF104" s="56">
        <v>5132727.2794611659</v>
      </c>
      <c r="AG104" s="82"/>
      <c r="AH104" s="56">
        <v>-604823.24178884039</v>
      </c>
      <c r="AI104" s="84"/>
      <c r="AJ104" s="84">
        <f t="shared" si="24"/>
        <v>32539029.811677791</v>
      </c>
      <c r="AK104" s="101">
        <f t="shared" si="25"/>
        <v>4068.395825416078</v>
      </c>
      <c r="AL104" s="82"/>
      <c r="AM104" s="56">
        <v>0</v>
      </c>
      <c r="AO104" s="62">
        <f t="shared" si="26"/>
        <v>-839393.97815777734</v>
      </c>
      <c r="AP104" s="31">
        <f t="shared" si="27"/>
        <v>-2.5147801569149902E-2</v>
      </c>
      <c r="AQ104" s="56">
        <f t="shared" si="28"/>
        <v>-104.95048489094491</v>
      </c>
      <c r="AS104" s="6">
        <v>263</v>
      </c>
      <c r="AT104" s="6" t="s">
        <v>90</v>
      </c>
      <c r="AU104" s="7">
        <v>7998</v>
      </c>
      <c r="AV104" s="7">
        <v>28086757.926012263</v>
      </c>
      <c r="AW104" s="48">
        <v>8329468.8727519978</v>
      </c>
      <c r="AX104" s="48">
        <v>-429070</v>
      </c>
      <c r="AZ104" s="34">
        <f t="shared" si="29"/>
        <v>27657687.926012263</v>
      </c>
      <c r="BA104" s="82"/>
      <c r="BB104" s="56">
        <v>5132727.2794611659</v>
      </c>
      <c r="BC104" s="82"/>
      <c r="BD104" s="56">
        <v>-604823.24178884039</v>
      </c>
      <c r="BE104" s="84"/>
      <c r="BF104" s="84">
        <f t="shared" si="30"/>
        <v>32185591.963684589</v>
      </c>
      <c r="BG104" s="101">
        <f t="shared" si="31"/>
        <v>4024.2050467222543</v>
      </c>
      <c r="BH104" s="82"/>
      <c r="BI104" s="56">
        <v>0</v>
      </c>
      <c r="BK104" s="62">
        <f t="shared" si="32"/>
        <v>-1192831.8261509798</v>
      </c>
      <c r="BL104" s="31">
        <f t="shared" si="33"/>
        <v>-3.573661337819739E-2</v>
      </c>
      <c r="BM104" s="56">
        <f t="shared" si="34"/>
        <v>-149.14126358476867</v>
      </c>
      <c r="BO104" s="45">
        <v>145465.32762</v>
      </c>
      <c r="BP104" s="46">
        <v>293826.09630000003</v>
      </c>
      <c r="BQ104" s="47">
        <f t="shared" si="35"/>
        <v>148360.76868000004</v>
      </c>
      <c r="BS104" s="45" t="e">
        <f>#REF!+BQ104</f>
        <v>#REF!</v>
      </c>
      <c r="BT104" s="47" t="e">
        <f t="shared" si="36"/>
        <v>#REF!</v>
      </c>
      <c r="BU104" s="124">
        <v>263</v>
      </c>
      <c r="BV104" s="124" t="s">
        <v>90</v>
      </c>
      <c r="BW104" s="137">
        <v>8153</v>
      </c>
      <c r="BX104" s="137">
        <v>28862503.607787371</v>
      </c>
      <c r="BY104" s="137">
        <v>8329468.8727519978</v>
      </c>
      <c r="BZ104" s="137">
        <v>-429070</v>
      </c>
      <c r="CB104" s="193">
        <v>28433433.607787371</v>
      </c>
      <c r="CC104" s="194"/>
      <c r="CD104" s="186">
        <v>4820218.9520481965</v>
      </c>
      <c r="CE104" s="194"/>
      <c r="CF104" s="186">
        <v>124771.23</v>
      </c>
      <c r="CG104" s="137"/>
      <c r="CH104" s="137">
        <v>33378423.789835569</v>
      </c>
      <c r="CI104" s="195">
        <v>4094.0051257004257</v>
      </c>
      <c r="CJ104" s="124"/>
      <c r="CK104" s="196"/>
      <c r="CL104" s="197"/>
      <c r="CM104" s="198">
        <v>148360.76868000004</v>
      </c>
      <c r="CN104" s="124"/>
      <c r="CO104" s="196">
        <v>33526784.558515567</v>
      </c>
      <c r="CP104" s="198">
        <v>2793898.7132096305</v>
      </c>
      <c r="CR104" s="154">
        <v>11</v>
      </c>
    </row>
    <row r="105" spans="1:96" ht="12.5" x14ac:dyDescent="0.25">
      <c r="A105" s="6">
        <v>265</v>
      </c>
      <c r="B105" s="6" t="s">
        <v>91</v>
      </c>
      <c r="C105" s="7">
        <v>1096</v>
      </c>
      <c r="D105" s="7">
        <v>4668045.5245805215</v>
      </c>
      <c r="E105" s="48">
        <v>1031102.9469277653</v>
      </c>
      <c r="F105" s="48">
        <v>-272666</v>
      </c>
      <c r="H105" s="34">
        <f t="shared" si="37"/>
        <v>4395379.5245805215</v>
      </c>
      <c r="I105" s="82"/>
      <c r="J105" s="56">
        <v>744061.37008543138</v>
      </c>
      <c r="K105" s="82"/>
      <c r="L105" s="56">
        <v>-20686.05282250762</v>
      </c>
      <c r="M105" s="84"/>
      <c r="N105" s="84">
        <f t="shared" si="38"/>
        <v>5118754.8418434449</v>
      </c>
      <c r="O105" s="101">
        <f t="shared" si="23"/>
        <v>4670.3967535067932</v>
      </c>
      <c r="P105" s="82"/>
      <c r="Q105" s="56">
        <v>0</v>
      </c>
      <c r="S105" s="62">
        <f t="shared" si="39"/>
        <v>99432.558240490966</v>
      </c>
      <c r="T105" s="31">
        <f t="shared" si="40"/>
        <v>1.9809956926917352E-2</v>
      </c>
      <c r="U105" s="56">
        <f t="shared" si="41"/>
        <v>90.723137080739932</v>
      </c>
      <c r="W105" s="6">
        <v>265</v>
      </c>
      <c r="X105" s="6" t="s">
        <v>91</v>
      </c>
      <c r="Y105" s="7">
        <v>1096</v>
      </c>
      <c r="Z105" s="7">
        <v>4720021.7868585382</v>
      </c>
      <c r="AA105" s="48">
        <v>1082987.0223908389</v>
      </c>
      <c r="AB105" s="48">
        <v>-272666</v>
      </c>
      <c r="AD105" s="34">
        <f t="shared" si="42"/>
        <v>4447355.7868585382</v>
      </c>
      <c r="AE105" s="82"/>
      <c r="AF105" s="56">
        <v>741344.72404299746</v>
      </c>
      <c r="AG105" s="82"/>
      <c r="AH105" s="56">
        <v>-96198.554589222374</v>
      </c>
      <c r="AI105" s="84"/>
      <c r="AJ105" s="84">
        <f t="shared" si="24"/>
        <v>5092501.9563123137</v>
      </c>
      <c r="AK105" s="101">
        <f t="shared" si="25"/>
        <v>4646.4433907959065</v>
      </c>
      <c r="AL105" s="82"/>
      <c r="AM105" s="56">
        <v>0</v>
      </c>
      <c r="AO105" s="62">
        <f t="shared" si="26"/>
        <v>73179.672709359787</v>
      </c>
      <c r="AP105" s="31">
        <f t="shared" si="27"/>
        <v>1.4579592338276829E-2</v>
      </c>
      <c r="AQ105" s="56">
        <f t="shared" si="28"/>
        <v>66.76977436985382</v>
      </c>
      <c r="AS105" s="6">
        <v>265</v>
      </c>
      <c r="AT105" s="6" t="s">
        <v>91</v>
      </c>
      <c r="AU105" s="7">
        <v>1096</v>
      </c>
      <c r="AV105" s="7">
        <v>4648766.4629223328</v>
      </c>
      <c r="AW105" s="48">
        <v>1100525.9504015662</v>
      </c>
      <c r="AX105" s="48">
        <v>-272666</v>
      </c>
      <c r="AZ105" s="34">
        <f t="shared" si="29"/>
        <v>4376100.4629223328</v>
      </c>
      <c r="BA105" s="82"/>
      <c r="BB105" s="56">
        <v>741344.72404299746</v>
      </c>
      <c r="BC105" s="82"/>
      <c r="BD105" s="56">
        <v>-96198.554589222374</v>
      </c>
      <c r="BE105" s="84"/>
      <c r="BF105" s="84">
        <f t="shared" si="30"/>
        <v>5021246.6323761083</v>
      </c>
      <c r="BG105" s="101">
        <f t="shared" si="31"/>
        <v>4581.4294091022884</v>
      </c>
      <c r="BH105" s="82"/>
      <c r="BI105" s="56">
        <v>0</v>
      </c>
      <c r="BK105" s="62">
        <f t="shared" si="32"/>
        <v>1924.3487731544301</v>
      </c>
      <c r="BL105" s="31">
        <f t="shared" si="33"/>
        <v>3.8338816764981669E-4</v>
      </c>
      <c r="BM105" s="56">
        <f t="shared" si="34"/>
        <v>1.7557926762357938</v>
      </c>
      <c r="BO105" s="45">
        <v>53083.0861</v>
      </c>
      <c r="BP105" s="46">
        <v>17671.706000000002</v>
      </c>
      <c r="BQ105" s="47">
        <f t="shared" si="35"/>
        <v>-35411.380099999995</v>
      </c>
      <c r="BS105" s="45" t="e">
        <f>#REF!+BQ105</f>
        <v>#REF!</v>
      </c>
      <c r="BT105" s="47" t="e">
        <f t="shared" si="36"/>
        <v>#REF!</v>
      </c>
      <c r="BU105" s="124">
        <v>265</v>
      </c>
      <c r="BV105" s="124" t="s">
        <v>91</v>
      </c>
      <c r="BW105" s="137">
        <v>1103</v>
      </c>
      <c r="BX105" s="137">
        <v>4569932.3044471322</v>
      </c>
      <c r="BY105" s="137">
        <v>1100525.9504015662</v>
      </c>
      <c r="BZ105" s="137">
        <v>-272666</v>
      </c>
      <c r="CB105" s="193">
        <v>4297266.3044471322</v>
      </c>
      <c r="CC105" s="194"/>
      <c r="CD105" s="186">
        <v>702210.81915582123</v>
      </c>
      <c r="CE105" s="194"/>
      <c r="CF105" s="186">
        <v>19845.16</v>
      </c>
      <c r="CG105" s="137"/>
      <c r="CH105" s="137">
        <v>5019322.2836029539</v>
      </c>
      <c r="CI105" s="195">
        <v>4550.6095046264318</v>
      </c>
      <c r="CJ105" s="124"/>
      <c r="CK105" s="196"/>
      <c r="CL105" s="197"/>
      <c r="CM105" s="198">
        <v>-35411.380099999995</v>
      </c>
      <c r="CN105" s="124"/>
      <c r="CO105" s="196">
        <v>4983910.9035029542</v>
      </c>
      <c r="CP105" s="198">
        <v>415325.9086252462</v>
      </c>
      <c r="CR105" s="154">
        <v>13</v>
      </c>
    </row>
    <row r="106" spans="1:96" ht="12.5" x14ac:dyDescent="0.25">
      <c r="A106" s="6">
        <v>271</v>
      </c>
      <c r="B106" s="6" t="s">
        <v>92</v>
      </c>
      <c r="C106" s="7">
        <v>7103</v>
      </c>
      <c r="D106" s="7">
        <v>16055573.316937324</v>
      </c>
      <c r="E106" s="48">
        <v>4992534.0898049409</v>
      </c>
      <c r="F106" s="48">
        <v>-718579</v>
      </c>
      <c r="H106" s="34">
        <f t="shared" si="37"/>
        <v>15336994.316937324</v>
      </c>
      <c r="I106" s="82"/>
      <c r="J106" s="56">
        <v>4107174.6375707071</v>
      </c>
      <c r="K106" s="82"/>
      <c r="L106" s="56">
        <v>-140550.32548451141</v>
      </c>
      <c r="M106" s="84"/>
      <c r="N106" s="84">
        <f t="shared" si="38"/>
        <v>19303618.629023518</v>
      </c>
      <c r="O106" s="101">
        <f t="shared" si="23"/>
        <v>2717.6712134342556</v>
      </c>
      <c r="P106" s="82"/>
      <c r="Q106" s="56">
        <v>0</v>
      </c>
      <c r="S106" s="62">
        <f t="shared" si="39"/>
        <v>-557520.20606007427</v>
      </c>
      <c r="T106" s="31">
        <f t="shared" si="40"/>
        <v>-2.8070908254024484E-2</v>
      </c>
      <c r="U106" s="56">
        <f t="shared" si="41"/>
        <v>-78.490807554564867</v>
      </c>
      <c r="W106" s="6">
        <v>271</v>
      </c>
      <c r="X106" s="6" t="s">
        <v>92</v>
      </c>
      <c r="Y106" s="7">
        <v>7103</v>
      </c>
      <c r="Z106" s="7">
        <v>16189819.117539598</v>
      </c>
      <c r="AA106" s="48">
        <v>5121155.1820721254</v>
      </c>
      <c r="AB106" s="48">
        <v>-718579</v>
      </c>
      <c r="AD106" s="34">
        <f t="shared" si="42"/>
        <v>15471240.117539598</v>
      </c>
      <c r="AE106" s="82"/>
      <c r="AF106" s="56">
        <v>4086019.9424737669</v>
      </c>
      <c r="AG106" s="82"/>
      <c r="AH106" s="56">
        <v>-653616.14778163005</v>
      </c>
      <c r="AI106" s="84"/>
      <c r="AJ106" s="84">
        <f t="shared" si="24"/>
        <v>18903643.912231736</v>
      </c>
      <c r="AK106" s="101">
        <f t="shared" si="25"/>
        <v>2661.3605395229811</v>
      </c>
      <c r="AL106" s="82"/>
      <c r="AM106" s="56">
        <v>0</v>
      </c>
      <c r="AO106" s="62">
        <f t="shared" si="26"/>
        <v>-957494.9228518568</v>
      </c>
      <c r="AP106" s="31">
        <f t="shared" si="27"/>
        <v>-4.8209467281931262E-2</v>
      </c>
      <c r="AQ106" s="56">
        <f t="shared" si="28"/>
        <v>-134.80148146583934</v>
      </c>
      <c r="AS106" s="6">
        <v>271</v>
      </c>
      <c r="AT106" s="6" t="s">
        <v>92</v>
      </c>
      <c r="AU106" s="7">
        <v>7103</v>
      </c>
      <c r="AV106" s="7">
        <v>15900579.338646684</v>
      </c>
      <c r="AW106" s="48">
        <v>5029910.6310098488</v>
      </c>
      <c r="AX106" s="48">
        <v>-718579</v>
      </c>
      <c r="AZ106" s="34">
        <f t="shared" si="29"/>
        <v>15182000.338646684</v>
      </c>
      <c r="BA106" s="82"/>
      <c r="BB106" s="56">
        <v>4086019.9424737669</v>
      </c>
      <c r="BC106" s="82"/>
      <c r="BD106" s="56">
        <v>-653616.14778163005</v>
      </c>
      <c r="BE106" s="84"/>
      <c r="BF106" s="84">
        <f t="shared" si="30"/>
        <v>18614404.13333882</v>
      </c>
      <c r="BG106" s="101">
        <f t="shared" si="31"/>
        <v>2620.6397484638633</v>
      </c>
      <c r="BH106" s="82"/>
      <c r="BI106" s="56">
        <v>0</v>
      </c>
      <c r="BK106" s="62">
        <f t="shared" si="32"/>
        <v>-1246734.7017447725</v>
      </c>
      <c r="BL106" s="31">
        <f t="shared" si="33"/>
        <v>-6.2772568687878325E-2</v>
      </c>
      <c r="BM106" s="56">
        <f t="shared" si="34"/>
        <v>-175.5222725249574</v>
      </c>
      <c r="BO106" s="45">
        <v>150943.55648</v>
      </c>
      <c r="BP106" s="46">
        <v>352278.66229999997</v>
      </c>
      <c r="BQ106" s="47">
        <f t="shared" si="35"/>
        <v>201335.10581999997</v>
      </c>
      <c r="BS106" s="45" t="e">
        <f>#REF!+BQ106</f>
        <v>#REF!</v>
      </c>
      <c r="BT106" s="47" t="e">
        <f t="shared" si="36"/>
        <v>#REF!</v>
      </c>
      <c r="BU106" s="124">
        <v>271</v>
      </c>
      <c r="BV106" s="124" t="s">
        <v>92</v>
      </c>
      <c r="BW106" s="137">
        <v>7226</v>
      </c>
      <c r="BX106" s="137">
        <v>16599323.522609985</v>
      </c>
      <c r="BY106" s="137">
        <v>5029910.6310098516</v>
      </c>
      <c r="BZ106" s="137">
        <v>-718579</v>
      </c>
      <c r="CB106" s="193">
        <v>15880744.522609985</v>
      </c>
      <c r="CC106" s="194"/>
      <c r="CD106" s="186">
        <v>3845557.4124736083</v>
      </c>
      <c r="CE106" s="194"/>
      <c r="CF106" s="186">
        <v>134836.9</v>
      </c>
      <c r="CG106" s="137"/>
      <c r="CH106" s="137">
        <v>19861138.835083593</v>
      </c>
      <c r="CI106" s="195">
        <v>2748.5661271911972</v>
      </c>
      <c r="CJ106" s="124"/>
      <c r="CK106" s="196"/>
      <c r="CL106" s="197"/>
      <c r="CM106" s="198">
        <v>201335.10581999997</v>
      </c>
      <c r="CN106" s="124"/>
      <c r="CO106" s="196">
        <v>20062473.940903593</v>
      </c>
      <c r="CP106" s="198">
        <v>1671872.8284086327</v>
      </c>
      <c r="CR106" s="154">
        <v>4</v>
      </c>
    </row>
    <row r="107" spans="1:96" ht="12.5" x14ac:dyDescent="0.25">
      <c r="A107" s="6">
        <v>272</v>
      </c>
      <c r="B107" s="6" t="s">
        <v>93</v>
      </c>
      <c r="C107" s="7">
        <v>47681</v>
      </c>
      <c r="D107" s="7">
        <v>82238278.035913333</v>
      </c>
      <c r="E107" s="48">
        <v>14462872.170537217</v>
      </c>
      <c r="F107" s="48">
        <v>-2096075</v>
      </c>
      <c r="H107" s="34">
        <f t="shared" si="37"/>
        <v>80142203.035913333</v>
      </c>
      <c r="I107" s="82"/>
      <c r="J107" s="56">
        <v>22001214.475779589</v>
      </c>
      <c r="K107" s="82"/>
      <c r="L107" s="56">
        <v>-1041652.6163823189</v>
      </c>
      <c r="M107" s="84"/>
      <c r="N107" s="84">
        <f t="shared" si="38"/>
        <v>101101764.89531061</v>
      </c>
      <c r="O107" s="101">
        <f t="shared" si="23"/>
        <v>2120.3784504375035</v>
      </c>
      <c r="P107" s="82"/>
      <c r="Q107" s="56">
        <v>0</v>
      </c>
      <c r="S107" s="62">
        <f t="shared" si="39"/>
        <v>-2883126.0890999734</v>
      </c>
      <c r="T107" s="31">
        <f t="shared" si="40"/>
        <v>-2.7726394304074538E-2</v>
      </c>
      <c r="U107" s="56">
        <f t="shared" si="41"/>
        <v>-60.466980329690514</v>
      </c>
      <c r="W107" s="6">
        <v>272</v>
      </c>
      <c r="X107" s="6" t="s">
        <v>93</v>
      </c>
      <c r="Y107" s="7">
        <v>47681</v>
      </c>
      <c r="Z107" s="7">
        <v>83252265.73592627</v>
      </c>
      <c r="AA107" s="48">
        <v>15440439.142537629</v>
      </c>
      <c r="AB107" s="48">
        <v>-2096075</v>
      </c>
      <c r="AD107" s="34">
        <f t="shared" si="42"/>
        <v>81156190.73592627</v>
      </c>
      <c r="AE107" s="82"/>
      <c r="AF107" s="56">
        <v>21779708.800058071</v>
      </c>
      <c r="AG107" s="82"/>
      <c r="AH107" s="56">
        <v>-4844108.1022007</v>
      </c>
      <c r="AI107" s="84"/>
      <c r="AJ107" s="84">
        <f t="shared" si="24"/>
        <v>98091791.433783635</v>
      </c>
      <c r="AK107" s="101">
        <f t="shared" si="25"/>
        <v>2057.2511363810245</v>
      </c>
      <c r="AL107" s="82"/>
      <c r="AM107" s="56">
        <v>0</v>
      </c>
      <c r="AO107" s="62">
        <f t="shared" si="26"/>
        <v>-5893099.5506269485</v>
      </c>
      <c r="AP107" s="31">
        <f t="shared" si="27"/>
        <v>-5.667265210202934E-2</v>
      </c>
      <c r="AQ107" s="56">
        <f t="shared" si="28"/>
        <v>-123.59429438616951</v>
      </c>
      <c r="AS107" s="6">
        <v>272</v>
      </c>
      <c r="AT107" s="6" t="s">
        <v>93</v>
      </c>
      <c r="AU107" s="7">
        <v>47681</v>
      </c>
      <c r="AV107" s="7">
        <v>80482356.329972908</v>
      </c>
      <c r="AW107" s="48">
        <v>14862573.815608567</v>
      </c>
      <c r="AX107" s="48">
        <v>-2096075</v>
      </c>
      <c r="AZ107" s="34">
        <f t="shared" si="29"/>
        <v>78386281.329972908</v>
      </c>
      <c r="BA107" s="82"/>
      <c r="BB107" s="56">
        <v>21779708.800058071</v>
      </c>
      <c r="BC107" s="82"/>
      <c r="BD107" s="56">
        <v>-4844108.1022007</v>
      </c>
      <c r="BE107" s="84"/>
      <c r="BF107" s="84">
        <f t="shared" si="30"/>
        <v>95321882.027830273</v>
      </c>
      <c r="BG107" s="101">
        <f t="shared" si="31"/>
        <v>1999.1586172234281</v>
      </c>
      <c r="BH107" s="82"/>
      <c r="BI107" s="56">
        <v>0</v>
      </c>
      <c r="BK107" s="62">
        <f t="shared" si="32"/>
        <v>-8663008.9565803111</v>
      </c>
      <c r="BL107" s="31">
        <f t="shared" si="33"/>
        <v>-8.3310266275886849E-2</v>
      </c>
      <c r="BM107" s="56">
        <f t="shared" si="34"/>
        <v>-181.68681354376611</v>
      </c>
      <c r="BO107" s="45">
        <v>567764.72653999995</v>
      </c>
      <c r="BP107" s="46">
        <v>477747.77490000008</v>
      </c>
      <c r="BQ107" s="47">
        <f t="shared" si="35"/>
        <v>-90016.951639999868</v>
      </c>
      <c r="BS107" s="45" t="e">
        <f>#REF!+BQ107</f>
        <v>#REF!</v>
      </c>
      <c r="BT107" s="47" t="e">
        <f t="shared" si="36"/>
        <v>#REF!</v>
      </c>
      <c r="BU107" s="124">
        <v>272</v>
      </c>
      <c r="BV107" s="124" t="s">
        <v>93</v>
      </c>
      <c r="BW107" s="137">
        <v>47657</v>
      </c>
      <c r="BX107" s="137">
        <v>84654683.755649477</v>
      </c>
      <c r="BY107" s="137">
        <v>14862573.815608583</v>
      </c>
      <c r="BZ107" s="137">
        <v>-2096075</v>
      </c>
      <c r="CB107" s="193">
        <v>82558608.755649477</v>
      </c>
      <c r="CC107" s="194"/>
      <c r="CD107" s="186">
        <v>20426973.218761101</v>
      </c>
      <c r="CE107" s="194"/>
      <c r="CF107" s="186">
        <v>999309.01</v>
      </c>
      <c r="CG107" s="137"/>
      <c r="CH107" s="137">
        <v>103984890.98441058</v>
      </c>
      <c r="CI107" s="195">
        <v>2181.9437015424928</v>
      </c>
      <c r="CJ107" s="124"/>
      <c r="CK107" s="196"/>
      <c r="CL107" s="197"/>
      <c r="CM107" s="198">
        <v>-90016.951639999868</v>
      </c>
      <c r="CN107" s="124"/>
      <c r="CO107" s="196">
        <v>103894874.03277059</v>
      </c>
      <c r="CP107" s="198">
        <v>8657906.1693975497</v>
      </c>
      <c r="CR107" s="154">
        <v>16</v>
      </c>
    </row>
    <row r="108" spans="1:96" ht="12.5" x14ac:dyDescent="0.25">
      <c r="A108" s="6">
        <v>273</v>
      </c>
      <c r="B108" s="6" t="s">
        <v>94</v>
      </c>
      <c r="C108" s="7">
        <v>3846</v>
      </c>
      <c r="D108" s="7">
        <v>14186734.163498392</v>
      </c>
      <c r="E108" s="48">
        <v>2923222.9833447202</v>
      </c>
      <c r="F108" s="48">
        <v>-119846</v>
      </c>
      <c r="H108" s="34">
        <f t="shared" si="37"/>
        <v>14066888.163498392</v>
      </c>
      <c r="I108" s="82"/>
      <c r="J108" s="56">
        <v>2237308.7071620529</v>
      </c>
      <c r="K108" s="82"/>
      <c r="L108" s="56">
        <v>-92887.801718264149</v>
      </c>
      <c r="M108" s="84"/>
      <c r="N108" s="84">
        <f t="shared" si="38"/>
        <v>16211309.06894218</v>
      </c>
      <c r="O108" s="101">
        <f t="shared" si="23"/>
        <v>4215.1089622834579</v>
      </c>
      <c r="P108" s="82"/>
      <c r="Q108" s="56">
        <v>0</v>
      </c>
      <c r="S108" s="62">
        <f t="shared" si="39"/>
        <v>54329.846443710849</v>
      </c>
      <c r="T108" s="31">
        <f t="shared" si="40"/>
        <v>3.3626240212066968E-3</v>
      </c>
      <c r="U108" s="56">
        <f t="shared" si="41"/>
        <v>14.126325128369956</v>
      </c>
      <c r="W108" s="6">
        <v>273</v>
      </c>
      <c r="X108" s="6" t="s">
        <v>94</v>
      </c>
      <c r="Y108" s="7">
        <v>3846</v>
      </c>
      <c r="Z108" s="7">
        <v>14277769.85734323</v>
      </c>
      <c r="AA108" s="48">
        <v>3009431.9338158597</v>
      </c>
      <c r="AB108" s="48">
        <v>-119846</v>
      </c>
      <c r="AD108" s="34">
        <f t="shared" si="42"/>
        <v>14157923.85734323</v>
      </c>
      <c r="AE108" s="82"/>
      <c r="AF108" s="56">
        <v>2225897.8190907259</v>
      </c>
      <c r="AG108" s="82"/>
      <c r="AH108" s="56">
        <v>-431966.03725891927</v>
      </c>
      <c r="AI108" s="84"/>
      <c r="AJ108" s="84">
        <f t="shared" si="24"/>
        <v>15951855.639175037</v>
      </c>
      <c r="AK108" s="101">
        <f t="shared" si="25"/>
        <v>4147.648372120394</v>
      </c>
      <c r="AL108" s="82"/>
      <c r="AM108" s="56">
        <v>0</v>
      </c>
      <c r="AO108" s="62">
        <f t="shared" si="26"/>
        <v>-205123.58332343213</v>
      </c>
      <c r="AP108" s="31">
        <f t="shared" si="27"/>
        <v>-1.2695664238881927E-2</v>
      </c>
      <c r="AQ108" s="56">
        <f t="shared" si="28"/>
        <v>-53.334265034693743</v>
      </c>
      <c r="AS108" s="6">
        <v>273</v>
      </c>
      <c r="AT108" s="6" t="s">
        <v>94</v>
      </c>
      <c r="AU108" s="7">
        <v>3846</v>
      </c>
      <c r="AV108" s="7">
        <v>14109597.382081684</v>
      </c>
      <c r="AW108" s="48">
        <v>2774730.3441870124</v>
      </c>
      <c r="AX108" s="48">
        <v>-119846</v>
      </c>
      <c r="AZ108" s="34">
        <f t="shared" si="29"/>
        <v>13989751.382081684</v>
      </c>
      <c r="BA108" s="82"/>
      <c r="BB108" s="56">
        <v>2225897.8190907259</v>
      </c>
      <c r="BC108" s="82"/>
      <c r="BD108" s="56">
        <v>-431966.03725891927</v>
      </c>
      <c r="BE108" s="84"/>
      <c r="BF108" s="84">
        <f t="shared" si="30"/>
        <v>15783683.16391349</v>
      </c>
      <c r="BG108" s="101">
        <f t="shared" si="31"/>
        <v>4103.9217794886872</v>
      </c>
      <c r="BH108" s="82"/>
      <c r="BI108" s="56">
        <v>0</v>
      </c>
      <c r="BK108" s="62">
        <f t="shared" si="32"/>
        <v>-373296.0585849788</v>
      </c>
      <c r="BL108" s="31">
        <f t="shared" si="33"/>
        <v>-2.3104322500159369E-2</v>
      </c>
      <c r="BM108" s="56">
        <f t="shared" si="34"/>
        <v>-97.060857666401148</v>
      </c>
      <c r="BO108" s="45">
        <v>21749.792000000001</v>
      </c>
      <c r="BP108" s="46">
        <v>174066.30410000001</v>
      </c>
      <c r="BQ108" s="47">
        <f t="shared" si="35"/>
        <v>152316.51209999999</v>
      </c>
      <c r="BS108" s="45" t="e">
        <f>#REF!+BQ108</f>
        <v>#REF!</v>
      </c>
      <c r="BT108" s="47" t="e">
        <f t="shared" si="36"/>
        <v>#REF!</v>
      </c>
      <c r="BU108" s="124">
        <v>273</v>
      </c>
      <c r="BV108" s="124" t="s">
        <v>94</v>
      </c>
      <c r="BW108" s="137">
        <v>3834</v>
      </c>
      <c r="BX108" s="137">
        <v>14109268.955929361</v>
      </c>
      <c r="BY108" s="137">
        <v>2774730.3441870124</v>
      </c>
      <c r="BZ108" s="137">
        <v>-119846</v>
      </c>
      <c r="CB108" s="193">
        <v>13989422.955929361</v>
      </c>
      <c r="CC108" s="194"/>
      <c r="CD108" s="186">
        <v>2078444.3965691086</v>
      </c>
      <c r="CE108" s="194"/>
      <c r="CF108" s="186">
        <v>89111.87</v>
      </c>
      <c r="CG108" s="137"/>
      <c r="CH108" s="137">
        <v>16156979.222498469</v>
      </c>
      <c r="CI108" s="195">
        <v>4214.1312526078427</v>
      </c>
      <c r="CJ108" s="124"/>
      <c r="CK108" s="196"/>
      <c r="CL108" s="197"/>
      <c r="CM108" s="198">
        <v>152316.51209999999</v>
      </c>
      <c r="CN108" s="124"/>
      <c r="CO108" s="196">
        <v>16309295.734598469</v>
      </c>
      <c r="CP108" s="198">
        <v>1359107.9778832057</v>
      </c>
      <c r="CR108" s="154">
        <v>19</v>
      </c>
    </row>
    <row r="109" spans="1:96" ht="12.5" x14ac:dyDescent="0.25">
      <c r="A109" s="6">
        <v>275</v>
      </c>
      <c r="B109" s="6" t="s">
        <v>95</v>
      </c>
      <c r="C109" s="7">
        <v>2627</v>
      </c>
      <c r="D109" s="7">
        <v>8319301.7872974882</v>
      </c>
      <c r="E109" s="48">
        <v>2531109.3121401919</v>
      </c>
      <c r="F109" s="48">
        <v>-105029</v>
      </c>
      <c r="H109" s="34">
        <f t="shared" si="37"/>
        <v>8214272.7872974882</v>
      </c>
      <c r="I109" s="82"/>
      <c r="J109" s="56">
        <v>1608648.7087354397</v>
      </c>
      <c r="K109" s="82"/>
      <c r="L109" s="56">
        <v>-47883.73362802394</v>
      </c>
      <c r="M109" s="84"/>
      <c r="N109" s="84">
        <f t="shared" si="38"/>
        <v>9775037.7624049038</v>
      </c>
      <c r="O109" s="101">
        <f t="shared" si="23"/>
        <v>3720.9888703482693</v>
      </c>
      <c r="P109" s="82"/>
      <c r="Q109" s="56">
        <v>0</v>
      </c>
      <c r="S109" s="62">
        <f t="shared" si="39"/>
        <v>25620.200860146433</v>
      </c>
      <c r="T109" s="31">
        <f t="shared" si="40"/>
        <v>2.6278698905257488E-3</v>
      </c>
      <c r="U109" s="56">
        <f t="shared" si="41"/>
        <v>9.7526459307751932</v>
      </c>
      <c r="W109" s="6">
        <v>275</v>
      </c>
      <c r="X109" s="6" t="s">
        <v>95</v>
      </c>
      <c r="Y109" s="7">
        <v>2627</v>
      </c>
      <c r="Z109" s="7">
        <v>8274454.7288921596</v>
      </c>
      <c r="AA109" s="48">
        <v>2485324.6811776441</v>
      </c>
      <c r="AB109" s="48">
        <v>-105029</v>
      </c>
      <c r="AD109" s="34">
        <f t="shared" si="42"/>
        <v>8169425.7288921596</v>
      </c>
      <c r="AE109" s="82"/>
      <c r="AF109" s="56">
        <v>1607781.0322996099</v>
      </c>
      <c r="AG109" s="82"/>
      <c r="AH109" s="56">
        <v>-222678.82630268033</v>
      </c>
      <c r="AI109" s="84"/>
      <c r="AJ109" s="84">
        <f t="shared" si="24"/>
        <v>9554527.9348890893</v>
      </c>
      <c r="AK109" s="101">
        <f t="shared" si="25"/>
        <v>3637.0490806581993</v>
      </c>
      <c r="AL109" s="82"/>
      <c r="AM109" s="56">
        <v>0</v>
      </c>
      <c r="AO109" s="62">
        <f t="shared" si="26"/>
        <v>-194889.62665566802</v>
      </c>
      <c r="AP109" s="31">
        <f t="shared" si="27"/>
        <v>-1.9989873797629048E-2</v>
      </c>
      <c r="AQ109" s="56">
        <f t="shared" si="28"/>
        <v>-74.187143759295026</v>
      </c>
      <c r="AS109" s="6">
        <v>275</v>
      </c>
      <c r="AT109" s="6" t="s">
        <v>95</v>
      </c>
      <c r="AU109" s="7">
        <v>2627</v>
      </c>
      <c r="AV109" s="7">
        <v>7933936.6036896668</v>
      </c>
      <c r="AW109" s="48">
        <v>2410740.7728352039</v>
      </c>
      <c r="AX109" s="48">
        <v>-105029</v>
      </c>
      <c r="AZ109" s="34">
        <f t="shared" si="29"/>
        <v>7828907.6036896668</v>
      </c>
      <c r="BA109" s="82"/>
      <c r="BB109" s="56">
        <v>1607781.0322996099</v>
      </c>
      <c r="BC109" s="82"/>
      <c r="BD109" s="56">
        <v>-222678.82630268033</v>
      </c>
      <c r="BE109" s="84"/>
      <c r="BF109" s="84">
        <f t="shared" si="30"/>
        <v>9214009.8096865956</v>
      </c>
      <c r="BG109" s="101">
        <f t="shared" si="31"/>
        <v>3507.4266500519966</v>
      </c>
      <c r="BH109" s="82"/>
      <c r="BI109" s="56">
        <v>0</v>
      </c>
      <c r="BK109" s="62">
        <f t="shared" si="32"/>
        <v>-535407.75185816176</v>
      </c>
      <c r="BL109" s="31">
        <f t="shared" si="33"/>
        <v>-5.4916896161059339E-2</v>
      </c>
      <c r="BM109" s="56">
        <f t="shared" si="34"/>
        <v>-203.80957436549744</v>
      </c>
      <c r="BO109" s="45">
        <v>30857.517400000004</v>
      </c>
      <c r="BP109" s="46">
        <v>59879.896100000005</v>
      </c>
      <c r="BQ109" s="47">
        <f t="shared" si="35"/>
        <v>29022.378700000001</v>
      </c>
      <c r="BS109" s="45" t="e">
        <f>#REF!+BQ109</f>
        <v>#REF!</v>
      </c>
      <c r="BT109" s="47" t="e">
        <f t="shared" si="36"/>
        <v>#REF!</v>
      </c>
      <c r="BU109" s="124">
        <v>275</v>
      </c>
      <c r="BV109" s="124" t="s">
        <v>95</v>
      </c>
      <c r="BW109" s="137">
        <v>2698</v>
      </c>
      <c r="BX109" s="137">
        <v>8299409.360529324</v>
      </c>
      <c r="BY109" s="137">
        <v>2410740.7728352039</v>
      </c>
      <c r="BZ109" s="137">
        <v>-105029</v>
      </c>
      <c r="CB109" s="193">
        <v>8194380.360529324</v>
      </c>
      <c r="CC109" s="194"/>
      <c r="CD109" s="186">
        <v>1509099.9610154331</v>
      </c>
      <c r="CE109" s="194"/>
      <c r="CF109" s="186">
        <v>45937.24</v>
      </c>
      <c r="CG109" s="137"/>
      <c r="CH109" s="137">
        <v>9749417.5615447573</v>
      </c>
      <c r="CI109" s="195">
        <v>3613.5721132486128</v>
      </c>
      <c r="CJ109" s="124"/>
      <c r="CK109" s="196"/>
      <c r="CL109" s="197"/>
      <c r="CM109" s="198">
        <v>29022.378700000001</v>
      </c>
      <c r="CN109" s="124"/>
      <c r="CO109" s="196">
        <v>9778439.9402447566</v>
      </c>
      <c r="CP109" s="198">
        <v>814869.99502039643</v>
      </c>
      <c r="CR109" s="154">
        <v>13</v>
      </c>
    </row>
    <row r="110" spans="1:96" ht="12.5" x14ac:dyDescent="0.25">
      <c r="A110" s="6">
        <v>276</v>
      </c>
      <c r="B110" s="6" t="s">
        <v>96</v>
      </c>
      <c r="C110" s="7">
        <v>14821</v>
      </c>
      <c r="D110" s="7">
        <v>22161916.630478956</v>
      </c>
      <c r="E110" s="48">
        <v>7480619.4042384475</v>
      </c>
      <c r="F110" s="48">
        <v>-1276383</v>
      </c>
      <c r="H110" s="34">
        <f t="shared" si="37"/>
        <v>20885533.630478956</v>
      </c>
      <c r="I110" s="82"/>
      <c r="J110" s="56">
        <v>5926996.3568023546</v>
      </c>
      <c r="K110" s="82"/>
      <c r="L110" s="56">
        <v>-271419.03260961111</v>
      </c>
      <c r="M110" s="84"/>
      <c r="N110" s="84">
        <f t="shared" si="38"/>
        <v>26541110.9546717</v>
      </c>
      <c r="O110" s="101">
        <f t="shared" si="23"/>
        <v>1790.7773399009311</v>
      </c>
      <c r="P110" s="82"/>
      <c r="Q110" s="56">
        <v>0</v>
      </c>
      <c r="S110" s="62">
        <f t="shared" si="39"/>
        <v>-1755835.0668670237</v>
      </c>
      <c r="T110" s="31">
        <f t="shared" si="40"/>
        <v>-6.2050338065830095E-2</v>
      </c>
      <c r="U110" s="56">
        <f t="shared" si="41"/>
        <v>-118.46940603650386</v>
      </c>
      <c r="W110" s="6">
        <v>276</v>
      </c>
      <c r="X110" s="6" t="s">
        <v>96</v>
      </c>
      <c r="Y110" s="7">
        <v>14821</v>
      </c>
      <c r="Z110" s="7">
        <v>22360123.662717842</v>
      </c>
      <c r="AA110" s="48">
        <v>7664332.9507824806</v>
      </c>
      <c r="AB110" s="48">
        <v>-1276383</v>
      </c>
      <c r="AD110" s="34">
        <f t="shared" si="42"/>
        <v>21083740.662717842</v>
      </c>
      <c r="AE110" s="82"/>
      <c r="AF110" s="56">
        <v>5845975.9855130948</v>
      </c>
      <c r="AG110" s="82"/>
      <c r="AH110" s="56">
        <v>-1262208.8345747762</v>
      </c>
      <c r="AI110" s="84"/>
      <c r="AJ110" s="84">
        <f t="shared" si="24"/>
        <v>25667507.813656159</v>
      </c>
      <c r="AK110" s="101">
        <f t="shared" si="25"/>
        <v>1731.8337368366615</v>
      </c>
      <c r="AL110" s="82"/>
      <c r="AM110" s="56">
        <v>0</v>
      </c>
      <c r="AO110" s="62">
        <f t="shared" si="26"/>
        <v>-2629438.2078825645</v>
      </c>
      <c r="AP110" s="31">
        <f t="shared" si="27"/>
        <v>-9.2923038616291698E-2</v>
      </c>
      <c r="AQ110" s="56">
        <f t="shared" si="28"/>
        <v>-177.41300910077354</v>
      </c>
      <c r="AS110" s="6">
        <v>276</v>
      </c>
      <c r="AT110" s="6" t="s">
        <v>96</v>
      </c>
      <c r="AU110" s="7">
        <v>14821</v>
      </c>
      <c r="AV110" s="7">
        <v>21690720.093619097</v>
      </c>
      <c r="AW110" s="48">
        <v>7602704.3545230934</v>
      </c>
      <c r="AX110" s="48">
        <v>-1276383</v>
      </c>
      <c r="AZ110" s="34">
        <f t="shared" si="29"/>
        <v>20414337.093619097</v>
      </c>
      <c r="BA110" s="82"/>
      <c r="BB110" s="56">
        <v>5845975.9855130948</v>
      </c>
      <c r="BC110" s="82"/>
      <c r="BD110" s="56">
        <v>-1262208.8345747762</v>
      </c>
      <c r="BE110" s="84"/>
      <c r="BF110" s="84">
        <f t="shared" si="30"/>
        <v>24998104.244557414</v>
      </c>
      <c r="BG110" s="101">
        <f t="shared" si="31"/>
        <v>1686.667852679132</v>
      </c>
      <c r="BH110" s="82"/>
      <c r="BI110" s="56">
        <v>0</v>
      </c>
      <c r="BK110" s="62">
        <f t="shared" si="32"/>
        <v>-3298841.7769813091</v>
      </c>
      <c r="BL110" s="31">
        <f t="shared" si="33"/>
        <v>-0.11657942784604165</v>
      </c>
      <c r="BM110" s="56">
        <f t="shared" si="34"/>
        <v>-222.57889325830303</v>
      </c>
      <c r="BO110" s="45">
        <v>400877.213162</v>
      </c>
      <c r="BP110" s="46">
        <v>438394.24500000005</v>
      </c>
      <c r="BQ110" s="47">
        <f t="shared" si="35"/>
        <v>37517.031838000054</v>
      </c>
      <c r="BS110" s="45" t="e">
        <f>#REF!+BQ110</f>
        <v>#REF!</v>
      </c>
      <c r="BT110" s="47" t="e">
        <f t="shared" si="36"/>
        <v>#REF!</v>
      </c>
      <c r="BU110" s="124">
        <v>276</v>
      </c>
      <c r="BV110" s="124" t="s">
        <v>96</v>
      </c>
      <c r="BW110" s="137">
        <v>14849</v>
      </c>
      <c r="BX110" s="137">
        <v>23849888.368586861</v>
      </c>
      <c r="BY110" s="137">
        <v>7602704.3545230934</v>
      </c>
      <c r="BZ110" s="137">
        <v>-1276383</v>
      </c>
      <c r="CB110" s="193">
        <v>22573505.368586861</v>
      </c>
      <c r="CC110" s="194"/>
      <c r="CD110" s="186">
        <v>5463054.9129518624</v>
      </c>
      <c r="CE110" s="194"/>
      <c r="CF110" s="186">
        <v>260385.74</v>
      </c>
      <c r="CG110" s="137"/>
      <c r="CH110" s="137">
        <v>28296946.021538723</v>
      </c>
      <c r="CI110" s="195">
        <v>1905.6465769774882</v>
      </c>
      <c r="CJ110" s="124"/>
      <c r="CK110" s="196"/>
      <c r="CL110" s="197"/>
      <c r="CM110" s="198">
        <v>37517.031838000054</v>
      </c>
      <c r="CN110" s="124"/>
      <c r="CO110" s="196">
        <v>28334463.053376723</v>
      </c>
      <c r="CP110" s="198">
        <v>2361205.2544480604</v>
      </c>
      <c r="CR110" s="154">
        <v>12</v>
      </c>
    </row>
    <row r="111" spans="1:96" ht="12.5" x14ac:dyDescent="0.25">
      <c r="A111" s="6">
        <v>280</v>
      </c>
      <c r="B111" s="6" t="s">
        <v>97</v>
      </c>
      <c r="C111" s="7">
        <v>2077</v>
      </c>
      <c r="D111" s="7">
        <v>6223489.8988286778</v>
      </c>
      <c r="E111" s="48">
        <v>2090128.7257189592</v>
      </c>
      <c r="F111" s="48">
        <v>-331601</v>
      </c>
      <c r="H111" s="34">
        <f t="shared" si="37"/>
        <v>5891888.8988286778</v>
      </c>
      <c r="I111" s="82"/>
      <c r="J111" s="56">
        <v>1515306.8484243322</v>
      </c>
      <c r="K111" s="82"/>
      <c r="L111" s="56">
        <v>-36779.108387176944</v>
      </c>
      <c r="M111" s="84"/>
      <c r="N111" s="84">
        <f t="shared" si="38"/>
        <v>7370416.6388658332</v>
      </c>
      <c r="O111" s="101">
        <f t="shared" si="23"/>
        <v>3548.5876932430588</v>
      </c>
      <c r="P111" s="82"/>
      <c r="Q111" s="56">
        <v>0</v>
      </c>
      <c r="S111" s="62">
        <f t="shared" si="39"/>
        <v>4127.4005004679784</v>
      </c>
      <c r="T111" s="31">
        <f t="shared" si="40"/>
        <v>5.6030931815323059E-4</v>
      </c>
      <c r="U111" s="56">
        <f t="shared" si="41"/>
        <v>1.9871933078805866</v>
      </c>
      <c r="W111" s="6">
        <v>280</v>
      </c>
      <c r="X111" s="6" t="s">
        <v>97</v>
      </c>
      <c r="Y111" s="7">
        <v>2077</v>
      </c>
      <c r="Z111" s="7">
        <v>6166374.1274770163</v>
      </c>
      <c r="AA111" s="48">
        <v>2031493.2298819178</v>
      </c>
      <c r="AB111" s="48">
        <v>-331601</v>
      </c>
      <c r="AD111" s="34">
        <f t="shared" si="42"/>
        <v>5834773.1274770163</v>
      </c>
      <c r="AE111" s="82"/>
      <c r="AF111" s="56">
        <v>1509957.3173156423</v>
      </c>
      <c r="AG111" s="82"/>
      <c r="AH111" s="56">
        <v>-171037.80485744067</v>
      </c>
      <c r="AI111" s="84"/>
      <c r="AJ111" s="84">
        <f t="shared" si="24"/>
        <v>7173692.6399352178</v>
      </c>
      <c r="AK111" s="101">
        <f t="shared" si="25"/>
        <v>3453.8722387747798</v>
      </c>
      <c r="AL111" s="82"/>
      <c r="AM111" s="56">
        <v>0</v>
      </c>
      <c r="AO111" s="62">
        <f t="shared" si="26"/>
        <v>-192596.59843014739</v>
      </c>
      <c r="AP111" s="31">
        <f t="shared" si="27"/>
        <v>-2.6145674191974305E-2</v>
      </c>
      <c r="AQ111" s="56">
        <f t="shared" si="28"/>
        <v>-92.728261160398361</v>
      </c>
      <c r="AS111" s="6">
        <v>280</v>
      </c>
      <c r="AT111" s="6" t="s">
        <v>97</v>
      </c>
      <c r="AU111" s="7">
        <v>2077</v>
      </c>
      <c r="AV111" s="7">
        <v>5874341.1050925087</v>
      </c>
      <c r="AW111" s="48">
        <v>1822331.9539602762</v>
      </c>
      <c r="AX111" s="48">
        <v>-331601</v>
      </c>
      <c r="AZ111" s="34">
        <f t="shared" si="29"/>
        <v>5542740.1050925087</v>
      </c>
      <c r="BA111" s="82"/>
      <c r="BB111" s="56">
        <v>1509957.3173156423</v>
      </c>
      <c r="BC111" s="82"/>
      <c r="BD111" s="56">
        <v>-171037.80485744067</v>
      </c>
      <c r="BE111" s="84"/>
      <c r="BF111" s="84">
        <f t="shared" si="30"/>
        <v>6881659.6175507102</v>
      </c>
      <c r="BG111" s="101">
        <f t="shared" si="31"/>
        <v>3313.2689540446368</v>
      </c>
      <c r="BH111" s="82"/>
      <c r="BI111" s="56">
        <v>0</v>
      </c>
      <c r="BK111" s="62">
        <f t="shared" si="32"/>
        <v>-484629.62081465498</v>
      </c>
      <c r="BL111" s="31">
        <f t="shared" si="33"/>
        <v>-6.5790197090088459E-2</v>
      </c>
      <c r="BM111" s="56">
        <f t="shared" si="34"/>
        <v>-233.33154589054163</v>
      </c>
      <c r="BO111" s="45">
        <v>615790.98600000003</v>
      </c>
      <c r="BP111" s="46">
        <v>0</v>
      </c>
      <c r="BQ111" s="47">
        <f t="shared" si="35"/>
        <v>-615790.98600000003</v>
      </c>
      <c r="BS111" s="45" t="e">
        <f>#REF!+BQ111</f>
        <v>#REF!</v>
      </c>
      <c r="BT111" s="47" t="e">
        <f t="shared" si="36"/>
        <v>#REF!</v>
      </c>
      <c r="BU111" s="124">
        <v>280</v>
      </c>
      <c r="BV111" s="124" t="s">
        <v>97</v>
      </c>
      <c r="BW111" s="137">
        <v>2122</v>
      </c>
      <c r="BX111" s="137">
        <v>6249238.6329426756</v>
      </c>
      <c r="BY111" s="137">
        <v>1822331.9539602762</v>
      </c>
      <c r="BZ111" s="137">
        <v>-331601</v>
      </c>
      <c r="CB111" s="193">
        <v>5917637.6329426756</v>
      </c>
      <c r="CC111" s="194"/>
      <c r="CD111" s="186">
        <v>1413367.58542269</v>
      </c>
      <c r="CE111" s="194"/>
      <c r="CF111" s="186">
        <v>35284.019999999997</v>
      </c>
      <c r="CG111" s="137"/>
      <c r="CH111" s="137">
        <v>7366289.2383653652</v>
      </c>
      <c r="CI111" s="195">
        <v>3471.389839003471</v>
      </c>
      <c r="CJ111" s="124"/>
      <c r="CK111" s="196"/>
      <c r="CL111" s="197"/>
      <c r="CM111" s="198">
        <v>-615790.98600000003</v>
      </c>
      <c r="CN111" s="124"/>
      <c r="CO111" s="196">
        <v>6750498.2523653656</v>
      </c>
      <c r="CP111" s="198">
        <v>562541.5210304471</v>
      </c>
      <c r="CR111" s="154">
        <v>15</v>
      </c>
    </row>
    <row r="112" spans="1:96" ht="12.5" x14ac:dyDescent="0.25">
      <c r="A112" s="6">
        <v>284</v>
      </c>
      <c r="B112" s="6" t="s">
        <v>98</v>
      </c>
      <c r="C112" s="7">
        <v>2308</v>
      </c>
      <c r="D112" s="7">
        <v>6492669.4860599469</v>
      </c>
      <c r="E112" s="48">
        <v>1895546.2551071588</v>
      </c>
      <c r="F112" s="48">
        <v>701760</v>
      </c>
      <c r="H112" s="34">
        <f t="shared" si="37"/>
        <v>7194429.4860599469</v>
      </c>
      <c r="I112" s="82"/>
      <c r="J112" s="56">
        <v>1410835.899855172</v>
      </c>
      <c r="K112" s="82"/>
      <c r="L112" s="56">
        <v>-38147.172105993559</v>
      </c>
      <c r="M112" s="84"/>
      <c r="N112" s="84">
        <f t="shared" si="38"/>
        <v>8567118.2138091251</v>
      </c>
      <c r="O112" s="101">
        <f t="shared" si="23"/>
        <v>3711.922969588009</v>
      </c>
      <c r="P112" s="82"/>
      <c r="Q112" s="56">
        <v>0</v>
      </c>
      <c r="S112" s="62">
        <f t="shared" si="39"/>
        <v>237134.82572497707</v>
      </c>
      <c r="T112" s="31">
        <f t="shared" si="40"/>
        <v>2.8467622884361696E-2</v>
      </c>
      <c r="U112" s="56">
        <f t="shared" si="41"/>
        <v>102.74472518413218</v>
      </c>
      <c r="W112" s="6">
        <v>284</v>
      </c>
      <c r="X112" s="6" t="s">
        <v>98</v>
      </c>
      <c r="Y112" s="7">
        <v>2308</v>
      </c>
      <c r="Z112" s="7">
        <v>6652417.1293876786</v>
      </c>
      <c r="AA112" s="48">
        <v>2055229.5442734153</v>
      </c>
      <c r="AB112" s="48">
        <v>701760</v>
      </c>
      <c r="AD112" s="34">
        <f t="shared" si="42"/>
        <v>7354177.1293876786</v>
      </c>
      <c r="AE112" s="82"/>
      <c r="AF112" s="56">
        <v>1402602.6473405813</v>
      </c>
      <c r="AG112" s="82"/>
      <c r="AH112" s="56">
        <v>-177399.85727340085</v>
      </c>
      <c r="AI112" s="84"/>
      <c r="AJ112" s="84">
        <f t="shared" si="24"/>
        <v>8579379.9194548577</v>
      </c>
      <c r="AK112" s="101">
        <f t="shared" si="25"/>
        <v>3717.2356670081704</v>
      </c>
      <c r="AL112" s="82"/>
      <c r="AM112" s="56">
        <v>0</v>
      </c>
      <c r="AO112" s="62">
        <f t="shared" si="26"/>
        <v>249396.53137070965</v>
      </c>
      <c r="AP112" s="31">
        <f t="shared" si="27"/>
        <v>2.9939619294735417E-2</v>
      </c>
      <c r="AQ112" s="56">
        <f t="shared" si="28"/>
        <v>108.05742260429361</v>
      </c>
      <c r="AS112" s="6">
        <v>284</v>
      </c>
      <c r="AT112" s="6" t="s">
        <v>98</v>
      </c>
      <c r="AU112" s="7">
        <v>2308</v>
      </c>
      <c r="AV112" s="7">
        <v>6205692.1362638613</v>
      </c>
      <c r="AW112" s="48">
        <v>1897515.382913122</v>
      </c>
      <c r="AX112" s="48">
        <v>701760</v>
      </c>
      <c r="AZ112" s="34">
        <f t="shared" si="29"/>
        <v>6907452.1362638613</v>
      </c>
      <c r="BA112" s="82"/>
      <c r="BB112" s="56">
        <v>1402602.6473405813</v>
      </c>
      <c r="BC112" s="82"/>
      <c r="BD112" s="56">
        <v>-177399.85727340085</v>
      </c>
      <c r="BE112" s="84"/>
      <c r="BF112" s="84">
        <f t="shared" si="30"/>
        <v>8132654.9263310423</v>
      </c>
      <c r="BG112" s="101">
        <f t="shared" si="31"/>
        <v>3523.6806439909196</v>
      </c>
      <c r="BH112" s="82"/>
      <c r="BI112" s="56">
        <v>0</v>
      </c>
      <c r="BK112" s="62">
        <f t="shared" si="32"/>
        <v>-197328.46175310574</v>
      </c>
      <c r="BL112" s="31">
        <f t="shared" si="33"/>
        <v>-2.3688938207893622E-2</v>
      </c>
      <c r="BM112" s="56">
        <f t="shared" si="34"/>
        <v>-85.497600412957425</v>
      </c>
      <c r="BO112" s="45">
        <v>42915.058340000003</v>
      </c>
      <c r="BP112" s="46">
        <v>961136.90209999995</v>
      </c>
      <c r="BQ112" s="47">
        <f t="shared" si="35"/>
        <v>918221.84375999996</v>
      </c>
      <c r="BS112" s="45" t="e">
        <f>#REF!+BQ112</f>
        <v>#REF!</v>
      </c>
      <c r="BT112" s="47" t="e">
        <f t="shared" si="36"/>
        <v>#REF!</v>
      </c>
      <c r="BU112" s="124">
        <v>284</v>
      </c>
      <c r="BV112" s="124" t="s">
        <v>98</v>
      </c>
      <c r="BW112" s="137">
        <v>2340</v>
      </c>
      <c r="BX112" s="137">
        <v>6272453.6078969166</v>
      </c>
      <c r="BY112" s="137">
        <v>1897515.382913122</v>
      </c>
      <c r="BZ112" s="137">
        <v>701760</v>
      </c>
      <c r="CB112" s="193">
        <v>6974213.6078969166</v>
      </c>
      <c r="CC112" s="194"/>
      <c r="CD112" s="186">
        <v>1319173.3101872322</v>
      </c>
      <c r="CE112" s="194"/>
      <c r="CF112" s="186">
        <v>36596.47</v>
      </c>
      <c r="CG112" s="137"/>
      <c r="CH112" s="137">
        <v>8329983.3880841481</v>
      </c>
      <c r="CI112" s="195">
        <v>3559.8219607197216</v>
      </c>
      <c r="CJ112" s="124"/>
      <c r="CK112" s="196"/>
      <c r="CL112" s="197"/>
      <c r="CM112" s="198">
        <v>918221.84375999996</v>
      </c>
      <c r="CN112" s="124"/>
      <c r="CO112" s="196">
        <v>9248205.2318441477</v>
      </c>
      <c r="CP112" s="198">
        <v>770683.7693203456</v>
      </c>
      <c r="CR112" s="154">
        <v>2</v>
      </c>
    </row>
    <row r="113" spans="1:96" ht="12.5" x14ac:dyDescent="0.25">
      <c r="A113" s="6">
        <v>285</v>
      </c>
      <c r="B113" s="6" t="s">
        <v>99</v>
      </c>
      <c r="C113" s="7">
        <v>52126</v>
      </c>
      <c r="D113" s="7">
        <v>104583210.39177245</v>
      </c>
      <c r="E113" s="48">
        <v>11956320.891055167</v>
      </c>
      <c r="F113" s="48">
        <v>-1134236</v>
      </c>
      <c r="H113" s="34">
        <f t="shared" si="37"/>
        <v>103448974.39177245</v>
      </c>
      <c r="I113" s="82"/>
      <c r="J113" s="56">
        <v>22768069.751822673</v>
      </c>
      <c r="K113" s="82"/>
      <c r="L113" s="56">
        <v>-1147986.0449733641</v>
      </c>
      <c r="M113" s="84"/>
      <c r="N113" s="84">
        <f t="shared" si="38"/>
        <v>125069058.09862177</v>
      </c>
      <c r="O113" s="101">
        <f t="shared" si="23"/>
        <v>2399.360359487046</v>
      </c>
      <c r="P113" s="82"/>
      <c r="Q113" s="56">
        <v>0</v>
      </c>
      <c r="S113" s="62">
        <f t="shared" si="39"/>
        <v>-5285778.8557076156</v>
      </c>
      <c r="T113" s="31">
        <f t="shared" si="40"/>
        <v>-4.0549157815751177E-2</v>
      </c>
      <c r="U113" s="56">
        <f t="shared" si="41"/>
        <v>-101.40388396783976</v>
      </c>
      <c r="W113" s="6">
        <v>285</v>
      </c>
      <c r="X113" s="6" t="s">
        <v>99</v>
      </c>
      <c r="Y113" s="7">
        <v>52126</v>
      </c>
      <c r="Z113" s="7">
        <v>105640623.83901146</v>
      </c>
      <c r="AA113" s="48">
        <v>12952091.63786239</v>
      </c>
      <c r="AB113" s="48">
        <v>-1134236</v>
      </c>
      <c r="AD113" s="34">
        <f t="shared" si="42"/>
        <v>104506387.83901146</v>
      </c>
      <c r="AE113" s="82"/>
      <c r="AF113" s="56">
        <v>22666452.518870171</v>
      </c>
      <c r="AG113" s="82"/>
      <c r="AH113" s="56">
        <v>-5338601.7701200321</v>
      </c>
      <c r="AI113" s="84"/>
      <c r="AJ113" s="84">
        <f t="shared" si="24"/>
        <v>121834238.58776161</v>
      </c>
      <c r="AK113" s="101">
        <f t="shared" si="25"/>
        <v>2337.302662543867</v>
      </c>
      <c r="AL113" s="82"/>
      <c r="AM113" s="56">
        <v>0</v>
      </c>
      <c r="AO113" s="62">
        <f t="shared" si="26"/>
        <v>-8520598.3665677756</v>
      </c>
      <c r="AP113" s="31">
        <f t="shared" si="27"/>
        <v>-6.5364650561858473E-2</v>
      </c>
      <c r="AQ113" s="56">
        <f t="shared" si="28"/>
        <v>-163.46158091101898</v>
      </c>
      <c r="AS113" s="6">
        <v>285</v>
      </c>
      <c r="AT113" s="6" t="s">
        <v>99</v>
      </c>
      <c r="AU113" s="7">
        <v>52126</v>
      </c>
      <c r="AV113" s="7">
        <v>102693472.58878911</v>
      </c>
      <c r="AW113" s="48">
        <v>12577689.681190707</v>
      </c>
      <c r="AX113" s="48">
        <v>-1134236</v>
      </c>
      <c r="AZ113" s="34">
        <f t="shared" si="29"/>
        <v>101559236.58878911</v>
      </c>
      <c r="BA113" s="82"/>
      <c r="BB113" s="56">
        <v>22666452.518870171</v>
      </c>
      <c r="BC113" s="82"/>
      <c r="BD113" s="56">
        <v>-5338601.7701200321</v>
      </c>
      <c r="BE113" s="84"/>
      <c r="BF113" s="84">
        <f t="shared" si="30"/>
        <v>118887087.33753926</v>
      </c>
      <c r="BG113" s="101">
        <f t="shared" si="31"/>
        <v>2280.7636752779658</v>
      </c>
      <c r="BH113" s="82"/>
      <c r="BI113" s="56">
        <v>0</v>
      </c>
      <c r="BK113" s="62">
        <f t="shared" si="32"/>
        <v>-11467749.616790131</v>
      </c>
      <c r="BL113" s="31">
        <f t="shared" si="33"/>
        <v>-8.7973334052866226E-2</v>
      </c>
      <c r="BM113" s="56">
        <f t="shared" si="34"/>
        <v>-220.00056817691998</v>
      </c>
      <c r="BO113" s="45">
        <v>1155755.4002780002</v>
      </c>
      <c r="BP113" s="46">
        <v>374028.45430000004</v>
      </c>
      <c r="BQ113" s="47">
        <f t="shared" si="35"/>
        <v>-781726.94597800006</v>
      </c>
      <c r="BS113" s="45" t="e">
        <f>#REF!+BQ113</f>
        <v>#REF!</v>
      </c>
      <c r="BT113" s="47" t="e">
        <f t="shared" si="36"/>
        <v>#REF!</v>
      </c>
      <c r="BU113" s="124">
        <v>285</v>
      </c>
      <c r="BV113" s="124" t="s">
        <v>99</v>
      </c>
      <c r="BW113" s="137">
        <v>52883</v>
      </c>
      <c r="BX113" s="137">
        <v>109256588.96614489</v>
      </c>
      <c r="BY113" s="137">
        <v>12577689.681190707</v>
      </c>
      <c r="BZ113" s="137">
        <v>-1134236</v>
      </c>
      <c r="CB113" s="193">
        <v>108122352.96614489</v>
      </c>
      <c r="CC113" s="194"/>
      <c r="CD113" s="186">
        <v>21131164.038184501</v>
      </c>
      <c r="CE113" s="194"/>
      <c r="CF113" s="186">
        <v>1101319.95</v>
      </c>
      <c r="CG113" s="137"/>
      <c r="CH113" s="137">
        <v>130354836.95432939</v>
      </c>
      <c r="CI113" s="195">
        <v>2464.9667559391369</v>
      </c>
      <c r="CJ113" s="124"/>
      <c r="CK113" s="196"/>
      <c r="CL113" s="197"/>
      <c r="CM113" s="198">
        <v>-782270.69077800005</v>
      </c>
      <c r="CN113" s="124"/>
      <c r="CO113" s="196">
        <v>129572566.26355138</v>
      </c>
      <c r="CP113" s="198">
        <v>10797713.855295949</v>
      </c>
      <c r="CR113" s="154">
        <v>8</v>
      </c>
    </row>
    <row r="114" spans="1:96" ht="12.5" x14ac:dyDescent="0.25">
      <c r="A114" s="6">
        <v>286</v>
      </c>
      <c r="B114" s="6" t="s">
        <v>100</v>
      </c>
      <c r="C114" s="7">
        <v>82113</v>
      </c>
      <c r="D114" s="7">
        <v>139157846.61750996</v>
      </c>
      <c r="E114" s="48">
        <v>17122993.032475457</v>
      </c>
      <c r="F114" s="48">
        <v>17068864</v>
      </c>
      <c r="H114" s="34">
        <f t="shared" si="37"/>
        <v>156226710.61750996</v>
      </c>
      <c r="I114" s="82"/>
      <c r="J114" s="56">
        <v>38265645.852401227</v>
      </c>
      <c r="K114" s="82"/>
      <c r="L114" s="56">
        <v>-1853814.7358217414</v>
      </c>
      <c r="M114" s="84"/>
      <c r="N114" s="84">
        <f t="shared" si="38"/>
        <v>192638541.73408943</v>
      </c>
      <c r="O114" s="101">
        <f t="shared" si="23"/>
        <v>2346.0175822840406</v>
      </c>
      <c r="P114" s="82"/>
      <c r="Q114" s="56">
        <v>0</v>
      </c>
      <c r="S114" s="62">
        <f t="shared" si="39"/>
        <v>-8117491.678008616</v>
      </c>
      <c r="T114" s="31">
        <f t="shared" si="40"/>
        <v>-4.0434608813701714E-2</v>
      </c>
      <c r="U114" s="56">
        <f t="shared" si="41"/>
        <v>-98.857570396997019</v>
      </c>
      <c r="W114" s="6">
        <v>286</v>
      </c>
      <c r="X114" s="6" t="s">
        <v>100</v>
      </c>
      <c r="Y114" s="7">
        <v>82113</v>
      </c>
      <c r="Z114" s="7">
        <v>140768620.33737573</v>
      </c>
      <c r="AA114" s="48">
        <v>18647923.211313661</v>
      </c>
      <c r="AB114" s="48">
        <v>16168624</v>
      </c>
      <c r="AD114" s="34">
        <f t="shared" si="42"/>
        <v>156937244.33737573</v>
      </c>
      <c r="AE114" s="82"/>
      <c r="AF114" s="56">
        <v>37917272.575631388</v>
      </c>
      <c r="AG114" s="82"/>
      <c r="AH114" s="56">
        <v>-8620992.1047970373</v>
      </c>
      <c r="AI114" s="84"/>
      <c r="AJ114" s="84">
        <f t="shared" si="24"/>
        <v>186233524.80821007</v>
      </c>
      <c r="AK114" s="101">
        <f t="shared" si="25"/>
        <v>2268.015110983767</v>
      </c>
      <c r="AL114" s="82"/>
      <c r="AM114" s="56">
        <v>0</v>
      </c>
      <c r="AO114" s="62">
        <f t="shared" si="26"/>
        <v>-14522508.603887975</v>
      </c>
      <c r="AP114" s="31">
        <f t="shared" si="27"/>
        <v>-7.23390891773458E-2</v>
      </c>
      <c r="AQ114" s="56">
        <f t="shared" si="28"/>
        <v>-176.86004169727053</v>
      </c>
      <c r="AS114" s="6">
        <v>286</v>
      </c>
      <c r="AT114" s="6" t="s">
        <v>100</v>
      </c>
      <c r="AU114" s="7">
        <v>82113</v>
      </c>
      <c r="AV114" s="7">
        <v>137165513.09542835</v>
      </c>
      <c r="AW114" s="48">
        <v>19243821.734008316</v>
      </c>
      <c r="AX114" s="48">
        <v>16155348</v>
      </c>
      <c r="AZ114" s="34">
        <f t="shared" si="29"/>
        <v>153320861.09542835</v>
      </c>
      <c r="BA114" s="82"/>
      <c r="BB114" s="56">
        <v>37917272.575631388</v>
      </c>
      <c r="BC114" s="82"/>
      <c r="BD114" s="56">
        <v>-8620992.1047970373</v>
      </c>
      <c r="BE114" s="84"/>
      <c r="BF114" s="84">
        <f t="shared" si="30"/>
        <v>182617141.56626269</v>
      </c>
      <c r="BG114" s="101">
        <f t="shared" si="31"/>
        <v>2223.9735677208564</v>
      </c>
      <c r="BH114" s="82"/>
      <c r="BI114" s="56">
        <v>0</v>
      </c>
      <c r="BK114" s="62">
        <f t="shared" si="32"/>
        <v>-18138891.845835358</v>
      </c>
      <c r="BL114" s="31">
        <f t="shared" si="33"/>
        <v>-9.0352910134467043E-2</v>
      </c>
      <c r="BM114" s="56">
        <f t="shared" si="34"/>
        <v>-220.9015849601812</v>
      </c>
      <c r="BO114" s="45">
        <v>1103865.8340139999</v>
      </c>
      <c r="BP114" s="46">
        <v>1268692.5546000001</v>
      </c>
      <c r="BQ114" s="47">
        <f t="shared" si="35"/>
        <v>164826.72058600024</v>
      </c>
      <c r="BS114" s="45" t="e">
        <f>#REF!+BQ114</f>
        <v>#REF!</v>
      </c>
      <c r="BT114" s="47" t="e">
        <f t="shared" si="36"/>
        <v>#REF!</v>
      </c>
      <c r="BU114" s="124">
        <v>286</v>
      </c>
      <c r="BV114" s="124" t="s">
        <v>100</v>
      </c>
      <c r="BW114" s="137">
        <v>83177</v>
      </c>
      <c r="BX114" s="137">
        <v>146276778.50889432</v>
      </c>
      <c r="BY114" s="137">
        <v>19243821.734008316</v>
      </c>
      <c r="BZ114" s="137">
        <v>17068864</v>
      </c>
      <c r="CB114" s="193">
        <v>163345642.50889432</v>
      </c>
      <c r="CC114" s="194"/>
      <c r="CD114" s="186">
        <v>35631934.493203737</v>
      </c>
      <c r="CE114" s="194"/>
      <c r="CF114" s="186">
        <v>1778456.41</v>
      </c>
      <c r="CG114" s="137"/>
      <c r="CH114" s="137">
        <v>200756033.41209805</v>
      </c>
      <c r="CI114" s="195">
        <v>2413.6003151363725</v>
      </c>
      <c r="CJ114" s="124"/>
      <c r="CK114" s="196"/>
      <c r="CL114" s="197"/>
      <c r="CM114" s="198">
        <v>241815.88665850041</v>
      </c>
      <c r="CN114" s="124"/>
      <c r="CO114" s="196">
        <v>200997849.29875654</v>
      </c>
      <c r="CP114" s="198">
        <v>16749820.774896378</v>
      </c>
      <c r="CR114" s="154">
        <v>8</v>
      </c>
    </row>
    <row r="115" spans="1:96" ht="12.5" x14ac:dyDescent="0.25">
      <c r="A115" s="6">
        <v>287</v>
      </c>
      <c r="B115" s="6" t="s">
        <v>101</v>
      </c>
      <c r="C115" s="7">
        <v>6486</v>
      </c>
      <c r="D115" s="7">
        <v>17801276.434303753</v>
      </c>
      <c r="E115" s="48">
        <v>4160555.4804047006</v>
      </c>
      <c r="F115" s="48">
        <v>278074</v>
      </c>
      <c r="H115" s="34">
        <f t="shared" si="37"/>
        <v>18079350.434303753</v>
      </c>
      <c r="I115" s="82"/>
      <c r="J115" s="56">
        <v>4183902.8198044058</v>
      </c>
      <c r="K115" s="82"/>
      <c r="L115" s="56">
        <v>-132846.29631250494</v>
      </c>
      <c r="M115" s="84"/>
      <c r="N115" s="84">
        <f t="shared" si="38"/>
        <v>22130406.957795657</v>
      </c>
      <c r="O115" s="101">
        <f t="shared" si="23"/>
        <v>3412.0269746832651</v>
      </c>
      <c r="P115" s="82"/>
      <c r="Q115" s="56">
        <v>0</v>
      </c>
      <c r="S115" s="62">
        <f t="shared" si="39"/>
        <v>-314456.90114336088</v>
      </c>
      <c r="T115" s="31">
        <f t="shared" si="40"/>
        <v>-1.401019418605756E-2</v>
      </c>
      <c r="U115" s="56">
        <f t="shared" si="41"/>
        <v>-48.482408440234487</v>
      </c>
      <c r="W115" s="6">
        <v>287</v>
      </c>
      <c r="X115" s="6" t="s">
        <v>101</v>
      </c>
      <c r="Y115" s="7">
        <v>6486</v>
      </c>
      <c r="Z115" s="7">
        <v>18025228.499971509</v>
      </c>
      <c r="AA115" s="48">
        <v>4381478.9732857253</v>
      </c>
      <c r="AB115" s="48">
        <v>116233</v>
      </c>
      <c r="AD115" s="34">
        <f t="shared" si="42"/>
        <v>18141461.499971509</v>
      </c>
      <c r="AE115" s="82"/>
      <c r="AF115" s="56">
        <v>4169534.7708480265</v>
      </c>
      <c r="AG115" s="82"/>
      <c r="AH115" s="56">
        <v>-617789.28041262436</v>
      </c>
      <c r="AI115" s="84"/>
      <c r="AJ115" s="84">
        <f t="shared" si="24"/>
        <v>21693206.990406912</v>
      </c>
      <c r="AK115" s="101">
        <f t="shared" si="25"/>
        <v>3344.6202575403813</v>
      </c>
      <c r="AL115" s="82"/>
      <c r="AM115" s="56">
        <v>0</v>
      </c>
      <c r="AO115" s="62">
        <f t="shared" si="26"/>
        <v>-751656.86853210628</v>
      </c>
      <c r="AP115" s="31">
        <f t="shared" si="27"/>
        <v>-3.3489036656943104E-2</v>
      </c>
      <c r="AQ115" s="56">
        <f t="shared" si="28"/>
        <v>-115.88912558311846</v>
      </c>
      <c r="AS115" s="6">
        <v>287</v>
      </c>
      <c r="AT115" s="6" t="s">
        <v>101</v>
      </c>
      <c r="AU115" s="7">
        <v>6486</v>
      </c>
      <c r="AV115" s="7">
        <v>17283391.046050243</v>
      </c>
      <c r="AW115" s="48">
        <v>4125974.2262922949</v>
      </c>
      <c r="AX115" s="48">
        <v>116233</v>
      </c>
      <c r="AZ115" s="34">
        <f t="shared" si="29"/>
        <v>17399624.046050243</v>
      </c>
      <c r="BA115" s="82"/>
      <c r="BB115" s="56">
        <v>4169534.7708480265</v>
      </c>
      <c r="BC115" s="82"/>
      <c r="BD115" s="56">
        <v>-617789.28041262436</v>
      </c>
      <c r="BE115" s="84"/>
      <c r="BF115" s="84">
        <f t="shared" si="30"/>
        <v>20951369.536485646</v>
      </c>
      <c r="BG115" s="101">
        <f t="shared" si="31"/>
        <v>3230.2450719219314</v>
      </c>
      <c r="BH115" s="82"/>
      <c r="BI115" s="56">
        <v>0</v>
      </c>
      <c r="BK115" s="62">
        <f t="shared" si="32"/>
        <v>-1493494.3224533722</v>
      </c>
      <c r="BL115" s="31">
        <f t="shared" si="33"/>
        <v>-6.6540582818396768E-2</v>
      </c>
      <c r="BM115" s="56">
        <f t="shared" si="34"/>
        <v>-230.26431120156832</v>
      </c>
      <c r="BO115" s="45">
        <v>93795.978000000003</v>
      </c>
      <c r="BP115" s="46">
        <v>890653.9824000001</v>
      </c>
      <c r="BQ115" s="47">
        <f t="shared" si="35"/>
        <v>796858.00440000009</v>
      </c>
      <c r="BS115" s="45" t="e">
        <f>#REF!+BQ115</f>
        <v>#REF!</v>
      </c>
      <c r="BT115" s="47" t="e">
        <f t="shared" si="36"/>
        <v>#REF!</v>
      </c>
      <c r="BU115" s="124">
        <v>287</v>
      </c>
      <c r="BV115" s="124" t="s">
        <v>101</v>
      </c>
      <c r="BW115" s="137">
        <v>6596</v>
      </c>
      <c r="BX115" s="137">
        <v>18112314.436909113</v>
      </c>
      <c r="BY115" s="137">
        <v>4125974.2262922972</v>
      </c>
      <c r="BZ115" s="137">
        <v>278074</v>
      </c>
      <c r="CB115" s="193">
        <v>18390388.436909113</v>
      </c>
      <c r="CC115" s="194"/>
      <c r="CD115" s="186">
        <v>3927029.382029905</v>
      </c>
      <c r="CE115" s="194"/>
      <c r="CF115" s="186">
        <v>127446.04</v>
      </c>
      <c r="CG115" s="137"/>
      <c r="CH115" s="137">
        <v>22444863.858939018</v>
      </c>
      <c r="CI115" s="195">
        <v>3402.7992509003971</v>
      </c>
      <c r="CJ115" s="124"/>
      <c r="CK115" s="196"/>
      <c r="CL115" s="197"/>
      <c r="CM115" s="198">
        <v>796858.00440000009</v>
      </c>
      <c r="CN115" s="124"/>
      <c r="CO115" s="196">
        <v>23241721.863339018</v>
      </c>
      <c r="CP115" s="198">
        <v>1936810.1552782515</v>
      </c>
      <c r="CR115" s="154">
        <v>15</v>
      </c>
    </row>
    <row r="116" spans="1:96" ht="12.5" x14ac:dyDescent="0.25">
      <c r="A116" s="6">
        <v>288</v>
      </c>
      <c r="B116" s="6" t="s">
        <v>102</v>
      </c>
      <c r="C116" s="7">
        <v>6428</v>
      </c>
      <c r="D116" s="7">
        <v>14493289.218542021</v>
      </c>
      <c r="E116" s="48">
        <v>3891136.9652794525</v>
      </c>
      <c r="F116" s="48">
        <v>18770</v>
      </c>
      <c r="H116" s="34">
        <f t="shared" si="37"/>
        <v>14512059.218542021</v>
      </c>
      <c r="I116" s="82"/>
      <c r="J116" s="56">
        <v>3804579.6086095874</v>
      </c>
      <c r="K116" s="82"/>
      <c r="L116" s="56">
        <v>-126625.27090472888</v>
      </c>
      <c r="M116" s="84"/>
      <c r="N116" s="84">
        <f t="shared" si="38"/>
        <v>18190013.55624688</v>
      </c>
      <c r="O116" s="101">
        <f t="shared" si="23"/>
        <v>2829.8092029008835</v>
      </c>
      <c r="P116" s="82"/>
      <c r="Q116" s="56">
        <v>0</v>
      </c>
      <c r="S116" s="62">
        <f t="shared" si="39"/>
        <v>-66815.345934730023</v>
      </c>
      <c r="T116" s="31">
        <f t="shared" si="40"/>
        <v>-3.659745418698966E-3</v>
      </c>
      <c r="U116" s="56">
        <f t="shared" si="41"/>
        <v>-10.394422205154017</v>
      </c>
      <c r="W116" s="6">
        <v>288</v>
      </c>
      <c r="X116" s="6" t="s">
        <v>102</v>
      </c>
      <c r="Y116" s="7">
        <v>6428</v>
      </c>
      <c r="Z116" s="7">
        <v>14574530.793357916</v>
      </c>
      <c r="AA116" s="48">
        <v>3970297.0313896537</v>
      </c>
      <c r="AB116" s="48">
        <v>18770</v>
      </c>
      <c r="AD116" s="34">
        <f t="shared" si="42"/>
        <v>14593300.793357916</v>
      </c>
      <c r="AE116" s="82"/>
      <c r="AF116" s="56">
        <v>3784719.2765062461</v>
      </c>
      <c r="AG116" s="82"/>
      <c r="AH116" s="56">
        <v>-588858.98339434864</v>
      </c>
      <c r="AI116" s="84"/>
      <c r="AJ116" s="84">
        <f t="shared" si="24"/>
        <v>17789161.086469814</v>
      </c>
      <c r="AK116" s="101">
        <f t="shared" si="25"/>
        <v>2767.4488311247378</v>
      </c>
      <c r="AL116" s="82"/>
      <c r="AM116" s="56">
        <v>0</v>
      </c>
      <c r="AO116" s="62">
        <f t="shared" si="26"/>
        <v>-467667.81571179628</v>
      </c>
      <c r="AP116" s="31">
        <f t="shared" si="27"/>
        <v>-2.5616048560104108E-2</v>
      </c>
      <c r="AQ116" s="56">
        <f t="shared" si="28"/>
        <v>-72.754793981299983</v>
      </c>
      <c r="AS116" s="6">
        <v>288</v>
      </c>
      <c r="AT116" s="6" t="s">
        <v>102</v>
      </c>
      <c r="AU116" s="7">
        <v>6428</v>
      </c>
      <c r="AV116" s="7">
        <v>14254220.360267952</v>
      </c>
      <c r="AW116" s="48">
        <v>3636431.7086271038</v>
      </c>
      <c r="AX116" s="48">
        <v>18770</v>
      </c>
      <c r="AZ116" s="34">
        <f t="shared" si="29"/>
        <v>14272990.360267952</v>
      </c>
      <c r="BA116" s="82"/>
      <c r="BB116" s="56">
        <v>3784719.2765062461</v>
      </c>
      <c r="BC116" s="82"/>
      <c r="BD116" s="56">
        <v>-588858.98339434864</v>
      </c>
      <c r="BE116" s="84"/>
      <c r="BF116" s="84">
        <f t="shared" si="30"/>
        <v>17468850.65337985</v>
      </c>
      <c r="BG116" s="101">
        <f t="shared" si="31"/>
        <v>2717.6183343776993</v>
      </c>
      <c r="BH116" s="82"/>
      <c r="BI116" s="56">
        <v>0</v>
      </c>
      <c r="BK116" s="62">
        <f t="shared" si="32"/>
        <v>-787978.24880176038</v>
      </c>
      <c r="BL116" s="31">
        <f t="shared" si="33"/>
        <v>-4.316074018240925E-2</v>
      </c>
      <c r="BM116" s="56">
        <f t="shared" si="34"/>
        <v>-122.58529072833858</v>
      </c>
      <c r="BO116" s="45">
        <v>496574.93859999999</v>
      </c>
      <c r="BP116" s="46">
        <v>73405.547999999995</v>
      </c>
      <c r="BQ116" s="47">
        <f t="shared" si="35"/>
        <v>-423169.39059999998</v>
      </c>
      <c r="BS116" s="45" t="e">
        <f>#REF!+BQ116</f>
        <v>#REF!</v>
      </c>
      <c r="BT116" s="47" t="e">
        <f t="shared" si="36"/>
        <v>#REF!</v>
      </c>
      <c r="BU116" s="124">
        <v>288</v>
      </c>
      <c r="BV116" s="124" t="s">
        <v>102</v>
      </c>
      <c r="BW116" s="137">
        <v>6509</v>
      </c>
      <c r="BX116" s="137">
        <v>14562737.382884417</v>
      </c>
      <c r="BY116" s="137">
        <v>3636431.7086271038</v>
      </c>
      <c r="BZ116" s="137">
        <v>18770</v>
      </c>
      <c r="CB116" s="193">
        <v>14581507.382884417</v>
      </c>
      <c r="CC116" s="194"/>
      <c r="CD116" s="186">
        <v>3553843.6192971971</v>
      </c>
      <c r="CE116" s="194"/>
      <c r="CF116" s="186">
        <v>121477.9</v>
      </c>
      <c r="CG116" s="137"/>
      <c r="CH116" s="137">
        <v>18256828.90218161</v>
      </c>
      <c r="CI116" s="195">
        <v>2804.8592567493642</v>
      </c>
      <c r="CJ116" s="124"/>
      <c r="CK116" s="196"/>
      <c r="CL116" s="197"/>
      <c r="CM116" s="198">
        <v>-423169.39059999998</v>
      </c>
      <c r="CN116" s="124"/>
      <c r="CO116" s="196">
        <v>17833659.511581611</v>
      </c>
      <c r="CP116" s="198">
        <v>1486138.292631801</v>
      </c>
      <c r="CR116" s="154">
        <v>15</v>
      </c>
    </row>
    <row r="117" spans="1:96" ht="12.5" x14ac:dyDescent="0.25">
      <c r="A117" s="6">
        <v>290</v>
      </c>
      <c r="B117" s="6" t="s">
        <v>103</v>
      </c>
      <c r="C117" s="7">
        <v>8190</v>
      </c>
      <c r="D117" s="7">
        <v>30042186.110027969</v>
      </c>
      <c r="E117" s="48">
        <v>6568631.1228982992</v>
      </c>
      <c r="F117" s="48">
        <v>-524674</v>
      </c>
      <c r="H117" s="34">
        <f t="shared" si="37"/>
        <v>29517512.110027969</v>
      </c>
      <c r="I117" s="82"/>
      <c r="J117" s="56">
        <v>5042172.8924634308</v>
      </c>
      <c r="K117" s="82"/>
      <c r="L117" s="56">
        <v>-143505.25489623559</v>
      </c>
      <c r="M117" s="84"/>
      <c r="N117" s="84">
        <f t="shared" si="38"/>
        <v>34416179.747595161</v>
      </c>
      <c r="O117" s="101">
        <f t="shared" si="23"/>
        <v>4202.2197494011189</v>
      </c>
      <c r="P117" s="82"/>
      <c r="Q117" s="56">
        <v>0</v>
      </c>
      <c r="S117" s="62">
        <f t="shared" si="39"/>
        <v>245561.51596275717</v>
      </c>
      <c r="T117" s="31">
        <f t="shared" si="40"/>
        <v>7.186335181241647E-3</v>
      </c>
      <c r="U117" s="56">
        <f t="shared" si="41"/>
        <v>29.983091082143734</v>
      </c>
      <c r="W117" s="6">
        <v>290</v>
      </c>
      <c r="X117" s="6" t="s">
        <v>103</v>
      </c>
      <c r="Y117" s="7">
        <v>8190</v>
      </c>
      <c r="Z117" s="7">
        <v>30051272.637030706</v>
      </c>
      <c r="AA117" s="48">
        <v>6570986.4148770962</v>
      </c>
      <c r="AB117" s="48">
        <v>-524674</v>
      </c>
      <c r="AD117" s="34">
        <f t="shared" si="42"/>
        <v>29526598.637030706</v>
      </c>
      <c r="AE117" s="82"/>
      <c r="AF117" s="56">
        <v>5040199.352826545</v>
      </c>
      <c r="AG117" s="82"/>
      <c r="AH117" s="56">
        <v>-667357.77073696523</v>
      </c>
      <c r="AI117" s="84"/>
      <c r="AJ117" s="84">
        <f t="shared" si="24"/>
        <v>33899440.219120286</v>
      </c>
      <c r="AK117" s="101">
        <f t="shared" si="25"/>
        <v>4139.1257898803769</v>
      </c>
      <c r="AL117" s="82"/>
      <c r="AM117" s="56">
        <v>0</v>
      </c>
      <c r="AO117" s="62">
        <f t="shared" si="26"/>
        <v>-271178.01251211762</v>
      </c>
      <c r="AP117" s="31">
        <f t="shared" si="27"/>
        <v>-7.9359995969017286E-3</v>
      </c>
      <c r="AQ117" s="56">
        <f t="shared" si="28"/>
        <v>-33.110868438597997</v>
      </c>
      <c r="AS117" s="6">
        <v>290</v>
      </c>
      <c r="AT117" s="6" t="s">
        <v>103</v>
      </c>
      <c r="AU117" s="7">
        <v>8190</v>
      </c>
      <c r="AV117" s="7">
        <v>29367345.779768713</v>
      </c>
      <c r="AW117" s="48">
        <v>6265233.9921086682</v>
      </c>
      <c r="AX117" s="48">
        <v>-524674</v>
      </c>
      <c r="AZ117" s="34">
        <f t="shared" si="29"/>
        <v>28842671.779768713</v>
      </c>
      <c r="BA117" s="82"/>
      <c r="BB117" s="56">
        <v>5040199.352826545</v>
      </c>
      <c r="BC117" s="82"/>
      <c r="BD117" s="56">
        <v>-667357.77073696523</v>
      </c>
      <c r="BE117" s="84"/>
      <c r="BF117" s="84">
        <f t="shared" si="30"/>
        <v>33215513.36185829</v>
      </c>
      <c r="BG117" s="101">
        <f t="shared" si="31"/>
        <v>4055.6182371011341</v>
      </c>
      <c r="BH117" s="82"/>
      <c r="BI117" s="56">
        <v>0</v>
      </c>
      <c r="BK117" s="62">
        <f t="shared" si="32"/>
        <v>-955104.86977411434</v>
      </c>
      <c r="BL117" s="31">
        <f t="shared" si="33"/>
        <v>-2.7951056176383583E-2</v>
      </c>
      <c r="BM117" s="56">
        <f t="shared" si="34"/>
        <v>-116.61842121784058</v>
      </c>
      <c r="BO117" s="45">
        <v>91077.254000000001</v>
      </c>
      <c r="BP117" s="46">
        <v>42140.222000000002</v>
      </c>
      <c r="BQ117" s="47">
        <f t="shared" si="35"/>
        <v>-48937.031999999999</v>
      </c>
      <c r="BS117" s="45" t="e">
        <f>#REF!+BQ117</f>
        <v>#REF!</v>
      </c>
      <c r="BT117" s="47" t="e">
        <f t="shared" si="36"/>
        <v>#REF!</v>
      </c>
      <c r="BU117" s="124">
        <v>290</v>
      </c>
      <c r="BV117" s="124" t="s">
        <v>103</v>
      </c>
      <c r="BW117" s="137">
        <v>8329</v>
      </c>
      <c r="BX117" s="137">
        <v>29807087.210595034</v>
      </c>
      <c r="BY117" s="137">
        <v>6265233.9921086682</v>
      </c>
      <c r="BZ117" s="137">
        <v>-524674</v>
      </c>
      <c r="CB117" s="193">
        <v>29282413.210595034</v>
      </c>
      <c r="CC117" s="194"/>
      <c r="CD117" s="186">
        <v>4750533.3110373672</v>
      </c>
      <c r="CE117" s="194"/>
      <c r="CF117" s="186">
        <v>137671.71</v>
      </c>
      <c r="CG117" s="137"/>
      <c r="CH117" s="137">
        <v>34170618.231632404</v>
      </c>
      <c r="CI117" s="195">
        <v>4102.6075437186219</v>
      </c>
      <c r="CJ117" s="124"/>
      <c r="CK117" s="196"/>
      <c r="CL117" s="197"/>
      <c r="CM117" s="198">
        <v>-48937.031999999999</v>
      </c>
      <c r="CN117" s="124"/>
      <c r="CO117" s="196">
        <v>34121681.199632406</v>
      </c>
      <c r="CP117" s="198">
        <v>2843473.4333027005</v>
      </c>
      <c r="CR117" s="154">
        <v>18</v>
      </c>
    </row>
    <row r="118" spans="1:96" ht="12.5" x14ac:dyDescent="0.25">
      <c r="A118" s="6">
        <v>291</v>
      </c>
      <c r="B118" s="6" t="s">
        <v>104</v>
      </c>
      <c r="C118" s="7">
        <v>2206</v>
      </c>
      <c r="D118" s="7">
        <v>7670520.2046732008</v>
      </c>
      <c r="E118" s="48">
        <v>1653238.9409713021</v>
      </c>
      <c r="F118" s="48">
        <v>-17775</v>
      </c>
      <c r="H118" s="34">
        <f t="shared" si="37"/>
        <v>7652745.2046732008</v>
      </c>
      <c r="I118" s="82"/>
      <c r="J118" s="56">
        <v>1336919.8547442593</v>
      </c>
      <c r="K118" s="82"/>
      <c r="L118" s="56">
        <v>-59634.559344138899</v>
      </c>
      <c r="M118" s="84"/>
      <c r="N118" s="84">
        <f t="shared" si="38"/>
        <v>8930030.5000733212</v>
      </c>
      <c r="O118" s="101">
        <f t="shared" si="23"/>
        <v>4048.0645965880876</v>
      </c>
      <c r="P118" s="82"/>
      <c r="Q118" s="56">
        <v>0</v>
      </c>
      <c r="S118" s="62">
        <f t="shared" si="39"/>
        <v>-158226.85821727291</v>
      </c>
      <c r="T118" s="31">
        <f t="shared" si="40"/>
        <v>-1.7410032746589574E-2</v>
      </c>
      <c r="U118" s="56">
        <f t="shared" si="41"/>
        <v>-71.725683688700315</v>
      </c>
      <c r="W118" s="6">
        <v>291</v>
      </c>
      <c r="X118" s="6" t="s">
        <v>104</v>
      </c>
      <c r="Y118" s="7">
        <v>2206</v>
      </c>
      <c r="Z118" s="7">
        <v>7726442.1115943491</v>
      </c>
      <c r="AA118" s="48">
        <v>1709005.4755251678</v>
      </c>
      <c r="AB118" s="48">
        <v>-17775</v>
      </c>
      <c r="AD118" s="34">
        <f t="shared" si="42"/>
        <v>7708667.1115943491</v>
      </c>
      <c r="AE118" s="82"/>
      <c r="AF118" s="56">
        <v>1331848.0834398204</v>
      </c>
      <c r="AG118" s="82"/>
      <c r="AH118" s="56">
        <v>-277324.94264103606</v>
      </c>
      <c r="AI118" s="84"/>
      <c r="AJ118" s="84">
        <f t="shared" si="24"/>
        <v>8763190.2523931321</v>
      </c>
      <c r="AK118" s="101">
        <f t="shared" si="25"/>
        <v>3972.4343845843755</v>
      </c>
      <c r="AL118" s="82"/>
      <c r="AM118" s="56">
        <v>0</v>
      </c>
      <c r="AO118" s="62">
        <f t="shared" si="26"/>
        <v>-325067.105897462</v>
      </c>
      <c r="AP118" s="31">
        <f t="shared" si="27"/>
        <v>-3.5767814783647774E-2</v>
      </c>
      <c r="AQ118" s="56">
        <f t="shared" si="28"/>
        <v>-147.3558956924125</v>
      </c>
      <c r="AS118" s="6">
        <v>291</v>
      </c>
      <c r="AT118" s="6" t="s">
        <v>104</v>
      </c>
      <c r="AU118" s="7">
        <v>2206</v>
      </c>
      <c r="AV118" s="7">
        <v>7654809.3290851684</v>
      </c>
      <c r="AW118" s="48">
        <v>1663522.709435584</v>
      </c>
      <c r="AX118" s="48">
        <v>-17775</v>
      </c>
      <c r="AZ118" s="34">
        <f t="shared" si="29"/>
        <v>7637034.3290851684</v>
      </c>
      <c r="BA118" s="82"/>
      <c r="BB118" s="56">
        <v>1331848.0834398204</v>
      </c>
      <c r="BC118" s="82"/>
      <c r="BD118" s="56">
        <v>-277324.94264103606</v>
      </c>
      <c r="BE118" s="84"/>
      <c r="BF118" s="84">
        <f t="shared" si="30"/>
        <v>8691557.4698839523</v>
      </c>
      <c r="BG118" s="101">
        <f t="shared" si="31"/>
        <v>3939.9625883426802</v>
      </c>
      <c r="BH118" s="82"/>
      <c r="BI118" s="56">
        <v>0</v>
      </c>
      <c r="BK118" s="62">
        <f t="shared" si="32"/>
        <v>-396699.88840664178</v>
      </c>
      <c r="BL118" s="31">
        <f t="shared" si="33"/>
        <v>-4.3649719937206628E-2</v>
      </c>
      <c r="BM118" s="56">
        <f t="shared" si="34"/>
        <v>-179.82769193410778</v>
      </c>
      <c r="BO118" s="45">
        <v>17671.706000000002</v>
      </c>
      <c r="BP118" s="46">
        <v>21749.792000000001</v>
      </c>
      <c r="BQ118" s="47">
        <f t="shared" si="35"/>
        <v>4078.0859999999993</v>
      </c>
      <c r="BS118" s="45" t="e">
        <f>#REF!+BQ118</f>
        <v>#REF!</v>
      </c>
      <c r="BT118" s="47" t="e">
        <f t="shared" si="36"/>
        <v>#REF!</v>
      </c>
      <c r="BU118" s="124">
        <v>291</v>
      </c>
      <c r="BV118" s="124" t="s">
        <v>104</v>
      </c>
      <c r="BW118" s="137">
        <v>2238</v>
      </c>
      <c r="BX118" s="137">
        <v>7788807.6330363639</v>
      </c>
      <c r="BY118" s="137">
        <v>1663522.709435584</v>
      </c>
      <c r="BZ118" s="137">
        <v>-17775</v>
      </c>
      <c r="CB118" s="193">
        <v>7771032.6330363639</v>
      </c>
      <c r="CC118" s="194"/>
      <c r="CD118" s="186">
        <v>1260014.3352542303</v>
      </c>
      <c r="CE118" s="194"/>
      <c r="CF118" s="186">
        <v>57210.39</v>
      </c>
      <c r="CG118" s="137"/>
      <c r="CH118" s="137">
        <v>9088257.3582905941</v>
      </c>
      <c r="CI118" s="195">
        <v>4060.8835381101849</v>
      </c>
      <c r="CJ118" s="124"/>
      <c r="CK118" s="196"/>
      <c r="CL118" s="197"/>
      <c r="CM118" s="198">
        <v>4078.0859999999993</v>
      </c>
      <c r="CN118" s="124"/>
      <c r="CO118" s="196">
        <v>9092335.4442905933</v>
      </c>
      <c r="CP118" s="198">
        <v>757694.6203575494</v>
      </c>
      <c r="CR118" s="154">
        <v>13</v>
      </c>
    </row>
    <row r="119" spans="1:96" ht="12.5" x14ac:dyDescent="0.25">
      <c r="A119" s="6">
        <v>297</v>
      </c>
      <c r="B119" s="6" t="s">
        <v>105</v>
      </c>
      <c r="C119" s="7">
        <v>119282</v>
      </c>
      <c r="D119" s="7">
        <v>179149814.28464931</v>
      </c>
      <c r="E119" s="48">
        <v>37254058.305715993</v>
      </c>
      <c r="F119" s="48">
        <v>-2815471</v>
      </c>
      <c r="H119" s="34">
        <f t="shared" si="37"/>
        <v>176334343.28464931</v>
      </c>
      <c r="I119" s="82"/>
      <c r="J119" s="56">
        <v>55244104.751761809</v>
      </c>
      <c r="K119" s="82"/>
      <c r="L119" s="56">
        <v>-2507674.1587124811</v>
      </c>
      <c r="M119" s="84"/>
      <c r="N119" s="84">
        <f t="shared" si="38"/>
        <v>229070773.87769863</v>
      </c>
      <c r="O119" s="101">
        <f t="shared" si="23"/>
        <v>1920.4135902960936</v>
      </c>
      <c r="P119" s="82"/>
      <c r="Q119" s="56">
        <v>0</v>
      </c>
      <c r="S119" s="62">
        <f t="shared" si="39"/>
        <v>-6387276.1284289658</v>
      </c>
      <c r="T119" s="31">
        <f t="shared" si="40"/>
        <v>-2.7127023808541446E-2</v>
      </c>
      <c r="U119" s="56">
        <f t="shared" si="41"/>
        <v>-53.547694777325717</v>
      </c>
      <c r="W119" s="6">
        <v>297</v>
      </c>
      <c r="X119" s="6" t="s">
        <v>105</v>
      </c>
      <c r="Y119" s="7">
        <v>119282</v>
      </c>
      <c r="Z119" s="7">
        <v>180993052.73925</v>
      </c>
      <c r="AA119" s="48">
        <v>38915469.943467245</v>
      </c>
      <c r="AB119" s="48">
        <v>-2815471</v>
      </c>
      <c r="AD119" s="34">
        <f t="shared" si="42"/>
        <v>178177581.73925</v>
      </c>
      <c r="AE119" s="82"/>
      <c r="AF119" s="56">
        <v>54738476.918036565</v>
      </c>
      <c r="AG119" s="82"/>
      <c r="AH119" s="56">
        <v>-11661704.217752347</v>
      </c>
      <c r="AI119" s="84"/>
      <c r="AJ119" s="84">
        <f t="shared" si="24"/>
        <v>221254354.43953425</v>
      </c>
      <c r="AK119" s="101">
        <f t="shared" si="25"/>
        <v>1854.8846803334472</v>
      </c>
      <c r="AL119" s="82"/>
      <c r="AM119" s="56">
        <v>0</v>
      </c>
      <c r="AO119" s="62">
        <f t="shared" si="26"/>
        <v>-14203695.566593349</v>
      </c>
      <c r="AP119" s="31">
        <f t="shared" si="27"/>
        <v>-6.0323677896014637E-2</v>
      </c>
      <c r="AQ119" s="56">
        <f t="shared" si="28"/>
        <v>-119.07660473997207</v>
      </c>
      <c r="AS119" s="6">
        <v>297</v>
      </c>
      <c r="AT119" s="6" t="s">
        <v>105</v>
      </c>
      <c r="AU119" s="7">
        <v>119282</v>
      </c>
      <c r="AV119" s="7">
        <v>173390631.59848356</v>
      </c>
      <c r="AW119" s="48">
        <v>35770068.094712421</v>
      </c>
      <c r="AX119" s="48">
        <v>-2842022</v>
      </c>
      <c r="AZ119" s="34">
        <f t="shared" si="29"/>
        <v>170548609.59848356</v>
      </c>
      <c r="BA119" s="82"/>
      <c r="BB119" s="56">
        <v>54738476.918036565</v>
      </c>
      <c r="BC119" s="82"/>
      <c r="BD119" s="56">
        <v>-11661704.217752347</v>
      </c>
      <c r="BE119" s="84"/>
      <c r="BF119" s="84">
        <f t="shared" si="30"/>
        <v>213625382.29876781</v>
      </c>
      <c r="BG119" s="101">
        <f t="shared" si="31"/>
        <v>1790.9272337717996</v>
      </c>
      <c r="BH119" s="82"/>
      <c r="BI119" s="56">
        <v>0</v>
      </c>
      <c r="BK119" s="62">
        <f t="shared" si="32"/>
        <v>-21832667.707359791</v>
      </c>
      <c r="BL119" s="31">
        <f t="shared" si="33"/>
        <v>-9.2724235619855058E-2</v>
      </c>
      <c r="BM119" s="56">
        <f t="shared" si="34"/>
        <v>-183.03405130161963</v>
      </c>
      <c r="BO119" s="45">
        <v>3662489.6151020005</v>
      </c>
      <c r="BP119" s="46">
        <v>1223901.5766999999</v>
      </c>
      <c r="BQ119" s="47">
        <f t="shared" si="35"/>
        <v>-2438588.0384020004</v>
      </c>
      <c r="BS119" s="45" t="e">
        <f>#REF!+BQ119</f>
        <v>#REF!</v>
      </c>
      <c r="BT119" s="47" t="e">
        <f t="shared" si="36"/>
        <v>#REF!</v>
      </c>
      <c r="BU119" s="124">
        <v>297</v>
      </c>
      <c r="BV119" s="124" t="s">
        <v>105</v>
      </c>
      <c r="BW119" s="137">
        <v>118664</v>
      </c>
      <c r="BX119" s="137">
        <v>184733018.39599049</v>
      </c>
      <c r="BY119" s="137">
        <v>35770068.094712421</v>
      </c>
      <c r="BZ119" s="137">
        <v>-2815471</v>
      </c>
      <c r="CB119" s="193">
        <v>181917547.39599049</v>
      </c>
      <c r="CC119" s="194"/>
      <c r="CD119" s="186">
        <v>51134766.430137098</v>
      </c>
      <c r="CE119" s="194"/>
      <c r="CF119" s="186">
        <v>2405736.1800000002</v>
      </c>
      <c r="CG119" s="137"/>
      <c r="CH119" s="137">
        <v>235458050.0061276</v>
      </c>
      <c r="CI119" s="195">
        <v>1984.2416403132172</v>
      </c>
      <c r="CJ119" s="124"/>
      <c r="CK119" s="196"/>
      <c r="CL119" s="197"/>
      <c r="CM119" s="198">
        <v>-2438588.0384020004</v>
      </c>
      <c r="CN119" s="124"/>
      <c r="CO119" s="196">
        <v>233019461.9677256</v>
      </c>
      <c r="CP119" s="198">
        <v>19418288.497310467</v>
      </c>
      <c r="CR119" s="154">
        <v>11</v>
      </c>
    </row>
    <row r="120" spans="1:96" ht="12.5" x14ac:dyDescent="0.25">
      <c r="A120" s="6">
        <v>300</v>
      </c>
      <c r="B120" s="6" t="s">
        <v>106</v>
      </c>
      <c r="C120" s="7">
        <v>3551</v>
      </c>
      <c r="D120" s="7">
        <v>11414949.831723416</v>
      </c>
      <c r="E120" s="48">
        <v>3234356.2805820541</v>
      </c>
      <c r="F120" s="48">
        <v>855966</v>
      </c>
      <c r="H120" s="34">
        <f t="shared" si="37"/>
        <v>12270915.831723416</v>
      </c>
      <c r="I120" s="82"/>
      <c r="J120" s="56">
        <v>2224731.2352853511</v>
      </c>
      <c r="K120" s="82"/>
      <c r="L120" s="56">
        <v>-59275.204204932408</v>
      </c>
      <c r="M120" s="84"/>
      <c r="N120" s="84">
        <f t="shared" si="38"/>
        <v>14436371.862803835</v>
      </c>
      <c r="O120" s="101">
        <f t="shared" si="23"/>
        <v>4065.4384294012489</v>
      </c>
      <c r="P120" s="82"/>
      <c r="Q120" s="56">
        <v>0</v>
      </c>
      <c r="S120" s="62">
        <f t="shared" si="39"/>
        <v>-142949.64960554615</v>
      </c>
      <c r="T120" s="31">
        <f t="shared" si="40"/>
        <v>-9.8049589950995088E-3</v>
      </c>
      <c r="U120" s="56">
        <f t="shared" si="41"/>
        <v>-40.256167165740962</v>
      </c>
      <c r="W120" s="6">
        <v>300</v>
      </c>
      <c r="X120" s="6" t="s">
        <v>106</v>
      </c>
      <c r="Y120" s="7">
        <v>3551</v>
      </c>
      <c r="Z120" s="7">
        <v>11487594.241043689</v>
      </c>
      <c r="AA120" s="48">
        <v>3306685.3333439995</v>
      </c>
      <c r="AB120" s="48">
        <v>855966</v>
      </c>
      <c r="AD120" s="34">
        <f t="shared" si="42"/>
        <v>12343560.241043689</v>
      </c>
      <c r="AE120" s="82"/>
      <c r="AF120" s="56">
        <v>2217964.1480549583</v>
      </c>
      <c r="AG120" s="82"/>
      <c r="AH120" s="56">
        <v>-275653.795164401</v>
      </c>
      <c r="AI120" s="84"/>
      <c r="AJ120" s="84">
        <f t="shared" si="24"/>
        <v>14285870.593934247</v>
      </c>
      <c r="AK120" s="101">
        <f t="shared" si="25"/>
        <v>4023.0556445886364</v>
      </c>
      <c r="AL120" s="82"/>
      <c r="AM120" s="56">
        <v>0</v>
      </c>
      <c r="AO120" s="62">
        <f t="shared" si="26"/>
        <v>-293450.9184751343</v>
      </c>
      <c r="AP120" s="31">
        <f t="shared" si="27"/>
        <v>-2.0127885802186316E-2</v>
      </c>
      <c r="AQ120" s="56">
        <f t="shared" si="28"/>
        <v>-82.638951978353788</v>
      </c>
      <c r="AS120" s="6">
        <v>300</v>
      </c>
      <c r="AT120" s="6" t="s">
        <v>106</v>
      </c>
      <c r="AU120" s="7">
        <v>3551</v>
      </c>
      <c r="AV120" s="7">
        <v>11356580.281168124</v>
      </c>
      <c r="AW120" s="48">
        <v>3233256.9342503739</v>
      </c>
      <c r="AX120" s="48">
        <v>855966</v>
      </c>
      <c r="AZ120" s="34">
        <f t="shared" si="29"/>
        <v>12212546.281168124</v>
      </c>
      <c r="BA120" s="82"/>
      <c r="BB120" s="56">
        <v>2217964.1480549583</v>
      </c>
      <c r="BC120" s="82"/>
      <c r="BD120" s="56">
        <v>-275653.795164401</v>
      </c>
      <c r="BE120" s="84"/>
      <c r="BF120" s="84">
        <f t="shared" si="30"/>
        <v>14154856.634058682</v>
      </c>
      <c r="BG120" s="101">
        <f t="shared" si="31"/>
        <v>3986.160696721679</v>
      </c>
      <c r="BH120" s="82"/>
      <c r="BI120" s="56">
        <v>0</v>
      </c>
      <c r="BK120" s="62">
        <f t="shared" si="32"/>
        <v>-424464.87835069932</v>
      </c>
      <c r="BL120" s="31">
        <f t="shared" si="33"/>
        <v>-2.911417228774401E-2</v>
      </c>
      <c r="BM120" s="56">
        <f t="shared" si="34"/>
        <v>-119.53389984531098</v>
      </c>
      <c r="BO120" s="45">
        <v>24468.516000000003</v>
      </c>
      <c r="BP120" s="46">
        <v>295117.49020000006</v>
      </c>
      <c r="BQ120" s="47">
        <f t="shared" si="35"/>
        <v>270648.97420000006</v>
      </c>
      <c r="BS120" s="45" t="e">
        <f>#REF!+BQ120</f>
        <v>#REF!</v>
      </c>
      <c r="BT120" s="47" t="e">
        <f t="shared" si="36"/>
        <v>#REF!</v>
      </c>
      <c r="BU120" s="124">
        <v>300</v>
      </c>
      <c r="BV120" s="124" t="s">
        <v>106</v>
      </c>
      <c r="BW120" s="137">
        <v>3572</v>
      </c>
      <c r="BX120" s="137">
        <v>11581180.394357182</v>
      </c>
      <c r="BY120" s="137">
        <v>3233256.9342503739</v>
      </c>
      <c r="BZ120" s="137">
        <v>855966</v>
      </c>
      <c r="CB120" s="193">
        <v>12437146.394357182</v>
      </c>
      <c r="CC120" s="194"/>
      <c r="CD120" s="186">
        <v>2085309.4780521998</v>
      </c>
      <c r="CE120" s="194"/>
      <c r="CF120" s="186">
        <v>56865.64</v>
      </c>
      <c r="CG120" s="137"/>
      <c r="CH120" s="137">
        <v>14579321.512409382</v>
      </c>
      <c r="CI120" s="195">
        <v>4081.5569743587293</v>
      </c>
      <c r="CJ120" s="124"/>
      <c r="CK120" s="196"/>
      <c r="CL120" s="197"/>
      <c r="CM120" s="198">
        <v>270648.97420000006</v>
      </c>
      <c r="CN120" s="124"/>
      <c r="CO120" s="196">
        <v>14849970.486609381</v>
      </c>
      <c r="CP120" s="198">
        <v>1237497.5405507816</v>
      </c>
      <c r="CR120" s="154">
        <v>14</v>
      </c>
    </row>
    <row r="121" spans="1:96" ht="12.5" x14ac:dyDescent="0.25">
      <c r="A121" s="6">
        <v>301</v>
      </c>
      <c r="B121" s="6" t="s">
        <v>107</v>
      </c>
      <c r="C121" s="7">
        <v>20678</v>
      </c>
      <c r="D121" s="7">
        <v>57797075.784765795</v>
      </c>
      <c r="E121" s="48">
        <v>18378084.191915538</v>
      </c>
      <c r="F121" s="48">
        <v>-2626486</v>
      </c>
      <c r="H121" s="34">
        <f t="shared" si="37"/>
        <v>55170589.784765795</v>
      </c>
      <c r="I121" s="82"/>
      <c r="J121" s="56">
        <v>12564924.129534455</v>
      </c>
      <c r="K121" s="82"/>
      <c r="L121" s="56">
        <v>-342482.51051534974</v>
      </c>
      <c r="M121" s="84"/>
      <c r="N121" s="84">
        <f t="shared" si="38"/>
        <v>67393031.403784901</v>
      </c>
      <c r="O121" s="101">
        <f t="shared" si="23"/>
        <v>3259.1658479439452</v>
      </c>
      <c r="P121" s="82"/>
      <c r="Q121" s="56">
        <v>0</v>
      </c>
      <c r="S121" s="62">
        <f t="shared" si="39"/>
        <v>-11552.865292057395</v>
      </c>
      <c r="T121" s="31">
        <f t="shared" si="40"/>
        <v>-1.7139583927910191E-4</v>
      </c>
      <c r="U121" s="56">
        <f t="shared" si="41"/>
        <v>-0.55870322526634075</v>
      </c>
      <c r="W121" s="6">
        <v>301</v>
      </c>
      <c r="X121" s="6" t="s">
        <v>107</v>
      </c>
      <c r="Y121" s="7">
        <v>20678</v>
      </c>
      <c r="Z121" s="7">
        <v>58373384.941977471</v>
      </c>
      <c r="AA121" s="48">
        <v>18942541.245766431</v>
      </c>
      <c r="AB121" s="48">
        <v>-2626486</v>
      </c>
      <c r="AD121" s="34">
        <f t="shared" si="42"/>
        <v>55746898.941977471</v>
      </c>
      <c r="AE121" s="82"/>
      <c r="AF121" s="56">
        <v>12518694.913148534</v>
      </c>
      <c r="AG121" s="82"/>
      <c r="AH121" s="56">
        <v>-1592682.8944291053</v>
      </c>
      <c r="AI121" s="84"/>
      <c r="AJ121" s="84">
        <f t="shared" si="24"/>
        <v>66672910.960696906</v>
      </c>
      <c r="AK121" s="101">
        <f t="shared" si="25"/>
        <v>3224.3404081969679</v>
      </c>
      <c r="AL121" s="82"/>
      <c r="AM121" s="56">
        <v>0</v>
      </c>
      <c r="AO121" s="62">
        <f t="shared" si="26"/>
        <v>-731673.30838005245</v>
      </c>
      <c r="AP121" s="31">
        <f t="shared" si="27"/>
        <v>-1.0854948759259991E-2</v>
      </c>
      <c r="AQ121" s="56">
        <f t="shared" si="28"/>
        <v>-35.384142972243566</v>
      </c>
      <c r="AS121" s="6">
        <v>301</v>
      </c>
      <c r="AT121" s="6" t="s">
        <v>107</v>
      </c>
      <c r="AU121" s="7">
        <v>20678</v>
      </c>
      <c r="AV121" s="7">
        <v>56297929.656059504</v>
      </c>
      <c r="AW121" s="48">
        <v>17979770.791748345</v>
      </c>
      <c r="AX121" s="48">
        <v>-2626486</v>
      </c>
      <c r="AZ121" s="34">
        <f t="shared" si="29"/>
        <v>53671443.656059504</v>
      </c>
      <c r="BA121" s="82"/>
      <c r="BB121" s="56">
        <v>12518694.913148534</v>
      </c>
      <c r="BC121" s="82"/>
      <c r="BD121" s="56">
        <v>-1592682.8944291053</v>
      </c>
      <c r="BE121" s="84"/>
      <c r="BF121" s="84">
        <f t="shared" si="30"/>
        <v>64597455.674778938</v>
      </c>
      <c r="BG121" s="101">
        <f t="shared" si="31"/>
        <v>3123.9701941570238</v>
      </c>
      <c r="BH121" s="82"/>
      <c r="BI121" s="56">
        <v>0</v>
      </c>
      <c r="BK121" s="62">
        <f t="shared" si="32"/>
        <v>-2807128.59429802</v>
      </c>
      <c r="BL121" s="31">
        <f t="shared" si="33"/>
        <v>-4.1645959614438864E-2</v>
      </c>
      <c r="BM121" s="56">
        <f t="shared" si="34"/>
        <v>-135.75435701218782</v>
      </c>
      <c r="BO121" s="45">
        <v>153879.77840000001</v>
      </c>
      <c r="BP121" s="46">
        <v>569708.61420000019</v>
      </c>
      <c r="BQ121" s="47">
        <f t="shared" si="35"/>
        <v>415828.83580000018</v>
      </c>
      <c r="BS121" s="45" t="e">
        <f>#REF!+BQ121</f>
        <v>#REF!</v>
      </c>
      <c r="BT121" s="47" t="e">
        <f t="shared" si="36"/>
        <v>#REF!</v>
      </c>
      <c r="BU121" s="124">
        <v>301</v>
      </c>
      <c r="BV121" s="124" t="s">
        <v>107</v>
      </c>
      <c r="BW121" s="137">
        <v>20952</v>
      </c>
      <c r="BX121" s="137">
        <v>57955029.019252829</v>
      </c>
      <c r="BY121" s="137">
        <v>17979770.791748345</v>
      </c>
      <c r="BZ121" s="137">
        <v>-2626486</v>
      </c>
      <c r="CB121" s="193">
        <v>55328543.019252829</v>
      </c>
      <c r="CC121" s="194"/>
      <c r="CD121" s="186">
        <v>11747480.789824128</v>
      </c>
      <c r="CE121" s="194"/>
      <c r="CF121" s="186">
        <v>328560.46000000002</v>
      </c>
      <c r="CG121" s="137"/>
      <c r="CH121" s="137">
        <v>67404584.269076958</v>
      </c>
      <c r="CI121" s="195">
        <v>3217.0954691235661</v>
      </c>
      <c r="CJ121" s="124"/>
      <c r="CK121" s="196"/>
      <c r="CL121" s="197"/>
      <c r="CM121" s="198">
        <v>415828.83580000018</v>
      </c>
      <c r="CN121" s="124"/>
      <c r="CO121" s="196">
        <v>67820413.104876965</v>
      </c>
      <c r="CP121" s="198">
        <v>5651701.0920730801</v>
      </c>
      <c r="CR121" s="154">
        <v>14</v>
      </c>
    </row>
    <row r="122" spans="1:96" ht="12.5" x14ac:dyDescent="0.25">
      <c r="A122" s="6">
        <v>304</v>
      </c>
      <c r="B122" s="6" t="s">
        <v>108</v>
      </c>
      <c r="C122" s="6">
        <v>949</v>
      </c>
      <c r="D122" s="7">
        <v>2021065.4252111893</v>
      </c>
      <c r="E122" s="48">
        <v>170124.75000732698</v>
      </c>
      <c r="F122" s="48">
        <v>-189863</v>
      </c>
      <c r="H122" s="34">
        <f t="shared" si="37"/>
        <v>1831202.4252111893</v>
      </c>
      <c r="I122" s="82"/>
      <c r="J122" s="56">
        <v>520236.03798478009</v>
      </c>
      <c r="K122" s="82"/>
      <c r="L122" s="56">
        <v>-29174.841308648003</v>
      </c>
      <c r="M122" s="84"/>
      <c r="N122" s="84">
        <f t="shared" si="38"/>
        <v>2322263.6218873211</v>
      </c>
      <c r="O122" s="101">
        <f t="shared" si="23"/>
        <v>2447.0638797548168</v>
      </c>
      <c r="P122" s="82"/>
      <c r="Q122" s="56">
        <v>0</v>
      </c>
      <c r="S122" s="62">
        <f t="shared" si="39"/>
        <v>-6817.922950593289</v>
      </c>
      <c r="T122" s="31">
        <f t="shared" si="40"/>
        <v>-2.9273010924431857E-3</v>
      </c>
      <c r="U122" s="56">
        <f t="shared" si="41"/>
        <v>-7.1843234463575225</v>
      </c>
      <c r="W122" s="6">
        <v>304</v>
      </c>
      <c r="X122" s="6" t="s">
        <v>108</v>
      </c>
      <c r="Y122" s="6">
        <v>949</v>
      </c>
      <c r="Z122" s="7">
        <v>2092378.2945445855</v>
      </c>
      <c r="AA122" s="48">
        <v>240135.66281309281</v>
      </c>
      <c r="AB122" s="48">
        <v>-189863</v>
      </c>
      <c r="AD122" s="34">
        <f t="shared" si="42"/>
        <v>1902515.2945445855</v>
      </c>
      <c r="AE122" s="82"/>
      <c r="AF122" s="56">
        <v>515416.35058460437</v>
      </c>
      <c r="AG122" s="82"/>
      <c r="AH122" s="56">
        <v>-135674.87177680203</v>
      </c>
      <c r="AI122" s="84"/>
      <c r="AJ122" s="84">
        <f t="shared" si="24"/>
        <v>2282256.7733523878</v>
      </c>
      <c r="AK122" s="101">
        <f t="shared" si="25"/>
        <v>2404.9070319835487</v>
      </c>
      <c r="AL122" s="82"/>
      <c r="AM122" s="56">
        <v>0</v>
      </c>
      <c r="AO122" s="62">
        <f t="shared" si="26"/>
        <v>-46824.77148552658</v>
      </c>
      <c r="AP122" s="31">
        <f t="shared" si="27"/>
        <v>-2.0104393334491519E-2</v>
      </c>
      <c r="AQ122" s="56">
        <f t="shared" si="28"/>
        <v>-49.34117121762548</v>
      </c>
      <c r="AS122" s="6">
        <v>304</v>
      </c>
      <c r="AT122" s="6" t="s">
        <v>108</v>
      </c>
      <c r="AU122" s="6">
        <v>949</v>
      </c>
      <c r="AV122" s="7">
        <v>2028686.3292441077</v>
      </c>
      <c r="AW122" s="48">
        <v>226451.6564411915</v>
      </c>
      <c r="AX122" s="48">
        <v>-189863</v>
      </c>
      <c r="AZ122" s="34">
        <f t="shared" si="29"/>
        <v>1838823.3292441077</v>
      </c>
      <c r="BA122" s="82"/>
      <c r="BB122" s="56">
        <v>515416.35058460437</v>
      </c>
      <c r="BC122" s="82"/>
      <c r="BD122" s="56">
        <v>-135674.87177680203</v>
      </c>
      <c r="BE122" s="84"/>
      <c r="BF122" s="84">
        <f t="shared" si="30"/>
        <v>2218564.8080519103</v>
      </c>
      <c r="BG122" s="101">
        <f t="shared" si="31"/>
        <v>2337.7922108028561</v>
      </c>
      <c r="BH122" s="82"/>
      <c r="BI122" s="56">
        <v>0</v>
      </c>
      <c r="BK122" s="62">
        <f t="shared" si="32"/>
        <v>-110516.73678600416</v>
      </c>
      <c r="BL122" s="31">
        <f t="shared" si="33"/>
        <v>-4.7450780343414399E-2</v>
      </c>
      <c r="BM122" s="56">
        <f t="shared" si="34"/>
        <v>-116.4559923983184</v>
      </c>
      <c r="BO122" s="45">
        <v>184873.23200000002</v>
      </c>
      <c r="BP122" s="46">
        <v>0</v>
      </c>
      <c r="BQ122" s="47">
        <f t="shared" si="35"/>
        <v>-184873.23200000002</v>
      </c>
      <c r="BS122" s="45" t="e">
        <f>#REF!+BQ122</f>
        <v>#REF!</v>
      </c>
      <c r="BT122" s="47" t="e">
        <f t="shared" si="36"/>
        <v>#REF!</v>
      </c>
      <c r="BU122" s="124">
        <v>304</v>
      </c>
      <c r="BV122" s="124" t="s">
        <v>108</v>
      </c>
      <c r="BW122" s="124">
        <v>926</v>
      </c>
      <c r="BX122" s="137">
        <v>2004310.9948511636</v>
      </c>
      <c r="BY122" s="137">
        <v>226451.6564411915</v>
      </c>
      <c r="BZ122" s="137">
        <v>-189863</v>
      </c>
      <c r="CB122" s="193">
        <v>1814447.9948511636</v>
      </c>
      <c r="CC122" s="194"/>
      <c r="CD122" s="186">
        <v>486644.67998675094</v>
      </c>
      <c r="CE122" s="194"/>
      <c r="CF122" s="186">
        <v>27988.87</v>
      </c>
      <c r="CG122" s="137"/>
      <c r="CH122" s="137">
        <v>2329081.5448379144</v>
      </c>
      <c r="CI122" s="195">
        <v>2515.2068518767974</v>
      </c>
      <c r="CJ122" s="124"/>
      <c r="CK122" s="196"/>
      <c r="CL122" s="197"/>
      <c r="CM122" s="198">
        <v>-184873.23200000002</v>
      </c>
      <c r="CN122" s="124"/>
      <c r="CO122" s="196">
        <v>2144208.3128379146</v>
      </c>
      <c r="CP122" s="198">
        <v>178684.02606982621</v>
      </c>
      <c r="CR122" s="154">
        <v>2</v>
      </c>
    </row>
    <row r="123" spans="1:96" ht="12.5" x14ac:dyDescent="0.25">
      <c r="A123" s="6">
        <v>305</v>
      </c>
      <c r="B123" s="6" t="s">
        <v>109</v>
      </c>
      <c r="C123" s="7">
        <v>15134</v>
      </c>
      <c r="D123" s="7">
        <v>42729331.277541116</v>
      </c>
      <c r="E123" s="48">
        <v>11194559.438407132</v>
      </c>
      <c r="F123" s="48">
        <v>-986916</v>
      </c>
      <c r="H123" s="34">
        <f t="shared" si="37"/>
        <v>41742415.277541116</v>
      </c>
      <c r="I123" s="82"/>
      <c r="J123" s="56">
        <v>8245228.0125921303</v>
      </c>
      <c r="K123" s="82"/>
      <c r="L123" s="56">
        <v>-297654.93561220518</v>
      </c>
      <c r="M123" s="84"/>
      <c r="N123" s="84">
        <f t="shared" si="38"/>
        <v>49689988.354521044</v>
      </c>
      <c r="O123" s="101">
        <f t="shared" si="23"/>
        <v>3283.3347663883337</v>
      </c>
      <c r="P123" s="82"/>
      <c r="Q123" s="56">
        <v>0</v>
      </c>
      <c r="S123" s="62">
        <f t="shared" si="39"/>
        <v>12403.745753161609</v>
      </c>
      <c r="T123" s="31">
        <f t="shared" si="40"/>
        <v>2.4968496054802959E-4</v>
      </c>
      <c r="U123" s="56">
        <f t="shared" si="41"/>
        <v>0.81959467114851392</v>
      </c>
      <c r="W123" s="6">
        <v>305</v>
      </c>
      <c r="X123" s="6" t="s">
        <v>109</v>
      </c>
      <c r="Y123" s="7">
        <v>15134</v>
      </c>
      <c r="Z123" s="7">
        <v>42552110.81827496</v>
      </c>
      <c r="AA123" s="48">
        <v>11003409.556734908</v>
      </c>
      <c r="AB123" s="48">
        <v>-986916</v>
      </c>
      <c r="AD123" s="34">
        <f t="shared" si="42"/>
        <v>41565194.81827496</v>
      </c>
      <c r="AE123" s="82"/>
      <c r="AF123" s="56">
        <v>8206736.1974784452</v>
      </c>
      <c r="AG123" s="82"/>
      <c r="AH123" s="56">
        <v>-1384216.4485380591</v>
      </c>
      <c r="AI123" s="84"/>
      <c r="AJ123" s="84">
        <f t="shared" si="24"/>
        <v>48387714.567215346</v>
      </c>
      <c r="AK123" s="101">
        <f t="shared" si="25"/>
        <v>3197.2852231541792</v>
      </c>
      <c r="AL123" s="82"/>
      <c r="AM123" s="56">
        <v>0</v>
      </c>
      <c r="AO123" s="62">
        <f t="shared" si="26"/>
        <v>-1289870.0415525362</v>
      </c>
      <c r="AP123" s="31">
        <f t="shared" si="27"/>
        <v>-2.596483004781355E-2</v>
      </c>
      <c r="AQ123" s="56">
        <f t="shared" si="28"/>
        <v>-85.229948563006218</v>
      </c>
      <c r="AS123" s="6">
        <v>305</v>
      </c>
      <c r="AT123" s="6" t="s">
        <v>109</v>
      </c>
      <c r="AU123" s="7">
        <v>15134</v>
      </c>
      <c r="AV123" s="7">
        <v>41747489.489145607</v>
      </c>
      <c r="AW123" s="48">
        <v>10742965.156632962</v>
      </c>
      <c r="AX123" s="48">
        <v>-986916</v>
      </c>
      <c r="AZ123" s="34">
        <f t="shared" si="29"/>
        <v>40760573.489145607</v>
      </c>
      <c r="BA123" s="82"/>
      <c r="BB123" s="56">
        <v>8206736.1974784452</v>
      </c>
      <c r="BC123" s="82"/>
      <c r="BD123" s="56">
        <v>-1384216.4485380591</v>
      </c>
      <c r="BE123" s="84"/>
      <c r="BF123" s="84">
        <f t="shared" si="30"/>
        <v>47583093.238085993</v>
      </c>
      <c r="BG123" s="101">
        <f t="shared" si="31"/>
        <v>3144.1187549944493</v>
      </c>
      <c r="BH123" s="82"/>
      <c r="BI123" s="56">
        <v>0</v>
      </c>
      <c r="BK123" s="62">
        <f t="shared" si="32"/>
        <v>-2094491.3706818894</v>
      </c>
      <c r="BL123" s="31">
        <f t="shared" si="33"/>
        <v>-4.216169902737623E-2</v>
      </c>
      <c r="BM123" s="56">
        <f t="shared" si="34"/>
        <v>-138.39641672273618</v>
      </c>
      <c r="BO123" s="45">
        <v>161247.52043999999</v>
      </c>
      <c r="BP123" s="46">
        <v>108748.96</v>
      </c>
      <c r="BQ123" s="47">
        <f t="shared" si="35"/>
        <v>-52498.560439999987</v>
      </c>
      <c r="BS123" s="45" t="e">
        <f>#REF!+BQ123</f>
        <v>#REF!</v>
      </c>
      <c r="BT123" s="47" t="e">
        <f t="shared" si="36"/>
        <v>#REF!</v>
      </c>
      <c r="BU123" s="124">
        <v>305</v>
      </c>
      <c r="BV123" s="124" t="s">
        <v>109</v>
      </c>
      <c r="BW123" s="137">
        <v>15207</v>
      </c>
      <c r="BX123" s="137">
        <v>42673137.449689649</v>
      </c>
      <c r="BY123" s="137">
        <v>10742965.156632962</v>
      </c>
      <c r="BZ123" s="137">
        <v>-986916</v>
      </c>
      <c r="CB123" s="193">
        <v>41686221.449689649</v>
      </c>
      <c r="CC123" s="194"/>
      <c r="CD123" s="186">
        <v>7705808.0190782286</v>
      </c>
      <c r="CE123" s="194"/>
      <c r="CF123" s="186">
        <v>285555.14</v>
      </c>
      <c r="CG123" s="137"/>
      <c r="CH123" s="137">
        <v>49677584.608767882</v>
      </c>
      <c r="CI123" s="195">
        <v>3266.7577174174971</v>
      </c>
      <c r="CJ123" s="124"/>
      <c r="CK123" s="196"/>
      <c r="CL123" s="197"/>
      <c r="CM123" s="198">
        <v>-52498.560439999987</v>
      </c>
      <c r="CN123" s="124"/>
      <c r="CO123" s="196">
        <v>49625086.048327886</v>
      </c>
      <c r="CP123" s="198">
        <v>4135423.8373606573</v>
      </c>
      <c r="CR123" s="154">
        <v>17</v>
      </c>
    </row>
    <row r="124" spans="1:96" ht="12.5" x14ac:dyDescent="0.25">
      <c r="A124" s="6">
        <v>309</v>
      </c>
      <c r="B124" s="6" t="s">
        <v>110</v>
      </c>
      <c r="C124" s="7">
        <v>6688</v>
      </c>
      <c r="D124" s="7">
        <v>19341051.615025654</v>
      </c>
      <c r="E124" s="48">
        <v>6348558.3337270506</v>
      </c>
      <c r="F124" s="48">
        <v>-609652</v>
      </c>
      <c r="H124" s="34">
        <f t="shared" si="37"/>
        <v>18731399.615025654</v>
      </c>
      <c r="I124" s="82"/>
      <c r="J124" s="56">
        <v>3732729.2397851925</v>
      </c>
      <c r="K124" s="82"/>
      <c r="L124" s="56">
        <v>-115289.57492451221</v>
      </c>
      <c r="M124" s="84"/>
      <c r="N124" s="84">
        <f t="shared" si="38"/>
        <v>22348839.279886335</v>
      </c>
      <c r="O124" s="101">
        <f t="shared" si="23"/>
        <v>3341.6326674471193</v>
      </c>
      <c r="P124" s="82"/>
      <c r="Q124" s="56">
        <v>0</v>
      </c>
      <c r="S124" s="62">
        <f t="shared" si="39"/>
        <v>-139021.1739279516</v>
      </c>
      <c r="T124" s="31">
        <f t="shared" si="40"/>
        <v>-6.1820542782837964E-3</v>
      </c>
      <c r="U124" s="56">
        <f t="shared" si="41"/>
        <v>-20.786658781093241</v>
      </c>
      <c r="W124" s="6">
        <v>309</v>
      </c>
      <c r="X124" s="6" t="s">
        <v>110</v>
      </c>
      <c r="Y124" s="7">
        <v>6688</v>
      </c>
      <c r="Z124" s="7">
        <v>19451746.342441499</v>
      </c>
      <c r="AA124" s="48">
        <v>6453420.3075059485</v>
      </c>
      <c r="AB124" s="48">
        <v>-609652</v>
      </c>
      <c r="AD124" s="34">
        <f t="shared" si="42"/>
        <v>18842094.342441499</v>
      </c>
      <c r="AE124" s="82"/>
      <c r="AF124" s="56">
        <v>3711497.785930464</v>
      </c>
      <c r="AG124" s="82"/>
      <c r="AH124" s="56">
        <v>-536143.38907984516</v>
      </c>
      <c r="AI124" s="84"/>
      <c r="AJ124" s="84">
        <f t="shared" si="24"/>
        <v>22017448.739292115</v>
      </c>
      <c r="AK124" s="101">
        <f t="shared" si="25"/>
        <v>3292.0826464252564</v>
      </c>
      <c r="AL124" s="82"/>
      <c r="AM124" s="56">
        <v>0</v>
      </c>
      <c r="AO124" s="62">
        <f t="shared" si="26"/>
        <v>-470411.71452217177</v>
      </c>
      <c r="AP124" s="31">
        <f t="shared" si="27"/>
        <v>-2.0918473568808663E-2</v>
      </c>
      <c r="AQ124" s="56">
        <f t="shared" si="28"/>
        <v>-70.336679802956311</v>
      </c>
      <c r="AS124" s="6">
        <v>309</v>
      </c>
      <c r="AT124" s="6" t="s">
        <v>110</v>
      </c>
      <c r="AU124" s="7">
        <v>6688</v>
      </c>
      <c r="AV124" s="7">
        <v>18970740.202948824</v>
      </c>
      <c r="AW124" s="48">
        <v>6605046.5824668566</v>
      </c>
      <c r="AX124" s="48">
        <v>-609652</v>
      </c>
      <c r="AZ124" s="34">
        <f t="shared" si="29"/>
        <v>18361088.202948824</v>
      </c>
      <c r="BA124" s="82"/>
      <c r="BB124" s="56">
        <v>3711497.785930464</v>
      </c>
      <c r="BC124" s="82"/>
      <c r="BD124" s="56">
        <v>-536143.38907984516</v>
      </c>
      <c r="BE124" s="84"/>
      <c r="BF124" s="84">
        <f t="shared" si="30"/>
        <v>21536442.599799439</v>
      </c>
      <c r="BG124" s="101">
        <f t="shared" si="31"/>
        <v>3220.1618719795811</v>
      </c>
      <c r="BH124" s="82"/>
      <c r="BI124" s="56">
        <v>0</v>
      </c>
      <c r="BK124" s="62">
        <f t="shared" si="32"/>
        <v>-951417.85401484743</v>
      </c>
      <c r="BL124" s="31">
        <f t="shared" si="33"/>
        <v>-4.2308064654210907E-2</v>
      </c>
      <c r="BM124" s="56">
        <f t="shared" si="34"/>
        <v>-142.25745424863149</v>
      </c>
      <c r="BO124" s="45">
        <v>139728.81997999997</v>
      </c>
      <c r="BP124" s="46">
        <v>111603.6202</v>
      </c>
      <c r="BQ124" s="47">
        <f t="shared" si="35"/>
        <v>-28125.199779999966</v>
      </c>
      <c r="BS124" s="45" t="e">
        <f>#REF!+BQ124</f>
        <v>#REF!</v>
      </c>
      <c r="BT124" s="47" t="e">
        <f t="shared" si="36"/>
        <v>#REF!</v>
      </c>
      <c r="BU124" s="124">
        <v>309</v>
      </c>
      <c r="BV124" s="124" t="s">
        <v>110</v>
      </c>
      <c r="BW124" s="137">
        <v>6803</v>
      </c>
      <c r="BX124" s="137">
        <v>19492175.990450099</v>
      </c>
      <c r="BY124" s="137">
        <v>6605046.5824668566</v>
      </c>
      <c r="BZ124" s="137">
        <v>-609652</v>
      </c>
      <c r="CB124" s="193">
        <v>18882523.990450099</v>
      </c>
      <c r="CC124" s="194"/>
      <c r="CD124" s="186">
        <v>3494733.4533641846</v>
      </c>
      <c r="CE124" s="194"/>
      <c r="CF124" s="186">
        <v>110603.01</v>
      </c>
      <c r="CG124" s="137"/>
      <c r="CH124" s="137">
        <v>22487860.453814287</v>
      </c>
      <c r="CI124" s="195">
        <v>3305.5799579324248</v>
      </c>
      <c r="CJ124" s="124"/>
      <c r="CK124" s="196"/>
      <c r="CL124" s="197"/>
      <c r="CM124" s="198">
        <v>-28125.199779999966</v>
      </c>
      <c r="CN124" s="124"/>
      <c r="CO124" s="196">
        <v>22459735.254034288</v>
      </c>
      <c r="CP124" s="198">
        <v>1871644.6045028574</v>
      </c>
      <c r="CR124" s="154">
        <v>12</v>
      </c>
    </row>
    <row r="125" spans="1:96" ht="12.5" x14ac:dyDescent="0.25">
      <c r="A125" s="6">
        <v>312</v>
      </c>
      <c r="B125" s="6" t="s">
        <v>111</v>
      </c>
      <c r="C125" s="7">
        <v>1313</v>
      </c>
      <c r="D125" s="7">
        <v>4325136.0026387218</v>
      </c>
      <c r="E125" s="48">
        <v>1183030.4386508539</v>
      </c>
      <c r="F125" s="48">
        <v>-334327</v>
      </c>
      <c r="H125" s="34">
        <f t="shared" si="37"/>
        <v>3990809.0026387218</v>
      </c>
      <c r="I125" s="82"/>
      <c r="J125" s="56">
        <v>851173.94903846341</v>
      </c>
      <c r="K125" s="82"/>
      <c r="L125" s="56">
        <v>-25514.700197135135</v>
      </c>
      <c r="M125" s="84"/>
      <c r="N125" s="84">
        <f t="shared" si="38"/>
        <v>4816468.2514800504</v>
      </c>
      <c r="O125" s="101">
        <f t="shared" si="23"/>
        <v>3668.2926515461158</v>
      </c>
      <c r="P125" s="82"/>
      <c r="Q125" s="56">
        <v>0</v>
      </c>
      <c r="S125" s="62">
        <f t="shared" si="39"/>
        <v>18134.899220502004</v>
      </c>
      <c r="T125" s="31">
        <f t="shared" si="40"/>
        <v>3.7794162866909256E-3</v>
      </c>
      <c r="U125" s="56">
        <f t="shared" si="41"/>
        <v>13.811804432979439</v>
      </c>
      <c r="W125" s="6">
        <v>312</v>
      </c>
      <c r="X125" s="6" t="s">
        <v>111</v>
      </c>
      <c r="Y125" s="7">
        <v>1313</v>
      </c>
      <c r="Z125" s="7">
        <v>4314134.8942483449</v>
      </c>
      <c r="AA125" s="48">
        <v>1171490.0338595132</v>
      </c>
      <c r="AB125" s="48">
        <v>-334327</v>
      </c>
      <c r="AD125" s="34">
        <f t="shared" si="42"/>
        <v>3979807.8942483449</v>
      </c>
      <c r="AE125" s="82"/>
      <c r="AF125" s="56">
        <v>849026.12403608765</v>
      </c>
      <c r="AG125" s="82"/>
      <c r="AH125" s="56">
        <v>-118653.72774602675</v>
      </c>
      <c r="AI125" s="84"/>
      <c r="AJ125" s="84">
        <f t="shared" si="24"/>
        <v>4710180.290538406</v>
      </c>
      <c r="AK125" s="101">
        <f t="shared" si="25"/>
        <v>3587.3421862440259</v>
      </c>
      <c r="AL125" s="82"/>
      <c r="AM125" s="56">
        <v>0</v>
      </c>
      <c r="AO125" s="62">
        <f t="shared" si="26"/>
        <v>-88153.061721142381</v>
      </c>
      <c r="AP125" s="31">
        <f t="shared" si="27"/>
        <v>-1.8371600147295074E-2</v>
      </c>
      <c r="AQ125" s="56">
        <f t="shared" si="28"/>
        <v>-67.138660869110723</v>
      </c>
      <c r="AS125" s="6">
        <v>312</v>
      </c>
      <c r="AT125" s="6" t="s">
        <v>111</v>
      </c>
      <c r="AU125" s="7">
        <v>1313</v>
      </c>
      <c r="AV125" s="7">
        <v>4224519.3607355719</v>
      </c>
      <c r="AW125" s="48">
        <v>1149286.4036844957</v>
      </c>
      <c r="AX125" s="48">
        <v>-334327</v>
      </c>
      <c r="AZ125" s="34">
        <f t="shared" si="29"/>
        <v>3890192.3607355719</v>
      </c>
      <c r="BA125" s="82"/>
      <c r="BB125" s="56">
        <v>849026.12403608765</v>
      </c>
      <c r="BC125" s="82"/>
      <c r="BD125" s="56">
        <v>-118653.72774602675</v>
      </c>
      <c r="BE125" s="84"/>
      <c r="BF125" s="84">
        <f t="shared" si="30"/>
        <v>4620564.757025633</v>
      </c>
      <c r="BG125" s="101">
        <f t="shared" si="31"/>
        <v>3519.089685472683</v>
      </c>
      <c r="BH125" s="82"/>
      <c r="BI125" s="56">
        <v>0</v>
      </c>
      <c r="BK125" s="62">
        <f t="shared" si="32"/>
        <v>-177768.59523391537</v>
      </c>
      <c r="BL125" s="31">
        <f t="shared" si="33"/>
        <v>-3.7047987745620813E-2</v>
      </c>
      <c r="BM125" s="56">
        <f t="shared" si="34"/>
        <v>-135.39116164045345</v>
      </c>
      <c r="BO125" s="45">
        <v>6796.81</v>
      </c>
      <c r="BP125" s="46">
        <v>77687.5383</v>
      </c>
      <c r="BQ125" s="47">
        <f t="shared" si="35"/>
        <v>70890.728300000002</v>
      </c>
      <c r="BS125" s="45" t="e">
        <f>#REF!+BQ125</f>
        <v>#REF!</v>
      </c>
      <c r="BT125" s="47" t="e">
        <f t="shared" si="36"/>
        <v>#REF!</v>
      </c>
      <c r="BU125" s="124">
        <v>312</v>
      </c>
      <c r="BV125" s="124" t="s">
        <v>111</v>
      </c>
      <c r="BW125" s="137">
        <v>1343</v>
      </c>
      <c r="BX125" s="137">
        <v>4307885.2282109736</v>
      </c>
      <c r="BY125" s="137">
        <v>1149286.4036844957</v>
      </c>
      <c r="BZ125" s="137">
        <v>-334327</v>
      </c>
      <c r="CB125" s="193">
        <v>3973558.2282109736</v>
      </c>
      <c r="CC125" s="194"/>
      <c r="CD125" s="186">
        <v>800297.60404857527</v>
      </c>
      <c r="CE125" s="194"/>
      <c r="CF125" s="186">
        <v>24477.52</v>
      </c>
      <c r="CG125" s="137"/>
      <c r="CH125" s="137">
        <v>4798333.3522595484</v>
      </c>
      <c r="CI125" s="195">
        <v>3572.8468743555832</v>
      </c>
      <c r="CJ125" s="124"/>
      <c r="CK125" s="196"/>
      <c r="CL125" s="197"/>
      <c r="CM125" s="198">
        <v>70890.728300000002</v>
      </c>
      <c r="CN125" s="124"/>
      <c r="CO125" s="196">
        <v>4869224.080559548</v>
      </c>
      <c r="CP125" s="198">
        <v>405768.67337996233</v>
      </c>
      <c r="CR125" s="154">
        <v>13</v>
      </c>
    </row>
    <row r="126" spans="1:96" ht="12.5" x14ac:dyDescent="0.25">
      <c r="A126" s="6">
        <v>316</v>
      </c>
      <c r="B126" s="6" t="s">
        <v>112</v>
      </c>
      <c r="C126" s="7">
        <v>4368</v>
      </c>
      <c r="D126" s="7">
        <v>7428179.7523450451</v>
      </c>
      <c r="E126" s="48">
        <v>2505447.2562677907</v>
      </c>
      <c r="F126" s="48">
        <v>-1094322</v>
      </c>
      <c r="H126" s="34">
        <f t="shared" si="37"/>
        <v>6333857.7523450451</v>
      </c>
      <c r="I126" s="82"/>
      <c r="J126" s="56">
        <v>2389136.8977220487</v>
      </c>
      <c r="K126" s="82"/>
      <c r="L126" s="56">
        <v>-84931.56232057311</v>
      </c>
      <c r="M126" s="84"/>
      <c r="N126" s="84">
        <f t="shared" si="38"/>
        <v>8638063.0877465215</v>
      </c>
      <c r="O126" s="101">
        <f t="shared" si="23"/>
        <v>1977.5785457295151</v>
      </c>
      <c r="P126" s="82"/>
      <c r="Q126" s="56">
        <v>0</v>
      </c>
      <c r="S126" s="62">
        <f t="shared" si="39"/>
        <v>-736319.14041424915</v>
      </c>
      <c r="T126" s="31">
        <f t="shared" si="40"/>
        <v>-7.8545884143953137E-2</v>
      </c>
      <c r="U126" s="56">
        <f t="shared" si="41"/>
        <v>-168.57123177981896</v>
      </c>
      <c r="W126" s="6">
        <v>316</v>
      </c>
      <c r="X126" s="6" t="s">
        <v>112</v>
      </c>
      <c r="Y126" s="7">
        <v>4368</v>
      </c>
      <c r="Z126" s="7">
        <v>7782546.6158427782</v>
      </c>
      <c r="AA126" s="48">
        <v>2854088.3555094264</v>
      </c>
      <c r="AB126" s="48">
        <v>-1094322</v>
      </c>
      <c r="AD126" s="34">
        <f t="shared" si="42"/>
        <v>6688224.6158427782</v>
      </c>
      <c r="AE126" s="82"/>
      <c r="AF126" s="56">
        <v>2373666.0302301822</v>
      </c>
      <c r="AG126" s="82"/>
      <c r="AH126" s="56">
        <v>-394966.28981599835</v>
      </c>
      <c r="AI126" s="84"/>
      <c r="AJ126" s="84">
        <f t="shared" si="24"/>
        <v>8666924.3562569637</v>
      </c>
      <c r="AK126" s="101">
        <f t="shared" si="25"/>
        <v>1984.1859789965577</v>
      </c>
      <c r="AL126" s="82"/>
      <c r="AM126" s="56">
        <v>0</v>
      </c>
      <c r="AO126" s="62">
        <f t="shared" si="26"/>
        <v>-707457.87190380692</v>
      </c>
      <c r="AP126" s="31">
        <f t="shared" si="27"/>
        <v>-7.5467145960679299E-2</v>
      </c>
      <c r="AQ126" s="56">
        <f t="shared" si="28"/>
        <v>-161.96379851277632</v>
      </c>
      <c r="AS126" s="6">
        <v>316</v>
      </c>
      <c r="AT126" s="6" t="s">
        <v>112</v>
      </c>
      <c r="AU126" s="7">
        <v>4368</v>
      </c>
      <c r="AV126" s="7">
        <v>7619162.6665353142</v>
      </c>
      <c r="AW126" s="48">
        <v>2814875.8790572085</v>
      </c>
      <c r="AX126" s="48">
        <v>-1094322</v>
      </c>
      <c r="AZ126" s="34">
        <f t="shared" si="29"/>
        <v>6524840.6665353142</v>
      </c>
      <c r="BA126" s="82"/>
      <c r="BB126" s="56">
        <v>2373666.0302301822</v>
      </c>
      <c r="BC126" s="82"/>
      <c r="BD126" s="56">
        <v>-394966.28981599835</v>
      </c>
      <c r="BE126" s="84"/>
      <c r="BF126" s="84">
        <f t="shared" si="30"/>
        <v>8503540.4069494996</v>
      </c>
      <c r="BG126" s="101">
        <f t="shared" si="31"/>
        <v>1946.7812286972298</v>
      </c>
      <c r="BH126" s="82"/>
      <c r="BI126" s="56">
        <v>0</v>
      </c>
      <c r="BK126" s="62">
        <f t="shared" si="32"/>
        <v>-870841.82121127099</v>
      </c>
      <c r="BL126" s="31">
        <f t="shared" si="33"/>
        <v>-9.2895915700476825E-2</v>
      </c>
      <c r="BM126" s="56">
        <f t="shared" si="34"/>
        <v>-199.36854881210417</v>
      </c>
      <c r="BO126" s="45">
        <v>248817.62048000004</v>
      </c>
      <c r="BP126" s="46">
        <v>107457.5661</v>
      </c>
      <c r="BQ126" s="47">
        <f t="shared" si="35"/>
        <v>-141360.05438000005</v>
      </c>
      <c r="BS126" s="45" t="e">
        <f>#REF!+BQ126</f>
        <v>#REF!</v>
      </c>
      <c r="BT126" s="47" t="e">
        <f t="shared" si="36"/>
        <v>#REF!</v>
      </c>
      <c r="BU126" s="124">
        <v>316</v>
      </c>
      <c r="BV126" s="124" t="s">
        <v>112</v>
      </c>
      <c r="BW126" s="137">
        <v>4451</v>
      </c>
      <c r="BX126" s="137">
        <v>8157984.5320740025</v>
      </c>
      <c r="BY126" s="137">
        <v>2814875.8790572104</v>
      </c>
      <c r="BZ126" s="137">
        <v>-1094322</v>
      </c>
      <c r="CB126" s="193">
        <v>7063662.5320740025</v>
      </c>
      <c r="CC126" s="194"/>
      <c r="CD126" s="186">
        <v>2229240.636086768</v>
      </c>
      <c r="CE126" s="194"/>
      <c r="CF126" s="186">
        <v>81479.06</v>
      </c>
      <c r="CG126" s="137"/>
      <c r="CH126" s="137">
        <v>9374382.2281607706</v>
      </c>
      <c r="CI126" s="195">
        <v>2106.1294603821098</v>
      </c>
      <c r="CJ126" s="124"/>
      <c r="CK126" s="196"/>
      <c r="CL126" s="197"/>
      <c r="CM126" s="198">
        <v>-141360.05438000005</v>
      </c>
      <c r="CN126" s="124"/>
      <c r="CO126" s="196">
        <v>9233022.173780771</v>
      </c>
      <c r="CP126" s="198">
        <v>769418.51448173088</v>
      </c>
      <c r="CR126" s="154">
        <v>7</v>
      </c>
    </row>
    <row r="127" spans="1:96" ht="12.5" x14ac:dyDescent="0.25">
      <c r="A127" s="6">
        <v>317</v>
      </c>
      <c r="B127" s="6" t="s">
        <v>113</v>
      </c>
      <c r="C127" s="7">
        <v>2576</v>
      </c>
      <c r="D127" s="7">
        <v>10099184.849363821</v>
      </c>
      <c r="E127" s="48">
        <v>3217381.8177891523</v>
      </c>
      <c r="F127" s="48">
        <v>-47674</v>
      </c>
      <c r="H127" s="34">
        <f t="shared" si="37"/>
        <v>10051510.849363821</v>
      </c>
      <c r="I127" s="82"/>
      <c r="J127" s="56">
        <v>1711446.4957895356</v>
      </c>
      <c r="K127" s="82"/>
      <c r="L127" s="56">
        <v>-38986.922336856238</v>
      </c>
      <c r="M127" s="84"/>
      <c r="N127" s="84">
        <f t="shared" si="38"/>
        <v>11723970.4228165</v>
      </c>
      <c r="O127" s="101">
        <f t="shared" si="23"/>
        <v>4551.2307541989521</v>
      </c>
      <c r="P127" s="82"/>
      <c r="Q127" s="56">
        <v>0</v>
      </c>
      <c r="S127" s="62">
        <f t="shared" si="39"/>
        <v>-8606.086642799899</v>
      </c>
      <c r="T127" s="31">
        <f t="shared" si="40"/>
        <v>-7.3352060699210511E-4</v>
      </c>
      <c r="U127" s="56">
        <f t="shared" si="41"/>
        <v>-3.3408721439440603</v>
      </c>
      <c r="W127" s="6">
        <v>317</v>
      </c>
      <c r="X127" s="6" t="s">
        <v>113</v>
      </c>
      <c r="Y127" s="7">
        <v>2576</v>
      </c>
      <c r="Z127" s="7">
        <v>10130257.44307813</v>
      </c>
      <c r="AA127" s="48">
        <v>3247704.0014534001</v>
      </c>
      <c r="AB127" s="48">
        <v>-47674</v>
      </c>
      <c r="AD127" s="34">
        <f t="shared" si="42"/>
        <v>10082583.44307813</v>
      </c>
      <c r="AE127" s="82"/>
      <c r="AF127" s="56">
        <v>1710823.0147769509</v>
      </c>
      <c r="AG127" s="82"/>
      <c r="AH127" s="56">
        <v>-181305.03720879476</v>
      </c>
      <c r="AI127" s="84"/>
      <c r="AJ127" s="84">
        <f t="shared" si="24"/>
        <v>11612101.420646286</v>
      </c>
      <c r="AK127" s="101">
        <f t="shared" si="25"/>
        <v>4507.8033465241788</v>
      </c>
      <c r="AL127" s="82"/>
      <c r="AM127" s="56">
        <v>0</v>
      </c>
      <c r="AO127" s="62">
        <f t="shared" si="26"/>
        <v>-120475.08881301433</v>
      </c>
      <c r="AP127" s="31">
        <f t="shared" si="27"/>
        <v>-1.0268425585452795E-2</v>
      </c>
      <c r="AQ127" s="56">
        <f t="shared" si="28"/>
        <v>-46.768279818716742</v>
      </c>
      <c r="AS127" s="6">
        <v>317</v>
      </c>
      <c r="AT127" s="6" t="s">
        <v>113</v>
      </c>
      <c r="AU127" s="7">
        <v>2576</v>
      </c>
      <c r="AV127" s="7">
        <v>9753460.9861032087</v>
      </c>
      <c r="AW127" s="48">
        <v>2958507.7638749783</v>
      </c>
      <c r="AX127" s="48">
        <v>-47674</v>
      </c>
      <c r="AZ127" s="34">
        <f t="shared" si="29"/>
        <v>9705786.9861032087</v>
      </c>
      <c r="BA127" s="82"/>
      <c r="BB127" s="56">
        <v>1710823.0147769509</v>
      </c>
      <c r="BC127" s="82"/>
      <c r="BD127" s="56">
        <v>-181305.03720879476</v>
      </c>
      <c r="BE127" s="84"/>
      <c r="BF127" s="84">
        <f t="shared" si="30"/>
        <v>11235304.963671364</v>
      </c>
      <c r="BG127" s="101">
        <f t="shared" si="31"/>
        <v>4361.5314299966476</v>
      </c>
      <c r="BH127" s="82"/>
      <c r="BI127" s="56">
        <v>0</v>
      </c>
      <c r="BK127" s="62">
        <f t="shared" si="32"/>
        <v>-497271.54578793608</v>
      </c>
      <c r="BL127" s="31">
        <f t="shared" si="33"/>
        <v>-4.2383831495751569E-2</v>
      </c>
      <c r="BM127" s="56">
        <f t="shared" si="34"/>
        <v>-193.04019634624848</v>
      </c>
      <c r="BO127" s="45">
        <v>42140.222000000002</v>
      </c>
      <c r="BP127" s="46">
        <v>53015.118000000002</v>
      </c>
      <c r="BQ127" s="47">
        <f t="shared" si="35"/>
        <v>10874.896000000001</v>
      </c>
      <c r="BS127" s="45" t="e">
        <f>#REF!+BQ127</f>
        <v>#REF!</v>
      </c>
      <c r="BT127" s="47" t="e">
        <f t="shared" si="36"/>
        <v>#REF!</v>
      </c>
      <c r="BU127" s="124">
        <v>317</v>
      </c>
      <c r="BV127" s="124" t="s">
        <v>113</v>
      </c>
      <c r="BW127" s="137">
        <v>2613</v>
      </c>
      <c r="BX127" s="137">
        <v>10133835.363231851</v>
      </c>
      <c r="BY127" s="137">
        <v>2958507.7638749783</v>
      </c>
      <c r="BZ127" s="137">
        <v>-47674</v>
      </c>
      <c r="CB127" s="193">
        <v>10086161.363231851</v>
      </c>
      <c r="CC127" s="194"/>
      <c r="CD127" s="186">
        <v>1609013.0562274489</v>
      </c>
      <c r="CE127" s="194"/>
      <c r="CF127" s="186">
        <v>37402.089999999997</v>
      </c>
      <c r="CG127" s="137"/>
      <c r="CH127" s="137">
        <v>11732576.5094593</v>
      </c>
      <c r="CI127" s="195">
        <v>4490.0790315573286</v>
      </c>
      <c r="CJ127" s="124"/>
      <c r="CK127" s="196"/>
      <c r="CL127" s="197"/>
      <c r="CM127" s="198">
        <v>10874.896000000001</v>
      </c>
      <c r="CN127" s="124"/>
      <c r="CO127" s="196">
        <v>11743451.4054593</v>
      </c>
      <c r="CP127" s="198">
        <v>978620.9504549416</v>
      </c>
      <c r="CR127" s="154">
        <v>17</v>
      </c>
    </row>
    <row r="128" spans="1:96" ht="12.5" x14ac:dyDescent="0.25">
      <c r="A128" s="6">
        <v>320</v>
      </c>
      <c r="B128" s="6" t="s">
        <v>114</v>
      </c>
      <c r="C128" s="7">
        <v>7274</v>
      </c>
      <c r="D128" s="7">
        <v>24570727.801908802</v>
      </c>
      <c r="E128" s="48">
        <v>4464758.2580341948</v>
      </c>
      <c r="F128" s="48">
        <v>-480771</v>
      </c>
      <c r="H128" s="34">
        <f t="shared" si="37"/>
        <v>24089956.801908802</v>
      </c>
      <c r="I128" s="82"/>
      <c r="J128" s="56">
        <v>3967751.0960066118</v>
      </c>
      <c r="K128" s="82"/>
      <c r="L128" s="56">
        <v>-188995.78908854158</v>
      </c>
      <c r="M128" s="84"/>
      <c r="N128" s="84">
        <f t="shared" si="38"/>
        <v>27868712.108826876</v>
      </c>
      <c r="O128" s="101">
        <f t="shared" si="23"/>
        <v>3831.2774414114483</v>
      </c>
      <c r="P128" s="82"/>
      <c r="Q128" s="56">
        <v>0</v>
      </c>
      <c r="S128" s="62">
        <f t="shared" si="39"/>
        <v>108112.3274377808</v>
      </c>
      <c r="T128" s="31">
        <f t="shared" si="40"/>
        <v>3.8944521476175051E-3</v>
      </c>
      <c r="U128" s="56">
        <f t="shared" si="41"/>
        <v>14.862844024990487</v>
      </c>
      <c r="W128" s="6">
        <v>320</v>
      </c>
      <c r="X128" s="6" t="s">
        <v>114</v>
      </c>
      <c r="Y128" s="7">
        <v>7274</v>
      </c>
      <c r="Z128" s="7">
        <v>24694169.405973215</v>
      </c>
      <c r="AA128" s="48">
        <v>4583536.2074580835</v>
      </c>
      <c r="AB128" s="48">
        <v>-480771</v>
      </c>
      <c r="AD128" s="34">
        <f t="shared" si="42"/>
        <v>24213398.405973215</v>
      </c>
      <c r="AE128" s="82"/>
      <c r="AF128" s="56">
        <v>3944398.019141579</v>
      </c>
      <c r="AG128" s="82"/>
      <c r="AH128" s="56">
        <v>-878907.24681825796</v>
      </c>
      <c r="AI128" s="84"/>
      <c r="AJ128" s="84">
        <f t="shared" si="24"/>
        <v>27278889.178296536</v>
      </c>
      <c r="AK128" s="101">
        <f t="shared" si="25"/>
        <v>3750.1909785945195</v>
      </c>
      <c r="AL128" s="82"/>
      <c r="AM128" s="56">
        <v>0</v>
      </c>
      <c r="AO128" s="62">
        <f t="shared" si="26"/>
        <v>-481710.60309255868</v>
      </c>
      <c r="AP128" s="31">
        <f t="shared" si="27"/>
        <v>-1.7352312517955788E-2</v>
      </c>
      <c r="AQ128" s="56">
        <f t="shared" si="28"/>
        <v>-66.223618791938236</v>
      </c>
      <c r="AS128" s="6">
        <v>320</v>
      </c>
      <c r="AT128" s="6" t="s">
        <v>114</v>
      </c>
      <c r="AU128" s="7">
        <v>7274</v>
      </c>
      <c r="AV128" s="7">
        <v>24015095.017106604</v>
      </c>
      <c r="AW128" s="48">
        <v>4514833.112916057</v>
      </c>
      <c r="AX128" s="48">
        <v>-480771</v>
      </c>
      <c r="AZ128" s="34">
        <f t="shared" si="29"/>
        <v>23534324.017106604</v>
      </c>
      <c r="BA128" s="82"/>
      <c r="BB128" s="56">
        <v>3944398.019141579</v>
      </c>
      <c r="BC128" s="82"/>
      <c r="BD128" s="56">
        <v>-878907.24681825796</v>
      </c>
      <c r="BE128" s="84"/>
      <c r="BF128" s="84">
        <f t="shared" si="30"/>
        <v>26599814.789429925</v>
      </c>
      <c r="BG128" s="101">
        <f t="shared" si="31"/>
        <v>3656.8345874938032</v>
      </c>
      <c r="BH128" s="82"/>
      <c r="BI128" s="56">
        <v>0</v>
      </c>
      <c r="BK128" s="62">
        <f t="shared" si="32"/>
        <v>-1160784.9919591695</v>
      </c>
      <c r="BL128" s="31">
        <f t="shared" si="33"/>
        <v>-4.1814117890110143E-2</v>
      </c>
      <c r="BM128" s="56">
        <f t="shared" si="34"/>
        <v>-159.5800098926546</v>
      </c>
      <c r="BO128" s="45">
        <v>177736.5815</v>
      </c>
      <c r="BP128" s="46">
        <v>43567.552100000001</v>
      </c>
      <c r="BQ128" s="47">
        <f t="shared" si="35"/>
        <v>-134169.0294</v>
      </c>
      <c r="BS128" s="45" t="e">
        <f>#REF!+BQ128</f>
        <v>#REF!</v>
      </c>
      <c r="BT128" s="47" t="e">
        <f t="shared" si="36"/>
        <v>#REF!</v>
      </c>
      <c r="BU128" s="124">
        <v>320</v>
      </c>
      <c r="BV128" s="124" t="s">
        <v>114</v>
      </c>
      <c r="BW128" s="137">
        <v>7370</v>
      </c>
      <c r="BX128" s="137">
        <v>24342689.263301849</v>
      </c>
      <c r="BY128" s="137">
        <v>4514833.112916057</v>
      </c>
      <c r="BZ128" s="137">
        <v>-480771</v>
      </c>
      <c r="CB128" s="193">
        <v>23861918.263301849</v>
      </c>
      <c r="CC128" s="194"/>
      <c r="CD128" s="186">
        <v>3717368.4880872434</v>
      </c>
      <c r="CE128" s="194"/>
      <c r="CF128" s="186">
        <v>181313.03</v>
      </c>
      <c r="CG128" s="137"/>
      <c r="CH128" s="137">
        <v>27760599.781389095</v>
      </c>
      <c r="CI128" s="195">
        <v>3766.7028197271497</v>
      </c>
      <c r="CJ128" s="124"/>
      <c r="CK128" s="196"/>
      <c r="CL128" s="197"/>
      <c r="CM128" s="198">
        <v>-134169.0294</v>
      </c>
      <c r="CN128" s="124"/>
      <c r="CO128" s="196">
        <v>27626430.751989096</v>
      </c>
      <c r="CP128" s="198">
        <v>2302202.5626657582</v>
      </c>
      <c r="CR128" s="154">
        <v>19</v>
      </c>
    </row>
    <row r="129" spans="1:96" ht="13" customHeight="1" x14ac:dyDescent="0.25">
      <c r="A129" s="6">
        <v>322</v>
      </c>
      <c r="B129" s="6" t="s">
        <v>115</v>
      </c>
      <c r="C129" s="7">
        <v>6640</v>
      </c>
      <c r="D129" s="7">
        <v>20233209.01331909</v>
      </c>
      <c r="E129" s="48">
        <v>5095925.2359492574</v>
      </c>
      <c r="F129" s="48">
        <v>-459737</v>
      </c>
      <c r="H129" s="34">
        <f t="shared" si="37"/>
        <v>19773472.01331909</v>
      </c>
      <c r="I129" s="82"/>
      <c r="J129" s="56">
        <v>3658546.1162029519</v>
      </c>
      <c r="K129" s="82"/>
      <c r="L129" s="56">
        <v>-128296.48618186252</v>
      </c>
      <c r="M129" s="84"/>
      <c r="N129" s="84">
        <f t="shared" si="38"/>
        <v>23303721.643340178</v>
      </c>
      <c r="O129" s="101">
        <f t="shared" si="23"/>
        <v>3509.5966330331594</v>
      </c>
      <c r="P129" s="82"/>
      <c r="Q129" s="56">
        <v>0</v>
      </c>
      <c r="S129" s="62">
        <f t="shared" si="39"/>
        <v>-340939.65236773342</v>
      </c>
      <c r="T129" s="31">
        <f t="shared" si="40"/>
        <v>-1.441930794033503E-2</v>
      </c>
      <c r="U129" s="56">
        <f t="shared" si="41"/>
        <v>-51.346333187911661</v>
      </c>
      <c r="W129" s="6">
        <v>322</v>
      </c>
      <c r="X129" s="6" t="s">
        <v>115</v>
      </c>
      <c r="Y129" s="7">
        <v>6640</v>
      </c>
      <c r="Z129" s="7">
        <v>20382862.036026489</v>
      </c>
      <c r="AA129" s="48">
        <v>5242308.9556357982</v>
      </c>
      <c r="AB129" s="48">
        <v>-459737</v>
      </c>
      <c r="AD129" s="34">
        <f t="shared" si="42"/>
        <v>19923125.036026489</v>
      </c>
      <c r="AE129" s="82"/>
      <c r="AF129" s="56">
        <v>3636780.2790789953</v>
      </c>
      <c r="AG129" s="82"/>
      <c r="AH129" s="56">
        <v>-596630.81378882378</v>
      </c>
      <c r="AI129" s="84"/>
      <c r="AJ129" s="84">
        <f t="shared" si="24"/>
        <v>22963274.501316659</v>
      </c>
      <c r="AK129" s="101">
        <f t="shared" si="25"/>
        <v>3458.3244730898582</v>
      </c>
      <c r="AL129" s="82"/>
      <c r="AM129" s="56">
        <v>0</v>
      </c>
      <c r="AO129" s="62">
        <f t="shared" si="26"/>
        <v>-681386.7943912521</v>
      </c>
      <c r="AP129" s="31">
        <f t="shared" si="27"/>
        <v>-2.8817786216922488E-2</v>
      </c>
      <c r="AQ129" s="56">
        <f t="shared" si="28"/>
        <v>-102.61849313121266</v>
      </c>
      <c r="AS129" s="6">
        <v>322</v>
      </c>
      <c r="AT129" s="6" t="s">
        <v>115</v>
      </c>
      <c r="AU129" s="7">
        <v>6640</v>
      </c>
      <c r="AV129" s="7">
        <v>19935489.547754996</v>
      </c>
      <c r="AW129" s="48">
        <v>5014054.2387958635</v>
      </c>
      <c r="AX129" s="48">
        <v>-459737</v>
      </c>
      <c r="AZ129" s="34">
        <f t="shared" si="29"/>
        <v>19475752.547754996</v>
      </c>
      <c r="BA129" s="82"/>
      <c r="BB129" s="56">
        <v>3636780.2790789953</v>
      </c>
      <c r="BC129" s="82"/>
      <c r="BD129" s="56">
        <v>-596630.81378882378</v>
      </c>
      <c r="BE129" s="84"/>
      <c r="BF129" s="84">
        <f t="shared" si="30"/>
        <v>22515902.013045166</v>
      </c>
      <c r="BG129" s="101">
        <f t="shared" si="31"/>
        <v>3390.9490983501755</v>
      </c>
      <c r="BH129" s="82"/>
      <c r="BI129" s="56">
        <v>0</v>
      </c>
      <c r="BK129" s="62">
        <f t="shared" si="32"/>
        <v>-1128759.2826627456</v>
      </c>
      <c r="BL129" s="31">
        <f t="shared" si="33"/>
        <v>-4.7738441610396136E-2</v>
      </c>
      <c r="BM129" s="56">
        <f t="shared" si="34"/>
        <v>-169.99386787089543</v>
      </c>
      <c r="BO129" s="45">
        <v>99301.394100000005</v>
      </c>
      <c r="BP129" s="46">
        <v>171347.58009999999</v>
      </c>
      <c r="BQ129" s="47">
        <f t="shared" si="35"/>
        <v>72046.185999999987</v>
      </c>
      <c r="BS129" s="45" t="e">
        <f>#REF!+BQ129</f>
        <v>#REF!</v>
      </c>
      <c r="BT129" s="47" t="e">
        <f t="shared" si="36"/>
        <v>#REF!</v>
      </c>
      <c r="BU129" s="124">
        <v>322</v>
      </c>
      <c r="BV129" s="124" t="s">
        <v>115</v>
      </c>
      <c r="BW129" s="137">
        <v>6724</v>
      </c>
      <c r="BX129" s="137">
        <v>20566090.41662661</v>
      </c>
      <c r="BY129" s="137">
        <v>5014054.2387958635</v>
      </c>
      <c r="BZ129" s="137">
        <v>-459737</v>
      </c>
      <c r="CB129" s="193">
        <v>20106353.41662661</v>
      </c>
      <c r="CC129" s="194"/>
      <c r="CD129" s="186">
        <v>3415226.6990813008</v>
      </c>
      <c r="CE129" s="194"/>
      <c r="CF129" s="186">
        <v>123081.18</v>
      </c>
      <c r="CG129" s="137"/>
      <c r="CH129" s="137">
        <v>23644661.295707911</v>
      </c>
      <c r="CI129" s="195">
        <v>3516.4576584931456</v>
      </c>
      <c r="CJ129" s="124"/>
      <c r="CK129" s="196"/>
      <c r="CL129" s="197"/>
      <c r="CM129" s="198">
        <v>72046.185999999987</v>
      </c>
      <c r="CN129" s="124"/>
      <c r="CO129" s="196">
        <v>23716707.481707912</v>
      </c>
      <c r="CP129" s="198">
        <v>1976392.2901423259</v>
      </c>
      <c r="CR129" s="154">
        <v>2</v>
      </c>
    </row>
    <row r="130" spans="1:96" s="91" customFormat="1" ht="12.5" x14ac:dyDescent="0.25">
      <c r="A130" s="91">
        <v>398</v>
      </c>
      <c r="B130" s="91" t="s">
        <v>116</v>
      </c>
      <c r="C130" s="92">
        <v>119823</v>
      </c>
      <c r="D130" s="92">
        <v>176546137.89525473</v>
      </c>
      <c r="E130" s="93">
        <v>29496344.199438676</v>
      </c>
      <c r="F130" s="93">
        <v>-5087858</v>
      </c>
      <c r="H130" s="34">
        <f t="shared" si="37"/>
        <v>171458279.89525473</v>
      </c>
      <c r="I130" s="82"/>
      <c r="J130" s="56">
        <v>53004843.643601388</v>
      </c>
      <c r="K130" s="82"/>
      <c r="L130" s="56">
        <v>-2562989.3708219817</v>
      </c>
      <c r="M130" s="84"/>
      <c r="N130" s="84">
        <f t="shared" si="38"/>
        <v>221900134.16803414</v>
      </c>
      <c r="O130" s="101">
        <f t="shared" si="23"/>
        <v>1851.8993362545934</v>
      </c>
      <c r="P130" s="82"/>
      <c r="Q130" s="56">
        <v>0</v>
      </c>
      <c r="S130" s="62">
        <f t="shared" si="39"/>
        <v>-9090923.1159042716</v>
      </c>
      <c r="T130" s="31">
        <f t="shared" si="40"/>
        <v>-3.935616912099564E-2</v>
      </c>
      <c r="U130" s="56">
        <f t="shared" si="41"/>
        <v>-75.869600292967718</v>
      </c>
      <c r="W130" s="91">
        <v>398</v>
      </c>
      <c r="X130" s="91" t="s">
        <v>116</v>
      </c>
      <c r="Y130" s="92">
        <v>119823</v>
      </c>
      <c r="Z130" s="92">
        <v>184198044.80944559</v>
      </c>
      <c r="AA130" s="93">
        <v>36986773.689120062</v>
      </c>
      <c r="AB130" s="93">
        <v>-5087858</v>
      </c>
      <c r="AD130" s="34">
        <f t="shared" si="42"/>
        <v>179110186.80944559</v>
      </c>
      <c r="AE130" s="82"/>
      <c r="AF130" s="56">
        <v>52559670.918709457</v>
      </c>
      <c r="AG130" s="82"/>
      <c r="AH130" s="56">
        <v>-11918942.439920105</v>
      </c>
      <c r="AI130" s="84"/>
      <c r="AJ130" s="84">
        <f t="shared" si="24"/>
        <v>219750915.28823495</v>
      </c>
      <c r="AK130" s="101">
        <f t="shared" si="25"/>
        <v>1833.9627224175238</v>
      </c>
      <c r="AL130" s="82"/>
      <c r="AM130" s="56">
        <v>0</v>
      </c>
      <c r="AO130" s="62">
        <f t="shared" si="26"/>
        <v>-11240141.995703459</v>
      </c>
      <c r="AP130" s="31">
        <f t="shared" si="27"/>
        <v>-4.8660507154988569E-2</v>
      </c>
      <c r="AQ130" s="56">
        <f t="shared" si="28"/>
        <v>-93.80621413003729</v>
      </c>
      <c r="AS130" s="91">
        <v>398</v>
      </c>
      <c r="AT130" s="91" t="s">
        <v>116</v>
      </c>
      <c r="AU130" s="92">
        <v>119823</v>
      </c>
      <c r="AV130" s="92">
        <v>176475487.18574142</v>
      </c>
      <c r="AW130" s="93">
        <v>33541574.51167579</v>
      </c>
      <c r="AX130" s="93">
        <v>-5087858</v>
      </c>
      <c r="AZ130" s="34">
        <f t="shared" si="29"/>
        <v>171387629.18574142</v>
      </c>
      <c r="BA130" s="82"/>
      <c r="BB130" s="56">
        <v>52559670.918709457</v>
      </c>
      <c r="BC130" s="82"/>
      <c r="BD130" s="56">
        <v>-11918942.439920105</v>
      </c>
      <c r="BE130" s="84"/>
      <c r="BF130" s="84">
        <f t="shared" si="30"/>
        <v>212028357.66453078</v>
      </c>
      <c r="BG130" s="101">
        <f t="shared" si="31"/>
        <v>1769.5130122307969</v>
      </c>
      <c r="BH130" s="82"/>
      <c r="BI130" s="56">
        <v>0</v>
      </c>
      <c r="BK130" s="62">
        <f t="shared" si="32"/>
        <v>-18962699.619407624</v>
      </c>
      <c r="BL130" s="31">
        <f t="shared" si="33"/>
        <v>-8.2092786804721748E-2</v>
      </c>
      <c r="BM130" s="56">
        <f t="shared" si="34"/>
        <v>-158.25592431676409</v>
      </c>
      <c r="BO130" s="94">
        <v>9142574.0042320024</v>
      </c>
      <c r="BP130" s="95">
        <v>2805859.1042000009</v>
      </c>
      <c r="BQ130" s="47">
        <f t="shared" si="35"/>
        <v>-6336714.9000320015</v>
      </c>
      <c r="BS130" s="94" t="e">
        <f>#REF!+BQ130</f>
        <v>#REF!</v>
      </c>
      <c r="BT130" s="47" t="e">
        <f t="shared" si="36"/>
        <v>#REF!</v>
      </c>
      <c r="BU130" s="124">
        <v>398</v>
      </c>
      <c r="BV130" s="124" t="s">
        <v>116</v>
      </c>
      <c r="BW130" s="137">
        <v>119951</v>
      </c>
      <c r="BX130" s="137">
        <v>184540883.59257823</v>
      </c>
      <c r="BY130" s="137">
        <v>33541574.51167579</v>
      </c>
      <c r="BZ130" s="137">
        <v>-5087858</v>
      </c>
      <c r="CA130" s="124"/>
      <c r="CB130" s="193">
        <v>179453025.59257823</v>
      </c>
      <c r="CC130" s="194"/>
      <c r="CD130" s="186">
        <v>49079228.881360188</v>
      </c>
      <c r="CE130" s="194"/>
      <c r="CF130" s="186">
        <v>2458802.81</v>
      </c>
      <c r="CG130" s="137"/>
      <c r="CH130" s="137">
        <v>230991057.28393841</v>
      </c>
      <c r="CI130" s="195">
        <v>1925.7118096884428</v>
      </c>
      <c r="CJ130" s="124"/>
      <c r="CK130" s="196"/>
      <c r="CL130" s="197"/>
      <c r="CM130" s="198">
        <v>-6336714.9000320015</v>
      </c>
      <c r="CN130" s="124"/>
      <c r="CO130" s="196">
        <v>224654342.38390639</v>
      </c>
      <c r="CP130" s="198">
        <v>18721195.198658865</v>
      </c>
      <c r="CR130" s="154">
        <v>7</v>
      </c>
    </row>
    <row r="131" spans="1:96" ht="12.5" x14ac:dyDescent="0.25">
      <c r="A131" s="6">
        <v>399</v>
      </c>
      <c r="B131" s="6" t="s">
        <v>117</v>
      </c>
      <c r="C131" s="7">
        <v>8017</v>
      </c>
      <c r="D131" s="7">
        <v>14319363.884640088</v>
      </c>
      <c r="E131" s="48">
        <v>3524983.2442131322</v>
      </c>
      <c r="F131" s="48">
        <v>-586145</v>
      </c>
      <c r="H131" s="34">
        <f t="shared" si="37"/>
        <v>13733218.884640088</v>
      </c>
      <c r="I131" s="82"/>
      <c r="J131" s="56">
        <v>3826107.0188147528</v>
      </c>
      <c r="K131" s="82"/>
      <c r="L131" s="56">
        <v>-156299.15472467305</v>
      </c>
      <c r="M131" s="84"/>
      <c r="N131" s="84">
        <f t="shared" si="38"/>
        <v>17403026.748730168</v>
      </c>
      <c r="O131" s="101">
        <f t="shared" si="23"/>
        <v>2170.7654669739513</v>
      </c>
      <c r="P131" s="82"/>
      <c r="Q131" s="56">
        <v>0</v>
      </c>
      <c r="S131" s="62">
        <f t="shared" si="39"/>
        <v>-194913.25992966071</v>
      </c>
      <c r="T131" s="31">
        <f t="shared" si="40"/>
        <v>-1.1075913421329155E-2</v>
      </c>
      <c r="U131" s="56">
        <f t="shared" si="41"/>
        <v>-24.312493442641973</v>
      </c>
      <c r="W131" s="6">
        <v>399</v>
      </c>
      <c r="X131" s="6" t="s">
        <v>117</v>
      </c>
      <c r="Y131" s="7">
        <v>8017</v>
      </c>
      <c r="Z131" s="7">
        <v>14617782.291031886</v>
      </c>
      <c r="AA131" s="48">
        <v>3819083.4791762019</v>
      </c>
      <c r="AB131" s="48">
        <v>-586145</v>
      </c>
      <c r="AD131" s="34">
        <f t="shared" si="42"/>
        <v>14031637.291031886</v>
      </c>
      <c r="AE131" s="82"/>
      <c r="AF131" s="56">
        <v>3794922.2382900985</v>
      </c>
      <c r="AG131" s="82"/>
      <c r="AH131" s="56">
        <v>-726854.60571148735</v>
      </c>
      <c r="AI131" s="84"/>
      <c r="AJ131" s="84">
        <f t="shared" si="24"/>
        <v>17099704.923610497</v>
      </c>
      <c r="AK131" s="101">
        <f t="shared" si="25"/>
        <v>2132.9306378458896</v>
      </c>
      <c r="AL131" s="82"/>
      <c r="AM131" s="56">
        <v>0</v>
      </c>
      <c r="AO131" s="62">
        <f t="shared" si="26"/>
        <v>-498235.08504933119</v>
      </c>
      <c r="AP131" s="31">
        <f t="shared" si="27"/>
        <v>-2.8312125442191135E-2</v>
      </c>
      <c r="AQ131" s="56">
        <f t="shared" si="28"/>
        <v>-62.147322570703651</v>
      </c>
      <c r="AS131" s="6">
        <v>399</v>
      </c>
      <c r="AT131" s="6" t="s">
        <v>117</v>
      </c>
      <c r="AU131" s="7">
        <v>8017</v>
      </c>
      <c r="AV131" s="7">
        <v>13665893.760499349</v>
      </c>
      <c r="AW131" s="48">
        <v>3279904.2982196971</v>
      </c>
      <c r="AX131" s="48">
        <v>-586145</v>
      </c>
      <c r="AZ131" s="34">
        <f t="shared" si="29"/>
        <v>13079748.760499349</v>
      </c>
      <c r="BA131" s="82"/>
      <c r="BB131" s="56">
        <v>3794922.2382900985</v>
      </c>
      <c r="BC131" s="82"/>
      <c r="BD131" s="56">
        <v>-726854.60571148735</v>
      </c>
      <c r="BE131" s="84"/>
      <c r="BF131" s="84">
        <f t="shared" si="30"/>
        <v>16147816.39307796</v>
      </c>
      <c r="BG131" s="101">
        <f t="shared" si="31"/>
        <v>2014.1968807631233</v>
      </c>
      <c r="BH131" s="82"/>
      <c r="BI131" s="56">
        <v>0</v>
      </c>
      <c r="BK131" s="62">
        <f t="shared" si="32"/>
        <v>-1450123.6155818682</v>
      </c>
      <c r="BL131" s="31">
        <f t="shared" si="33"/>
        <v>-8.2403032108773644E-2</v>
      </c>
      <c r="BM131" s="56">
        <f t="shared" si="34"/>
        <v>-180.8810796534699</v>
      </c>
      <c r="BO131" s="45">
        <v>157223.80891999998</v>
      </c>
      <c r="BP131" s="46">
        <v>81765.624299999996</v>
      </c>
      <c r="BQ131" s="47">
        <f t="shared" si="35"/>
        <v>-75458.184619999985</v>
      </c>
      <c r="BS131" s="45" t="e">
        <f>#REF!+BQ131</f>
        <v>#REF!</v>
      </c>
      <c r="BT131" s="47" t="e">
        <f t="shared" si="36"/>
        <v>#REF!</v>
      </c>
      <c r="BU131" s="124">
        <v>399</v>
      </c>
      <c r="BV131" s="124" t="s">
        <v>117</v>
      </c>
      <c r="BW131" s="137">
        <v>8058</v>
      </c>
      <c r="BX131" s="137">
        <v>14473754.189055279</v>
      </c>
      <c r="BY131" s="137">
        <v>3279904.2982196943</v>
      </c>
      <c r="BZ131" s="137">
        <v>-586145</v>
      </c>
      <c r="CB131" s="193">
        <v>13887609.189055279</v>
      </c>
      <c r="CC131" s="194"/>
      <c r="CD131" s="186">
        <v>3560385.2896045474</v>
      </c>
      <c r="CE131" s="194"/>
      <c r="CF131" s="186">
        <v>149945.53</v>
      </c>
      <c r="CG131" s="137"/>
      <c r="CH131" s="137">
        <v>17597940.008659828</v>
      </c>
      <c r="CI131" s="195">
        <v>2183.9091596748358</v>
      </c>
      <c r="CJ131" s="124"/>
      <c r="CK131" s="196"/>
      <c r="CL131" s="197"/>
      <c r="CM131" s="198">
        <v>-75458.184619999985</v>
      </c>
      <c r="CN131" s="124"/>
      <c r="CO131" s="196">
        <v>17522481.824039828</v>
      </c>
      <c r="CP131" s="198">
        <v>1460206.8186699857</v>
      </c>
      <c r="CR131" s="154">
        <v>15</v>
      </c>
    </row>
    <row r="132" spans="1:96" ht="12.5" x14ac:dyDescent="0.25">
      <c r="A132" s="6">
        <v>400</v>
      </c>
      <c r="B132" s="6" t="s">
        <v>118</v>
      </c>
      <c r="C132" s="7">
        <v>8588</v>
      </c>
      <c r="D132" s="7">
        <v>18072207.723311193</v>
      </c>
      <c r="E132" s="48">
        <v>5073539.1348149041</v>
      </c>
      <c r="F132" s="48">
        <v>583850</v>
      </c>
      <c r="H132" s="34">
        <f t="shared" si="37"/>
        <v>18656057.723311193</v>
      </c>
      <c r="I132" s="82"/>
      <c r="J132" s="56">
        <v>4759980.5128705027</v>
      </c>
      <c r="K132" s="82"/>
      <c r="L132" s="56">
        <v>-158401.86916286263</v>
      </c>
      <c r="M132" s="84"/>
      <c r="N132" s="84">
        <f t="shared" si="38"/>
        <v>23257636.367018834</v>
      </c>
      <c r="O132" s="101">
        <f t="shared" si="23"/>
        <v>2708.1551428759703</v>
      </c>
      <c r="P132" s="82"/>
      <c r="Q132" s="56">
        <v>0</v>
      </c>
      <c r="S132" s="62">
        <f t="shared" si="39"/>
        <v>133531.73548004404</v>
      </c>
      <c r="T132" s="31">
        <f t="shared" si="40"/>
        <v>5.7745689014882381E-3</v>
      </c>
      <c r="U132" s="56">
        <f t="shared" si="41"/>
        <v>15.548641765258971</v>
      </c>
      <c r="W132" s="6">
        <v>400</v>
      </c>
      <c r="X132" s="6" t="s">
        <v>118</v>
      </c>
      <c r="Y132" s="7">
        <v>8588</v>
      </c>
      <c r="Z132" s="7">
        <v>18081717.982458655</v>
      </c>
      <c r="AA132" s="48">
        <v>5076097.792464002</v>
      </c>
      <c r="AB132" s="48">
        <v>583850</v>
      </c>
      <c r="AD132" s="34">
        <f t="shared" si="42"/>
        <v>18665567.982458655</v>
      </c>
      <c r="AE132" s="82"/>
      <c r="AF132" s="56">
        <v>4719659.1337923249</v>
      </c>
      <c r="AG132" s="82"/>
      <c r="AH132" s="56">
        <v>-736633.08261103556</v>
      </c>
      <c r="AI132" s="84"/>
      <c r="AJ132" s="84">
        <f t="shared" si="24"/>
        <v>22648594.033639945</v>
      </c>
      <c r="AK132" s="101">
        <f t="shared" si="25"/>
        <v>2637.2373117885359</v>
      </c>
      <c r="AL132" s="82"/>
      <c r="AM132" s="56">
        <v>0</v>
      </c>
      <c r="AO132" s="62">
        <f t="shared" si="26"/>
        <v>-475510.59789884463</v>
      </c>
      <c r="AP132" s="31">
        <f t="shared" si="27"/>
        <v>-2.0563416637126755E-2</v>
      </c>
      <c r="AQ132" s="56">
        <f t="shared" si="28"/>
        <v>-55.369189322175664</v>
      </c>
      <c r="AS132" s="6">
        <v>400</v>
      </c>
      <c r="AT132" s="6" t="s">
        <v>118</v>
      </c>
      <c r="AU132" s="7">
        <v>8588</v>
      </c>
      <c r="AV132" s="7">
        <v>17204993.065124672</v>
      </c>
      <c r="AW132" s="48">
        <v>4769660.9067419358</v>
      </c>
      <c r="AX132" s="48">
        <v>583850</v>
      </c>
      <c r="AZ132" s="34">
        <f t="shared" si="29"/>
        <v>17788843.065124672</v>
      </c>
      <c r="BA132" s="82"/>
      <c r="BB132" s="56">
        <v>4719659.1337923249</v>
      </c>
      <c r="BC132" s="82"/>
      <c r="BD132" s="56">
        <v>-736633.08261103556</v>
      </c>
      <c r="BE132" s="84"/>
      <c r="BF132" s="84">
        <f t="shared" si="30"/>
        <v>21771869.116305962</v>
      </c>
      <c r="BG132" s="101">
        <f t="shared" si="31"/>
        <v>2535.1501066960832</v>
      </c>
      <c r="BH132" s="82"/>
      <c r="BI132" s="56">
        <v>0</v>
      </c>
      <c r="BK132" s="62">
        <f t="shared" si="32"/>
        <v>-1352235.5152328275</v>
      </c>
      <c r="BL132" s="31">
        <f t="shared" si="33"/>
        <v>-5.8477313469189371E-2</v>
      </c>
      <c r="BM132" s="56">
        <f t="shared" si="34"/>
        <v>-157.45639441462825</v>
      </c>
      <c r="BO132" s="45">
        <v>61239.258099999999</v>
      </c>
      <c r="BP132" s="46">
        <v>376543.27400000003</v>
      </c>
      <c r="BQ132" s="47">
        <f t="shared" si="35"/>
        <v>315304.01590000006</v>
      </c>
      <c r="BS132" s="45" t="e">
        <f>#REF!+BQ132</f>
        <v>#REF!</v>
      </c>
      <c r="BT132" s="47" t="e">
        <f t="shared" si="36"/>
        <v>#REF!</v>
      </c>
      <c r="BU132" s="124">
        <v>400</v>
      </c>
      <c r="BV132" s="124" t="s">
        <v>118</v>
      </c>
      <c r="BW132" s="137">
        <v>8647</v>
      </c>
      <c r="BX132" s="137">
        <v>17966287.985316552</v>
      </c>
      <c r="BY132" s="137">
        <v>4769660.9067419358</v>
      </c>
      <c r="BZ132" s="137">
        <v>583850</v>
      </c>
      <c r="CB132" s="193">
        <v>18550137.985316552</v>
      </c>
      <c r="CC132" s="194"/>
      <c r="CD132" s="186">
        <v>4422003.8762222361</v>
      </c>
      <c r="CE132" s="194"/>
      <c r="CF132" s="186">
        <v>151962.76999999999</v>
      </c>
      <c r="CG132" s="137"/>
      <c r="CH132" s="137">
        <v>23124104.63153879</v>
      </c>
      <c r="CI132" s="195">
        <v>2674.2343739492067</v>
      </c>
      <c r="CJ132" s="124"/>
      <c r="CK132" s="196"/>
      <c r="CL132" s="197"/>
      <c r="CM132" s="198">
        <v>315304.01590000006</v>
      </c>
      <c r="CN132" s="124"/>
      <c r="CO132" s="196">
        <v>23439408.647438791</v>
      </c>
      <c r="CP132" s="198">
        <v>1953284.0539532325</v>
      </c>
      <c r="CR132" s="154">
        <v>2</v>
      </c>
    </row>
    <row r="133" spans="1:96" ht="12.5" x14ac:dyDescent="0.25">
      <c r="A133" s="6">
        <v>402</v>
      </c>
      <c r="B133" s="6" t="s">
        <v>119</v>
      </c>
      <c r="C133" s="7">
        <v>9485</v>
      </c>
      <c r="D133" s="7">
        <v>27221654.332072124</v>
      </c>
      <c r="E133" s="48">
        <v>8722986.809919117</v>
      </c>
      <c r="F133" s="48">
        <v>-380912</v>
      </c>
      <c r="H133" s="34">
        <f t="shared" si="37"/>
        <v>26840742.332072124</v>
      </c>
      <c r="I133" s="82"/>
      <c r="J133" s="56">
        <v>5430753.568658418</v>
      </c>
      <c r="K133" s="82"/>
      <c r="L133" s="56">
        <v>-159369.63138248338</v>
      </c>
      <c r="M133" s="84"/>
      <c r="N133" s="84">
        <f t="shared" si="38"/>
        <v>32112126.269348059</v>
      </c>
      <c r="O133" s="101">
        <f t="shared" si="23"/>
        <v>3385.5694538058046</v>
      </c>
      <c r="P133" s="82"/>
      <c r="Q133" s="56">
        <v>0</v>
      </c>
      <c r="S133" s="62">
        <f t="shared" si="39"/>
        <v>-617590.1783618331</v>
      </c>
      <c r="T133" s="31">
        <f t="shared" si="40"/>
        <v>-1.8869402041674151E-2</v>
      </c>
      <c r="U133" s="56">
        <f t="shared" si="41"/>
        <v>-65.11230135601825</v>
      </c>
      <c r="W133" s="6">
        <v>402</v>
      </c>
      <c r="X133" s="6" t="s">
        <v>119</v>
      </c>
      <c r="Y133" s="7">
        <v>9485</v>
      </c>
      <c r="Z133" s="7">
        <v>27465773.285654724</v>
      </c>
      <c r="AA133" s="48">
        <v>8959412.3689666335</v>
      </c>
      <c r="AB133" s="48">
        <v>-380912</v>
      </c>
      <c r="AD133" s="34">
        <f t="shared" si="42"/>
        <v>27084861.285654724</v>
      </c>
      <c r="AE133" s="82"/>
      <c r="AF133" s="56">
        <v>5419469.7125128703</v>
      </c>
      <c r="AG133" s="82"/>
      <c r="AH133" s="56">
        <v>-741133.57033154834</v>
      </c>
      <c r="AI133" s="84"/>
      <c r="AJ133" s="84">
        <f t="shared" si="24"/>
        <v>31763197.427836046</v>
      </c>
      <c r="AK133" s="101">
        <f t="shared" si="25"/>
        <v>3348.7820166405954</v>
      </c>
      <c r="AL133" s="82"/>
      <c r="AM133" s="56">
        <v>0</v>
      </c>
      <c r="AO133" s="62">
        <f t="shared" si="26"/>
        <v>-966519.01987384632</v>
      </c>
      <c r="AP133" s="31">
        <f t="shared" si="27"/>
        <v>-2.9530320600790722E-2</v>
      </c>
      <c r="AQ133" s="56">
        <f t="shared" si="28"/>
        <v>-101.89973852122787</v>
      </c>
      <c r="AS133" s="6">
        <v>402</v>
      </c>
      <c r="AT133" s="6" t="s">
        <v>119</v>
      </c>
      <c r="AU133" s="7">
        <v>9485</v>
      </c>
      <c r="AV133" s="7">
        <v>26889630.655489542</v>
      </c>
      <c r="AW133" s="48">
        <v>8568031.5639131311</v>
      </c>
      <c r="AX133" s="48">
        <v>-380912</v>
      </c>
      <c r="AZ133" s="34">
        <f t="shared" si="29"/>
        <v>26508718.655489542</v>
      </c>
      <c r="BA133" s="82"/>
      <c r="BB133" s="56">
        <v>5419469.7125128703</v>
      </c>
      <c r="BC133" s="82"/>
      <c r="BD133" s="56">
        <v>-741133.57033154834</v>
      </c>
      <c r="BE133" s="84"/>
      <c r="BF133" s="84">
        <f t="shared" si="30"/>
        <v>31187054.797670864</v>
      </c>
      <c r="BG133" s="101">
        <f t="shared" si="31"/>
        <v>3288.0395147781619</v>
      </c>
      <c r="BH133" s="82"/>
      <c r="BI133" s="56">
        <v>0</v>
      </c>
      <c r="BK133" s="62">
        <f t="shared" si="32"/>
        <v>-1542661.6500390284</v>
      </c>
      <c r="BL133" s="31">
        <f t="shared" si="33"/>
        <v>-4.7133364338907031E-2</v>
      </c>
      <c r="BM133" s="56">
        <f t="shared" si="34"/>
        <v>-162.6422403836614</v>
      </c>
      <c r="BO133" s="45">
        <v>210837.04620000001</v>
      </c>
      <c r="BP133" s="46">
        <v>331820.26420000009</v>
      </c>
      <c r="BQ133" s="47">
        <f t="shared" si="35"/>
        <v>120983.21800000008</v>
      </c>
      <c r="BS133" s="45" t="e">
        <f>#REF!+BQ133</f>
        <v>#REF!</v>
      </c>
      <c r="BT133" s="47" t="e">
        <f t="shared" si="36"/>
        <v>#REF!</v>
      </c>
      <c r="BU133" s="124">
        <v>402</v>
      </c>
      <c r="BV133" s="124" t="s">
        <v>119</v>
      </c>
      <c r="BW133" s="137">
        <v>9617</v>
      </c>
      <c r="BX133" s="137">
        <v>27881571.518688083</v>
      </c>
      <c r="BY133" s="137">
        <v>8568031.5639131274</v>
      </c>
      <c r="BZ133" s="137">
        <v>-380912</v>
      </c>
      <c r="CB133" s="193">
        <v>27500659.518688083</v>
      </c>
      <c r="CC133" s="194"/>
      <c r="CD133" s="186">
        <v>5076165.739021806</v>
      </c>
      <c r="CE133" s="194"/>
      <c r="CF133" s="186">
        <v>152891.19</v>
      </c>
      <c r="CG133" s="137"/>
      <c r="CH133" s="137">
        <v>32729716.447709892</v>
      </c>
      <c r="CI133" s="195">
        <v>3403.3187530113228</v>
      </c>
      <c r="CJ133" s="124"/>
      <c r="CK133" s="196"/>
      <c r="CL133" s="197"/>
      <c r="CM133" s="198">
        <v>120983.21800000008</v>
      </c>
      <c r="CN133" s="124"/>
      <c r="CO133" s="196">
        <v>32850699.66570989</v>
      </c>
      <c r="CP133" s="198">
        <v>2737558.305475824</v>
      </c>
      <c r="CR133" s="154">
        <v>11</v>
      </c>
    </row>
    <row r="134" spans="1:96" ht="12.5" x14ac:dyDescent="0.25">
      <c r="A134" s="6">
        <v>403</v>
      </c>
      <c r="B134" s="6" t="s">
        <v>120</v>
      </c>
      <c r="C134" s="7">
        <v>2996</v>
      </c>
      <c r="D134" s="7">
        <v>9795421.4241242744</v>
      </c>
      <c r="E134" s="48">
        <v>3096860.1384104542</v>
      </c>
      <c r="F134" s="48">
        <v>-98903</v>
      </c>
      <c r="H134" s="34">
        <f t="shared" si="37"/>
        <v>9696518.4241242744</v>
      </c>
      <c r="I134" s="82"/>
      <c r="J134" s="56">
        <v>1994440.263243845</v>
      </c>
      <c r="K134" s="82"/>
      <c r="L134" s="56">
        <v>-51624.468825067976</v>
      </c>
      <c r="M134" s="84"/>
      <c r="N134" s="84">
        <f t="shared" si="38"/>
        <v>11639334.218543051</v>
      </c>
      <c r="O134" s="101">
        <f t="shared" si="23"/>
        <v>3884.9580168701773</v>
      </c>
      <c r="P134" s="82"/>
      <c r="Q134" s="56">
        <v>0</v>
      </c>
      <c r="S134" s="62">
        <f t="shared" si="39"/>
        <v>-359325.21720762551</v>
      </c>
      <c r="T134" s="31">
        <f t="shared" si="40"/>
        <v>-2.9947113603124357E-2</v>
      </c>
      <c r="U134" s="56">
        <f t="shared" si="41"/>
        <v>-119.93498571683094</v>
      </c>
      <c r="W134" s="6">
        <v>403</v>
      </c>
      <c r="X134" s="6" t="s">
        <v>120</v>
      </c>
      <c r="Y134" s="7">
        <v>2996</v>
      </c>
      <c r="Z134" s="7">
        <v>9785520.1649977453</v>
      </c>
      <c r="AA134" s="48">
        <v>3085953.8450650843</v>
      </c>
      <c r="AB134" s="48">
        <v>-98903</v>
      </c>
      <c r="AD134" s="34">
        <f t="shared" si="42"/>
        <v>9686617.1649977453</v>
      </c>
      <c r="AE134" s="82"/>
      <c r="AF134" s="56">
        <v>1992281.7442239523</v>
      </c>
      <c r="AG134" s="82"/>
      <c r="AH134" s="56">
        <v>-240074.76559299891</v>
      </c>
      <c r="AI134" s="84"/>
      <c r="AJ134" s="84">
        <f t="shared" si="24"/>
        <v>11438824.143628698</v>
      </c>
      <c r="AK134" s="101">
        <f t="shared" si="25"/>
        <v>3818.0320906637844</v>
      </c>
      <c r="AL134" s="82"/>
      <c r="AM134" s="56">
        <v>0</v>
      </c>
      <c r="AO134" s="62">
        <f t="shared" si="26"/>
        <v>-559835.29212197848</v>
      </c>
      <c r="AP134" s="31">
        <f t="shared" si="27"/>
        <v>-4.6658153364526535E-2</v>
      </c>
      <c r="AQ134" s="56">
        <f t="shared" si="28"/>
        <v>-186.8609119232238</v>
      </c>
      <c r="AS134" s="6">
        <v>403</v>
      </c>
      <c r="AT134" s="6" t="s">
        <v>120</v>
      </c>
      <c r="AU134" s="7">
        <v>2996</v>
      </c>
      <c r="AV134" s="7">
        <v>9668550.9564627241</v>
      </c>
      <c r="AW134" s="48">
        <v>2947153.3065478154</v>
      </c>
      <c r="AX134" s="48">
        <v>-98903</v>
      </c>
      <c r="AZ134" s="34">
        <f t="shared" si="29"/>
        <v>9569647.9564627241</v>
      </c>
      <c r="BA134" s="82"/>
      <c r="BB134" s="56">
        <v>1992281.7442239523</v>
      </c>
      <c r="BC134" s="82"/>
      <c r="BD134" s="56">
        <v>-240074.76559299891</v>
      </c>
      <c r="BE134" s="84"/>
      <c r="BF134" s="84">
        <f t="shared" si="30"/>
        <v>11321854.935093677</v>
      </c>
      <c r="BG134" s="101">
        <f t="shared" si="31"/>
        <v>3778.9902987629093</v>
      </c>
      <c r="BH134" s="82"/>
      <c r="BI134" s="56">
        <v>0</v>
      </c>
      <c r="BK134" s="62">
        <f t="shared" si="32"/>
        <v>-676804.50065699965</v>
      </c>
      <c r="BL134" s="31">
        <f t="shared" si="33"/>
        <v>-5.6406676452572926E-2</v>
      </c>
      <c r="BM134" s="56">
        <f t="shared" si="34"/>
        <v>-225.90270382409869</v>
      </c>
      <c r="BO134" s="45">
        <v>48937.031999999999</v>
      </c>
      <c r="BP134" s="46">
        <v>10874.896000000001</v>
      </c>
      <c r="BQ134" s="47">
        <f t="shared" si="35"/>
        <v>-38062.135999999999</v>
      </c>
      <c r="BS134" s="45" t="e">
        <f>#REF!+BQ134</f>
        <v>#REF!</v>
      </c>
      <c r="BT134" s="47" t="e">
        <f t="shared" si="36"/>
        <v>#REF!</v>
      </c>
      <c r="BU134" s="124">
        <v>403</v>
      </c>
      <c r="BV134" s="124" t="s">
        <v>120</v>
      </c>
      <c r="BW134" s="137">
        <v>3078</v>
      </c>
      <c r="BX134" s="137">
        <v>10169159.184681926</v>
      </c>
      <c r="BY134" s="137">
        <v>2947153.3065478164</v>
      </c>
      <c r="BZ134" s="137">
        <v>-98903</v>
      </c>
      <c r="CB134" s="193">
        <v>10070256.184681926</v>
      </c>
      <c r="CC134" s="194"/>
      <c r="CD134" s="186">
        <v>1878877.3410687507</v>
      </c>
      <c r="CE134" s="194"/>
      <c r="CF134" s="186">
        <v>49525.91</v>
      </c>
      <c r="CG134" s="137"/>
      <c r="CH134" s="137">
        <v>11998659.435750676</v>
      </c>
      <c r="CI134" s="195">
        <v>3898.1999466376465</v>
      </c>
      <c r="CJ134" s="124"/>
      <c r="CK134" s="196"/>
      <c r="CL134" s="197"/>
      <c r="CM134" s="198">
        <v>-38062.135999999999</v>
      </c>
      <c r="CN134" s="124"/>
      <c r="CO134" s="196">
        <v>11960597.299750676</v>
      </c>
      <c r="CP134" s="198">
        <v>996716.44164588966</v>
      </c>
      <c r="CR134" s="154">
        <v>14</v>
      </c>
    </row>
    <row r="135" spans="1:96" ht="12.5" x14ac:dyDescent="0.25">
      <c r="A135" s="6">
        <v>405</v>
      </c>
      <c r="B135" s="6" t="s">
        <v>121</v>
      </c>
      <c r="C135" s="7">
        <v>72634</v>
      </c>
      <c r="D135" s="7">
        <v>102259031.41318297</v>
      </c>
      <c r="E135" s="48">
        <v>19647880.983439989</v>
      </c>
      <c r="F135" s="48">
        <v>-5211217</v>
      </c>
      <c r="H135" s="34">
        <f t="shared" si="37"/>
        <v>97047814.413182974</v>
      </c>
      <c r="I135" s="82"/>
      <c r="J135" s="56">
        <v>33629719.998111635</v>
      </c>
      <c r="K135" s="82"/>
      <c r="L135" s="56">
        <v>-1616524.2919396376</v>
      </c>
      <c r="M135" s="84"/>
      <c r="N135" s="84">
        <f t="shared" si="38"/>
        <v>129061010.11935498</v>
      </c>
      <c r="O135" s="101">
        <f t="shared" si="23"/>
        <v>1776.8677219945889</v>
      </c>
      <c r="P135" s="82"/>
      <c r="Q135" s="56">
        <v>0</v>
      </c>
      <c r="S135" s="62">
        <f t="shared" si="39"/>
        <v>-5026214.2701853812</v>
      </c>
      <c r="T135" s="31">
        <f t="shared" si="40"/>
        <v>-3.7484661891304366E-2</v>
      </c>
      <c r="U135" s="56">
        <f t="shared" si="41"/>
        <v>-69.199194181586876</v>
      </c>
      <c r="W135" s="6">
        <v>405</v>
      </c>
      <c r="X135" s="6" t="s">
        <v>121</v>
      </c>
      <c r="Y135" s="7">
        <v>72634</v>
      </c>
      <c r="Z135" s="7">
        <v>102961897.06208245</v>
      </c>
      <c r="AA135" s="48">
        <v>20252085.846050426</v>
      </c>
      <c r="AB135" s="48">
        <v>-5211217</v>
      </c>
      <c r="AD135" s="34">
        <f t="shared" si="42"/>
        <v>97750680.062082455</v>
      </c>
      <c r="AE135" s="82"/>
      <c r="AF135" s="56">
        <v>33287613.238384265</v>
      </c>
      <c r="AG135" s="82"/>
      <c r="AH135" s="56">
        <v>-7517495.0812152214</v>
      </c>
      <c r="AI135" s="84"/>
      <c r="AJ135" s="84">
        <f t="shared" si="24"/>
        <v>123520798.2192515</v>
      </c>
      <c r="AK135" s="101">
        <f t="shared" si="25"/>
        <v>1700.5919847351308</v>
      </c>
      <c r="AL135" s="82"/>
      <c r="AM135" s="56">
        <v>0</v>
      </c>
      <c r="AO135" s="62">
        <f t="shared" si="26"/>
        <v>-10566426.170288861</v>
      </c>
      <c r="AP135" s="31">
        <f t="shared" si="27"/>
        <v>-7.8802631782369181E-2</v>
      </c>
      <c r="AQ135" s="56">
        <f t="shared" si="28"/>
        <v>-145.47493144104499</v>
      </c>
      <c r="AS135" s="6">
        <v>405</v>
      </c>
      <c r="AT135" s="6" t="s">
        <v>121</v>
      </c>
      <c r="AU135" s="7">
        <v>72634</v>
      </c>
      <c r="AV135" s="7">
        <v>98433373.856257468</v>
      </c>
      <c r="AW135" s="48">
        <v>16777787.808609191</v>
      </c>
      <c r="AX135" s="48">
        <v>-5211217</v>
      </c>
      <c r="AZ135" s="34">
        <f t="shared" si="29"/>
        <v>93222156.856257468</v>
      </c>
      <c r="BA135" s="82"/>
      <c r="BB135" s="56">
        <v>33287613.238384265</v>
      </c>
      <c r="BC135" s="82"/>
      <c r="BD135" s="56">
        <v>-7517495.0812152214</v>
      </c>
      <c r="BE135" s="84"/>
      <c r="BF135" s="84">
        <f t="shared" si="30"/>
        <v>118992275.01342651</v>
      </c>
      <c r="BG135" s="101">
        <f t="shared" si="31"/>
        <v>1638.2448304296406</v>
      </c>
      <c r="BH135" s="82"/>
      <c r="BI135" s="56">
        <v>0</v>
      </c>
      <c r="BK135" s="62">
        <f t="shared" si="32"/>
        <v>-15094949.376113847</v>
      </c>
      <c r="BL135" s="31">
        <f t="shared" si="33"/>
        <v>-0.11257559730120975</v>
      </c>
      <c r="BM135" s="56">
        <f t="shared" si="34"/>
        <v>-207.82208574653532</v>
      </c>
      <c r="BO135" s="45">
        <v>2824138.4450139999</v>
      </c>
      <c r="BP135" s="46">
        <v>848581.72849999997</v>
      </c>
      <c r="BQ135" s="47">
        <f t="shared" si="35"/>
        <v>-1975556.716514</v>
      </c>
      <c r="BS135" s="45" t="e">
        <f>#REF!+BQ135</f>
        <v>#REF!</v>
      </c>
      <c r="BT135" s="47" t="e">
        <f t="shared" si="36"/>
        <v>#REF!</v>
      </c>
      <c r="BU135" s="124">
        <v>405</v>
      </c>
      <c r="BV135" s="124" t="s">
        <v>121</v>
      </c>
      <c r="BW135" s="137">
        <v>72699</v>
      </c>
      <c r="BX135" s="137">
        <v>106568527.07594341</v>
      </c>
      <c r="BY135" s="137">
        <v>16777787.808609217</v>
      </c>
      <c r="BZ135" s="137">
        <v>-5211217</v>
      </c>
      <c r="CB135" s="193">
        <v>101357310.07594341</v>
      </c>
      <c r="CC135" s="194"/>
      <c r="CD135" s="186">
        <v>31179102.393596947</v>
      </c>
      <c r="CE135" s="194"/>
      <c r="CF135" s="186">
        <v>1550811.92</v>
      </c>
      <c r="CG135" s="137"/>
      <c r="CH135" s="137">
        <v>134087224.38954036</v>
      </c>
      <c r="CI135" s="195">
        <v>1844.4163522131028</v>
      </c>
      <c r="CJ135" s="124"/>
      <c r="CK135" s="196"/>
      <c r="CL135" s="197"/>
      <c r="CM135" s="198">
        <v>-1975556.716514</v>
      </c>
      <c r="CN135" s="124"/>
      <c r="CO135" s="196">
        <v>132111667.67302635</v>
      </c>
      <c r="CP135" s="198">
        <v>11009305.639418863</v>
      </c>
      <c r="CR135" s="154">
        <v>9</v>
      </c>
    </row>
    <row r="136" spans="1:96" ht="12.5" x14ac:dyDescent="0.25">
      <c r="A136" s="6">
        <v>407</v>
      </c>
      <c r="B136" s="6" t="s">
        <v>122</v>
      </c>
      <c r="C136" s="7">
        <v>2606</v>
      </c>
      <c r="D136" s="7">
        <v>6920946.526684802</v>
      </c>
      <c r="E136" s="48">
        <v>1965947.554842928</v>
      </c>
      <c r="F136" s="48">
        <v>-614198</v>
      </c>
      <c r="H136" s="34">
        <f t="shared" si="37"/>
        <v>6306748.526684802</v>
      </c>
      <c r="I136" s="82"/>
      <c r="J136" s="56">
        <v>1661784.9926742949</v>
      </c>
      <c r="K136" s="82"/>
      <c r="L136" s="56">
        <v>-46412.404273380394</v>
      </c>
      <c r="M136" s="84"/>
      <c r="N136" s="84">
        <f t="shared" si="38"/>
        <v>7922121.1150857164</v>
      </c>
      <c r="O136" s="101">
        <f t="shared" si="23"/>
        <v>3039.9543803091774</v>
      </c>
      <c r="P136" s="82"/>
      <c r="Q136" s="56">
        <v>0</v>
      </c>
      <c r="S136" s="62">
        <f t="shared" si="39"/>
        <v>-50856.410619921982</v>
      </c>
      <c r="T136" s="31">
        <f t="shared" si="40"/>
        <v>-6.3785970117131363E-3</v>
      </c>
      <c r="U136" s="56">
        <f t="shared" si="41"/>
        <v>-19.515123031435909</v>
      </c>
      <c r="W136" s="6">
        <v>407</v>
      </c>
      <c r="X136" s="6" t="s">
        <v>122</v>
      </c>
      <c r="Y136" s="7">
        <v>2606</v>
      </c>
      <c r="Z136" s="7">
        <v>6910835.7510244194</v>
      </c>
      <c r="AA136" s="48">
        <v>1954648.6323185379</v>
      </c>
      <c r="AB136" s="48">
        <v>-614198</v>
      </c>
      <c r="AD136" s="34">
        <f t="shared" si="42"/>
        <v>6296637.7510244194</v>
      </c>
      <c r="AE136" s="82"/>
      <c r="AF136" s="56">
        <v>1654614.2752497124</v>
      </c>
      <c r="AG136" s="82"/>
      <c r="AH136" s="56">
        <v>-215836.54670222418</v>
      </c>
      <c r="AI136" s="84"/>
      <c r="AJ136" s="84">
        <f t="shared" si="24"/>
        <v>7735415.4795719078</v>
      </c>
      <c r="AK136" s="101">
        <f t="shared" si="25"/>
        <v>2968.3098540183837</v>
      </c>
      <c r="AL136" s="82"/>
      <c r="AM136" s="56">
        <v>0</v>
      </c>
      <c r="AO136" s="62">
        <f t="shared" si="26"/>
        <v>-237562.04613373056</v>
      </c>
      <c r="AP136" s="31">
        <f t="shared" si="27"/>
        <v>-2.9795900636595037E-2</v>
      </c>
      <c r="AQ136" s="56">
        <f t="shared" si="28"/>
        <v>-91.159649322229683</v>
      </c>
      <c r="AS136" s="6">
        <v>407</v>
      </c>
      <c r="AT136" s="6" t="s">
        <v>122</v>
      </c>
      <c r="AU136" s="7">
        <v>2606</v>
      </c>
      <c r="AV136" s="7">
        <v>6700013.8817841653</v>
      </c>
      <c r="AW136" s="48">
        <v>1863035.5259042992</v>
      </c>
      <c r="AX136" s="48">
        <v>-614198</v>
      </c>
      <c r="AZ136" s="34">
        <f t="shared" si="29"/>
        <v>6085815.8817841653</v>
      </c>
      <c r="BA136" s="82"/>
      <c r="BB136" s="56">
        <v>1654614.2752497124</v>
      </c>
      <c r="BC136" s="82"/>
      <c r="BD136" s="56">
        <v>-215836.54670222418</v>
      </c>
      <c r="BE136" s="84"/>
      <c r="BF136" s="84">
        <f t="shared" si="30"/>
        <v>7524593.6103316536</v>
      </c>
      <c r="BG136" s="101">
        <f t="shared" si="31"/>
        <v>2887.4112088763059</v>
      </c>
      <c r="BH136" s="82"/>
      <c r="BI136" s="56">
        <v>0</v>
      </c>
      <c r="BK136" s="62">
        <f t="shared" si="32"/>
        <v>-448383.91537398472</v>
      </c>
      <c r="BL136" s="31">
        <f t="shared" si="33"/>
        <v>-5.6237950493194334E-2</v>
      </c>
      <c r="BM136" s="56">
        <f t="shared" si="34"/>
        <v>-172.05829446430727</v>
      </c>
      <c r="BO136" s="45">
        <v>941630.05740000005</v>
      </c>
      <c r="BP136" s="46">
        <v>118536.3664</v>
      </c>
      <c r="BQ136" s="47">
        <f t="shared" si="35"/>
        <v>-823093.69100000011</v>
      </c>
      <c r="BS136" s="45" t="e">
        <f>#REF!+BQ136</f>
        <v>#REF!</v>
      </c>
      <c r="BT136" s="47" t="e">
        <f t="shared" si="36"/>
        <v>#REF!</v>
      </c>
      <c r="BU136" s="124">
        <v>407</v>
      </c>
      <c r="BV136" s="124" t="s">
        <v>122</v>
      </c>
      <c r="BW136" s="137">
        <v>2665</v>
      </c>
      <c r="BX136" s="137">
        <v>6987311.9440310467</v>
      </c>
      <c r="BY136" s="137">
        <v>1863035.5259042992</v>
      </c>
      <c r="BZ136" s="137">
        <v>-614198</v>
      </c>
      <c r="CB136" s="193">
        <v>6373113.9440310467</v>
      </c>
      <c r="CC136" s="194"/>
      <c r="CD136" s="186">
        <v>1555337.8616745914</v>
      </c>
      <c r="CE136" s="194"/>
      <c r="CF136" s="186">
        <v>44525.72</v>
      </c>
      <c r="CG136" s="137"/>
      <c r="CH136" s="137">
        <v>7972977.5257056383</v>
      </c>
      <c r="CI136" s="195">
        <v>2991.7364073942358</v>
      </c>
      <c r="CJ136" s="124"/>
      <c r="CK136" s="196"/>
      <c r="CL136" s="197"/>
      <c r="CM136" s="198">
        <v>-823093.69100000011</v>
      </c>
      <c r="CN136" s="124"/>
      <c r="CO136" s="196">
        <v>7149883.8347056378</v>
      </c>
      <c r="CP136" s="198">
        <v>595823.65289213648</v>
      </c>
      <c r="CR136" s="154">
        <v>1</v>
      </c>
    </row>
    <row r="137" spans="1:96" ht="12.5" x14ac:dyDescent="0.25">
      <c r="A137" s="6">
        <v>408</v>
      </c>
      <c r="B137" s="6" t="s">
        <v>123</v>
      </c>
      <c r="C137" s="7">
        <v>14278</v>
      </c>
      <c r="D137" s="7">
        <v>34105395.15445891</v>
      </c>
      <c r="E137" s="48">
        <v>9854947.8320036083</v>
      </c>
      <c r="F137" s="48">
        <v>-345695</v>
      </c>
      <c r="H137" s="34">
        <f t="shared" si="37"/>
        <v>33759700.15445891</v>
      </c>
      <c r="I137" s="82"/>
      <c r="J137" s="56">
        <v>7441320.7722566705</v>
      </c>
      <c r="K137" s="82"/>
      <c r="L137" s="56">
        <v>-257381.7874280978</v>
      </c>
      <c r="M137" s="84"/>
      <c r="N137" s="84">
        <f t="shared" si="38"/>
        <v>40943639.139287487</v>
      </c>
      <c r="O137" s="101">
        <f t="shared" si="23"/>
        <v>2867.6032455026957</v>
      </c>
      <c r="P137" s="82"/>
      <c r="Q137" s="56">
        <v>0</v>
      </c>
      <c r="S137" s="62">
        <f t="shared" si="39"/>
        <v>-301277.08271475136</v>
      </c>
      <c r="T137" s="31">
        <f t="shared" si="40"/>
        <v>-7.3045870936703245E-3</v>
      </c>
      <c r="U137" s="56">
        <f t="shared" si="41"/>
        <v>-21.10079021674964</v>
      </c>
      <c r="W137" s="6">
        <v>408</v>
      </c>
      <c r="X137" s="6" t="s">
        <v>123</v>
      </c>
      <c r="Y137" s="7">
        <v>14278</v>
      </c>
      <c r="Z137" s="7">
        <v>34423247.07098563</v>
      </c>
      <c r="AA137" s="48">
        <v>10166147.827050887</v>
      </c>
      <c r="AB137" s="48">
        <v>-345695</v>
      </c>
      <c r="AD137" s="34">
        <f t="shared" si="42"/>
        <v>34077552.07098563</v>
      </c>
      <c r="AE137" s="82"/>
      <c r="AF137" s="56">
        <v>7401270.0013826936</v>
      </c>
      <c r="AG137" s="82"/>
      <c r="AH137" s="56">
        <v>-1196929.9382835112</v>
      </c>
      <c r="AI137" s="84"/>
      <c r="AJ137" s="84">
        <f t="shared" si="24"/>
        <v>40281892.134084813</v>
      </c>
      <c r="AK137" s="101">
        <f t="shared" si="25"/>
        <v>2821.2559275868339</v>
      </c>
      <c r="AL137" s="82"/>
      <c r="AM137" s="56">
        <v>0</v>
      </c>
      <c r="AO137" s="62">
        <f t="shared" si="26"/>
        <v>-963024.08791742474</v>
      </c>
      <c r="AP137" s="31">
        <f t="shared" si="27"/>
        <v>-2.3348916087837665E-2</v>
      </c>
      <c r="AQ137" s="56">
        <f t="shared" si="28"/>
        <v>-67.448108132611338</v>
      </c>
      <c r="AS137" s="6">
        <v>408</v>
      </c>
      <c r="AT137" s="6" t="s">
        <v>123</v>
      </c>
      <c r="AU137" s="7">
        <v>14278</v>
      </c>
      <c r="AV137" s="7">
        <v>32430086.46366781</v>
      </c>
      <c r="AW137" s="48">
        <v>9509208.3098213151</v>
      </c>
      <c r="AX137" s="48">
        <v>-351005</v>
      </c>
      <c r="AZ137" s="34">
        <f t="shared" si="29"/>
        <v>32079081.46366781</v>
      </c>
      <c r="BA137" s="82"/>
      <c r="BB137" s="56">
        <v>7401270.0013826936</v>
      </c>
      <c r="BC137" s="82"/>
      <c r="BD137" s="56">
        <v>-1196929.9382835112</v>
      </c>
      <c r="BE137" s="84"/>
      <c r="BF137" s="84">
        <f t="shared" si="30"/>
        <v>38283421.526766993</v>
      </c>
      <c r="BG137" s="101">
        <f t="shared" si="31"/>
        <v>2681.2874020708077</v>
      </c>
      <c r="BH137" s="82"/>
      <c r="BI137" s="56">
        <v>0</v>
      </c>
      <c r="BK137" s="62">
        <f t="shared" si="32"/>
        <v>-2961494.6952352449</v>
      </c>
      <c r="BL137" s="31">
        <f t="shared" si="33"/>
        <v>-7.1802659976199099E-2</v>
      </c>
      <c r="BM137" s="56">
        <f t="shared" si="34"/>
        <v>-207.4166336486374</v>
      </c>
      <c r="BO137" s="45">
        <v>166752.93653999997</v>
      </c>
      <c r="BP137" s="46">
        <v>142800.97810000001</v>
      </c>
      <c r="BQ137" s="47">
        <f t="shared" si="35"/>
        <v>-23951.958439999959</v>
      </c>
      <c r="BS137" s="45" t="e">
        <f>#REF!+BQ137</f>
        <v>#REF!</v>
      </c>
      <c r="BT137" s="47" t="e">
        <f t="shared" si="36"/>
        <v>#REF!</v>
      </c>
      <c r="BU137" s="124">
        <v>408</v>
      </c>
      <c r="BV137" s="124" t="s">
        <v>123</v>
      </c>
      <c r="BW137" s="137">
        <v>14427</v>
      </c>
      <c r="BX137" s="137">
        <v>34405711.501861684</v>
      </c>
      <c r="BY137" s="137">
        <v>9509208.3098213151</v>
      </c>
      <c r="BZ137" s="137">
        <v>-345695</v>
      </c>
      <c r="CB137" s="193">
        <v>34060016.501861684</v>
      </c>
      <c r="CC137" s="194"/>
      <c r="CD137" s="186">
        <v>6937980.6101405537</v>
      </c>
      <c r="CE137" s="194"/>
      <c r="CF137" s="186">
        <v>246919.11</v>
      </c>
      <c r="CG137" s="137"/>
      <c r="CH137" s="137">
        <v>41244916.222002238</v>
      </c>
      <c r="CI137" s="195">
        <v>2858.8699121093946</v>
      </c>
      <c r="CJ137" s="124"/>
      <c r="CK137" s="196"/>
      <c r="CL137" s="197"/>
      <c r="CM137" s="198">
        <v>-23951.958439999959</v>
      </c>
      <c r="CN137" s="124"/>
      <c r="CO137" s="196">
        <v>41220964.26356224</v>
      </c>
      <c r="CP137" s="198">
        <v>3435080.3552968535</v>
      </c>
      <c r="CR137" s="154">
        <v>14</v>
      </c>
    </row>
    <row r="138" spans="1:96" ht="12.5" x14ac:dyDescent="0.25">
      <c r="A138" s="6">
        <v>410</v>
      </c>
      <c r="B138" s="6" t="s">
        <v>124</v>
      </c>
      <c r="C138" s="7">
        <v>18903</v>
      </c>
      <c r="D138" s="7">
        <v>37216978.975223467</v>
      </c>
      <c r="E138" s="48">
        <v>11123452.031986991</v>
      </c>
      <c r="F138" s="48">
        <v>-2047258</v>
      </c>
      <c r="H138" s="34">
        <f t="shared" si="37"/>
        <v>35169720.975223467</v>
      </c>
      <c r="I138" s="82"/>
      <c r="J138" s="56">
        <v>7844114.6553545548</v>
      </c>
      <c r="K138" s="82"/>
      <c r="L138" s="56">
        <v>-358403.8447438188</v>
      </c>
      <c r="M138" s="84"/>
      <c r="N138" s="84">
        <f t="shared" si="38"/>
        <v>42655431.785834201</v>
      </c>
      <c r="O138" s="101">
        <f t="shared" si="23"/>
        <v>2256.5429712656296</v>
      </c>
      <c r="P138" s="82"/>
      <c r="Q138" s="56">
        <v>0</v>
      </c>
      <c r="S138" s="62">
        <f t="shared" si="39"/>
        <v>-1637261.5468783379</v>
      </c>
      <c r="T138" s="31">
        <f t="shared" si="40"/>
        <v>-3.6964596724334484E-2</v>
      </c>
      <c r="U138" s="56">
        <f t="shared" si="41"/>
        <v>-86.613846843270267</v>
      </c>
      <c r="W138" s="6">
        <v>410</v>
      </c>
      <c r="X138" s="6" t="s">
        <v>124</v>
      </c>
      <c r="Y138" s="7">
        <v>18903</v>
      </c>
      <c r="Z138" s="7">
        <v>37751570.515650593</v>
      </c>
      <c r="AA138" s="48">
        <v>11650035.013807472</v>
      </c>
      <c r="AB138" s="48">
        <v>-2047258</v>
      </c>
      <c r="AD138" s="34">
        <f t="shared" si="42"/>
        <v>35704312.515650593</v>
      </c>
      <c r="AE138" s="82"/>
      <c r="AF138" s="56">
        <v>7734746.9024194097</v>
      </c>
      <c r="AG138" s="82"/>
      <c r="AH138" s="56">
        <v>-1666723.5706785712</v>
      </c>
      <c r="AI138" s="84"/>
      <c r="AJ138" s="84">
        <f t="shared" si="24"/>
        <v>41772335.847391434</v>
      </c>
      <c r="AK138" s="101">
        <f t="shared" si="25"/>
        <v>2209.825733872477</v>
      </c>
      <c r="AL138" s="82"/>
      <c r="AM138" s="56">
        <v>0</v>
      </c>
      <c r="AO138" s="62">
        <f t="shared" si="26"/>
        <v>-2520357.4853211045</v>
      </c>
      <c r="AP138" s="31">
        <f t="shared" si="27"/>
        <v>-5.6902330738593514E-2</v>
      </c>
      <c r="AQ138" s="56">
        <f t="shared" si="28"/>
        <v>-133.33108423642304</v>
      </c>
      <c r="AS138" s="6">
        <v>410</v>
      </c>
      <c r="AT138" s="6" t="s">
        <v>124</v>
      </c>
      <c r="AU138" s="7">
        <v>18903</v>
      </c>
      <c r="AV138" s="7">
        <v>36661881.021006376</v>
      </c>
      <c r="AW138" s="48">
        <v>11219213.871423509</v>
      </c>
      <c r="AX138" s="48">
        <v>-2047258</v>
      </c>
      <c r="AZ138" s="34">
        <f t="shared" si="29"/>
        <v>34614623.021006376</v>
      </c>
      <c r="BA138" s="82"/>
      <c r="BB138" s="56">
        <v>7734746.9024194097</v>
      </c>
      <c r="BC138" s="82"/>
      <c r="BD138" s="56">
        <v>-1666723.5706785712</v>
      </c>
      <c r="BE138" s="84"/>
      <c r="BF138" s="84">
        <f t="shared" si="30"/>
        <v>40682646.352747217</v>
      </c>
      <c r="BG138" s="101">
        <f t="shared" si="31"/>
        <v>2152.1793552741478</v>
      </c>
      <c r="BH138" s="82"/>
      <c r="BI138" s="56">
        <v>0</v>
      </c>
      <c r="BK138" s="62">
        <f t="shared" si="32"/>
        <v>-3610046.9799653217</v>
      </c>
      <c r="BL138" s="31">
        <f t="shared" si="33"/>
        <v>-8.1504345487591015E-2</v>
      </c>
      <c r="BM138" s="56">
        <f t="shared" si="34"/>
        <v>-190.97746283475226</v>
      </c>
      <c r="BO138" s="45">
        <v>363806.05206000002</v>
      </c>
      <c r="BP138" s="46">
        <v>384971.31839999999</v>
      </c>
      <c r="BQ138" s="47">
        <f t="shared" si="35"/>
        <v>21165.266339999973</v>
      </c>
      <c r="BS138" s="45" t="e">
        <f>#REF!+BQ138</f>
        <v>#REF!</v>
      </c>
      <c r="BT138" s="47" t="e">
        <f t="shared" si="36"/>
        <v>#REF!</v>
      </c>
      <c r="BU138" s="124">
        <v>410</v>
      </c>
      <c r="BV138" s="124" t="s">
        <v>124</v>
      </c>
      <c r="BW138" s="137">
        <v>18927</v>
      </c>
      <c r="BX138" s="137">
        <v>38735323.068474561</v>
      </c>
      <c r="BY138" s="137">
        <v>11219213.871423509</v>
      </c>
      <c r="BZ138" s="137">
        <v>-2047258</v>
      </c>
      <c r="CB138" s="193">
        <v>36688065.068474561</v>
      </c>
      <c r="CC138" s="194"/>
      <c r="CD138" s="186">
        <v>7260793.6842379784</v>
      </c>
      <c r="CE138" s="194"/>
      <c r="CF138" s="186">
        <v>343834.58</v>
      </c>
      <c r="CG138" s="137"/>
      <c r="CH138" s="137">
        <v>44292693.332712539</v>
      </c>
      <c r="CI138" s="195">
        <v>2340.1856254405102</v>
      </c>
      <c r="CJ138" s="124"/>
      <c r="CK138" s="196"/>
      <c r="CL138" s="197"/>
      <c r="CM138" s="198">
        <v>21165.266339999973</v>
      </c>
      <c r="CN138" s="124"/>
      <c r="CO138" s="196">
        <v>44313858.599052541</v>
      </c>
      <c r="CP138" s="198">
        <v>3692821.5499210451</v>
      </c>
      <c r="CR138" s="154">
        <v>13</v>
      </c>
    </row>
    <row r="139" spans="1:96" ht="12.5" x14ac:dyDescent="0.25">
      <c r="A139" s="6">
        <v>416</v>
      </c>
      <c r="B139" s="6" t="s">
        <v>125</v>
      </c>
      <c r="C139" s="7">
        <v>2971</v>
      </c>
      <c r="D139" s="7">
        <v>5916853.3883135002</v>
      </c>
      <c r="E139" s="48">
        <v>2174958.9967063074</v>
      </c>
      <c r="F139" s="48">
        <v>-630348</v>
      </c>
      <c r="H139" s="34">
        <f t="shared" si="37"/>
        <v>5286505.3883135002</v>
      </c>
      <c r="I139" s="82"/>
      <c r="J139" s="56">
        <v>1502583.8755723366</v>
      </c>
      <c r="K139" s="82"/>
      <c r="L139" s="56">
        <v>-56754.03506560887</v>
      </c>
      <c r="M139" s="84"/>
      <c r="N139" s="84">
        <f t="shared" si="38"/>
        <v>6732335.228820228</v>
      </c>
      <c r="O139" s="101">
        <f t="shared" si="23"/>
        <v>2266.0165697812954</v>
      </c>
      <c r="P139" s="82"/>
      <c r="Q139" s="56">
        <v>0</v>
      </c>
      <c r="S139" s="62">
        <f t="shared" si="39"/>
        <v>-482932.86667925492</v>
      </c>
      <c r="T139" s="31">
        <f t="shared" si="40"/>
        <v>-6.69320751893452E-2</v>
      </c>
      <c r="U139" s="56">
        <f t="shared" si="41"/>
        <v>-162.54892853559573</v>
      </c>
      <c r="W139" s="6">
        <v>416</v>
      </c>
      <c r="X139" s="6" t="s">
        <v>125</v>
      </c>
      <c r="Y139" s="7">
        <v>2971</v>
      </c>
      <c r="Z139" s="7">
        <v>5908415.3678463139</v>
      </c>
      <c r="AA139" s="48">
        <v>2164419.1211541505</v>
      </c>
      <c r="AB139" s="48">
        <v>-630348</v>
      </c>
      <c r="AD139" s="34">
        <f t="shared" si="42"/>
        <v>5278067.3678463139</v>
      </c>
      <c r="AE139" s="82"/>
      <c r="AF139" s="56">
        <v>1495564.9091475913</v>
      </c>
      <c r="AG139" s="82"/>
      <c r="AH139" s="56">
        <v>-263929.33380104275</v>
      </c>
      <c r="AI139" s="84"/>
      <c r="AJ139" s="84">
        <f t="shared" si="24"/>
        <v>6509702.943192862</v>
      </c>
      <c r="AK139" s="101">
        <f t="shared" si="25"/>
        <v>2191.0814349353286</v>
      </c>
      <c r="AL139" s="82"/>
      <c r="AM139" s="56">
        <v>0</v>
      </c>
      <c r="AO139" s="62">
        <f t="shared" si="26"/>
        <v>-705565.15230662096</v>
      </c>
      <c r="AP139" s="31">
        <f t="shared" si="27"/>
        <v>-9.7787794295088853E-2</v>
      </c>
      <c r="AQ139" s="56">
        <f t="shared" si="28"/>
        <v>-237.48406338156209</v>
      </c>
      <c r="AS139" s="6">
        <v>416</v>
      </c>
      <c r="AT139" s="6" t="s">
        <v>125</v>
      </c>
      <c r="AU139" s="7">
        <v>2971</v>
      </c>
      <c r="AV139" s="7">
        <v>5792027.4963217629</v>
      </c>
      <c r="AW139" s="48">
        <v>2054073.2820662356</v>
      </c>
      <c r="AX139" s="48">
        <v>-630348</v>
      </c>
      <c r="AZ139" s="34">
        <f t="shared" si="29"/>
        <v>5161679.4963217629</v>
      </c>
      <c r="BA139" s="82"/>
      <c r="BB139" s="56">
        <v>1495564.9091475913</v>
      </c>
      <c r="BC139" s="82"/>
      <c r="BD139" s="56">
        <v>-263929.33380104275</v>
      </c>
      <c r="BE139" s="84"/>
      <c r="BF139" s="84">
        <f t="shared" si="30"/>
        <v>6393315.071668312</v>
      </c>
      <c r="BG139" s="101">
        <f t="shared" si="31"/>
        <v>2151.9067895214785</v>
      </c>
      <c r="BH139" s="82"/>
      <c r="BI139" s="56">
        <v>0</v>
      </c>
      <c r="BK139" s="62">
        <f t="shared" si="32"/>
        <v>-821953.02383117098</v>
      </c>
      <c r="BL139" s="31">
        <f t="shared" si="33"/>
        <v>-0.11391857003121802</v>
      </c>
      <c r="BM139" s="56">
        <f t="shared" si="34"/>
        <v>-276.65870879541262</v>
      </c>
      <c r="BO139" s="45">
        <v>116374.98082000001</v>
      </c>
      <c r="BP139" s="46">
        <v>63957.982100000001</v>
      </c>
      <c r="BQ139" s="47">
        <f t="shared" si="35"/>
        <v>-52416.998720000011</v>
      </c>
      <c r="BS139" s="45" t="e">
        <f>#REF!+BQ139</f>
        <v>#REF!</v>
      </c>
      <c r="BT139" s="47" t="e">
        <f t="shared" si="36"/>
        <v>#REF!</v>
      </c>
      <c r="BU139" s="124">
        <v>416</v>
      </c>
      <c r="BV139" s="124" t="s">
        <v>125</v>
      </c>
      <c r="BW139" s="137">
        <v>3043</v>
      </c>
      <c r="BX139" s="137">
        <v>6388309.3153662188</v>
      </c>
      <c r="BY139" s="137">
        <v>2054073.2820662356</v>
      </c>
      <c r="BZ139" s="137">
        <v>-630348</v>
      </c>
      <c r="CB139" s="193">
        <v>5757961.3153662188</v>
      </c>
      <c r="CC139" s="194"/>
      <c r="CD139" s="186">
        <v>1402859.8201332637</v>
      </c>
      <c r="CE139" s="194"/>
      <c r="CF139" s="186">
        <v>54446.96</v>
      </c>
      <c r="CG139" s="137"/>
      <c r="CH139" s="137">
        <v>7215268.0954994829</v>
      </c>
      <c r="CI139" s="195">
        <v>2371.1035476501752</v>
      </c>
      <c r="CJ139" s="124"/>
      <c r="CK139" s="196"/>
      <c r="CL139" s="197"/>
      <c r="CM139" s="198">
        <v>-52416.998720000011</v>
      </c>
      <c r="CN139" s="124"/>
      <c r="CO139" s="196">
        <v>7162851.0967794834</v>
      </c>
      <c r="CP139" s="198">
        <v>596904.25806495699</v>
      </c>
      <c r="CR139" s="154">
        <v>9</v>
      </c>
    </row>
    <row r="140" spans="1:96" ht="12.5" x14ac:dyDescent="0.25">
      <c r="A140" s="6">
        <v>418</v>
      </c>
      <c r="B140" s="6" t="s">
        <v>126</v>
      </c>
      <c r="C140" s="7">
        <v>23523</v>
      </c>
      <c r="D140" s="7">
        <v>23217852.172800969</v>
      </c>
      <c r="E140" s="48">
        <v>350051.36921994307</v>
      </c>
      <c r="F140" s="48">
        <v>-2293759</v>
      </c>
      <c r="H140" s="34">
        <f t="shared" si="37"/>
        <v>20924093.172800969</v>
      </c>
      <c r="I140" s="82"/>
      <c r="J140" s="56">
        <v>8139363.6647030795</v>
      </c>
      <c r="K140" s="82"/>
      <c r="L140" s="56">
        <v>-506757.27977340284</v>
      </c>
      <c r="M140" s="84"/>
      <c r="N140" s="84">
        <f t="shared" si="38"/>
        <v>28556699.557730645</v>
      </c>
      <c r="O140" s="101">
        <f t="shared" si="23"/>
        <v>1213.9905436266906</v>
      </c>
      <c r="P140" s="82"/>
      <c r="Q140" s="56">
        <v>0</v>
      </c>
      <c r="S140" s="62">
        <f t="shared" si="39"/>
        <v>-1958492.2138677463</v>
      </c>
      <c r="T140" s="31">
        <f t="shared" si="40"/>
        <v>-6.418089155482834E-2</v>
      </c>
      <c r="U140" s="56">
        <f t="shared" si="41"/>
        <v>-83.258607059803012</v>
      </c>
      <c r="W140" s="6">
        <v>418</v>
      </c>
      <c r="X140" s="6" t="s">
        <v>126</v>
      </c>
      <c r="Y140" s="7">
        <v>23523</v>
      </c>
      <c r="Z140" s="7">
        <v>23564126.320570994</v>
      </c>
      <c r="AA140" s="48">
        <v>680776.86871480534</v>
      </c>
      <c r="AB140" s="48">
        <v>-2293759</v>
      </c>
      <c r="AD140" s="34">
        <f t="shared" si="42"/>
        <v>21270367.320570994</v>
      </c>
      <c r="AE140" s="82"/>
      <c r="AF140" s="56">
        <v>8009074.3980839597</v>
      </c>
      <c r="AG140" s="82"/>
      <c r="AH140" s="56">
        <v>-2356627.349840539</v>
      </c>
      <c r="AI140" s="84"/>
      <c r="AJ140" s="84">
        <f t="shared" si="24"/>
        <v>26922814.368814413</v>
      </c>
      <c r="AK140" s="101">
        <f t="shared" si="25"/>
        <v>1144.5314955071383</v>
      </c>
      <c r="AL140" s="82"/>
      <c r="AM140" s="56">
        <v>0</v>
      </c>
      <c r="AO140" s="62">
        <f t="shared" si="26"/>
        <v>-3592377.4027839787</v>
      </c>
      <c r="AP140" s="31">
        <f t="shared" si="27"/>
        <v>-0.11772422830150903</v>
      </c>
      <c r="AQ140" s="56">
        <f t="shared" si="28"/>
        <v>-152.71765517935546</v>
      </c>
      <c r="AS140" s="6">
        <v>418</v>
      </c>
      <c r="AT140" s="6" t="s">
        <v>126</v>
      </c>
      <c r="AU140" s="7">
        <v>23523</v>
      </c>
      <c r="AV140" s="7">
        <v>22422305.135307111</v>
      </c>
      <c r="AW140" s="48">
        <v>409519.01392877579</v>
      </c>
      <c r="AX140" s="48">
        <v>-2293759</v>
      </c>
      <c r="AZ140" s="34">
        <f t="shared" si="29"/>
        <v>20128546.135307111</v>
      </c>
      <c r="BA140" s="82"/>
      <c r="BB140" s="56">
        <v>8009074.3980839597</v>
      </c>
      <c r="BC140" s="82"/>
      <c r="BD140" s="56">
        <v>-2356627.349840539</v>
      </c>
      <c r="BE140" s="84"/>
      <c r="BF140" s="84">
        <f t="shared" si="30"/>
        <v>25780993.183550529</v>
      </c>
      <c r="BG140" s="101">
        <f t="shared" si="31"/>
        <v>1095.9908678123763</v>
      </c>
      <c r="BH140" s="82"/>
      <c r="BI140" s="56">
        <v>0</v>
      </c>
      <c r="BK140" s="62">
        <f t="shared" si="32"/>
        <v>-4734198.5880478621</v>
      </c>
      <c r="BL140" s="31">
        <f t="shared" si="33"/>
        <v>-0.15514235084880423</v>
      </c>
      <c r="BM140" s="56">
        <f t="shared" si="34"/>
        <v>-201.25828287411733</v>
      </c>
      <c r="BO140" s="45">
        <v>661003.36612000002</v>
      </c>
      <c r="BP140" s="46">
        <v>458444.83450000006</v>
      </c>
      <c r="BQ140" s="47">
        <f t="shared" si="35"/>
        <v>-202558.53161999997</v>
      </c>
      <c r="BS140" s="45" t="e">
        <f>#REF!+BQ140</f>
        <v>#REF!</v>
      </c>
      <c r="BT140" s="47" t="e">
        <f t="shared" si="36"/>
        <v>#REF!</v>
      </c>
      <c r="BU140" s="124">
        <v>418</v>
      </c>
      <c r="BV140" s="124" t="s">
        <v>126</v>
      </c>
      <c r="BW140" s="137">
        <v>23206</v>
      </c>
      <c r="BX140" s="137">
        <v>24816340.303038772</v>
      </c>
      <c r="BY140" s="137">
        <v>409519.01392877579</v>
      </c>
      <c r="BZ140" s="137">
        <v>-2293759</v>
      </c>
      <c r="CB140" s="193">
        <v>22522581.303038772</v>
      </c>
      <c r="CC140" s="194"/>
      <c r="CD140" s="186">
        <v>7506453.0785596184</v>
      </c>
      <c r="CE140" s="194"/>
      <c r="CF140" s="186">
        <v>486157.39</v>
      </c>
      <c r="CG140" s="137"/>
      <c r="CH140" s="137">
        <v>30515191.771598391</v>
      </c>
      <c r="CI140" s="195">
        <v>1314.9699117296557</v>
      </c>
      <c r="CJ140" s="124"/>
      <c r="CK140" s="196"/>
      <c r="CL140" s="197"/>
      <c r="CM140" s="198">
        <v>-202558.53161999997</v>
      </c>
      <c r="CN140" s="124"/>
      <c r="CO140" s="196">
        <v>30312633.239978392</v>
      </c>
      <c r="CP140" s="198">
        <v>2526052.7699981993</v>
      </c>
      <c r="CR140" s="154">
        <v>6</v>
      </c>
    </row>
    <row r="141" spans="1:96" ht="12.5" x14ac:dyDescent="0.25">
      <c r="A141" s="6">
        <v>420</v>
      </c>
      <c r="B141" s="6" t="s">
        <v>127</v>
      </c>
      <c r="C141" s="7">
        <v>9454</v>
      </c>
      <c r="D141" s="7">
        <v>23440429.672358103</v>
      </c>
      <c r="E141" s="48">
        <v>5242509.9598878082</v>
      </c>
      <c r="F141" s="48">
        <v>-1062967</v>
      </c>
      <c r="H141" s="34">
        <f t="shared" si="37"/>
        <v>22377462.672358103</v>
      </c>
      <c r="I141" s="82"/>
      <c r="J141" s="56">
        <v>5046359.414554432</v>
      </c>
      <c r="K141" s="82"/>
      <c r="L141" s="56">
        <v>-185057.63210206819</v>
      </c>
      <c r="M141" s="84"/>
      <c r="N141" s="84">
        <f t="shared" si="38"/>
        <v>27238764.454810467</v>
      </c>
      <c r="O141" s="101">
        <f t="shared" si="23"/>
        <v>2881.1893859541428</v>
      </c>
      <c r="P141" s="82"/>
      <c r="Q141" s="56">
        <v>0</v>
      </c>
      <c r="S141" s="62">
        <f t="shared" si="39"/>
        <v>-182403.90676459298</v>
      </c>
      <c r="T141" s="31">
        <f t="shared" si="40"/>
        <v>-6.6519378153191058E-3</v>
      </c>
      <c r="U141" s="56">
        <f t="shared" si="41"/>
        <v>-19.293834013601966</v>
      </c>
      <c r="W141" s="6">
        <v>420</v>
      </c>
      <c r="X141" s="6" t="s">
        <v>127</v>
      </c>
      <c r="Y141" s="7">
        <v>9454</v>
      </c>
      <c r="Z141" s="7">
        <v>23803357.508827362</v>
      </c>
      <c r="AA141" s="48">
        <v>5598816.6681436589</v>
      </c>
      <c r="AB141" s="48">
        <v>-1062967</v>
      </c>
      <c r="AD141" s="34">
        <f t="shared" si="42"/>
        <v>22740390.508827362</v>
      </c>
      <c r="AE141" s="82"/>
      <c r="AF141" s="56">
        <v>5014560.7032053014</v>
      </c>
      <c r="AG141" s="82"/>
      <c r="AH141" s="56">
        <v>-860593.21595433296</v>
      </c>
      <c r="AI141" s="84"/>
      <c r="AJ141" s="84">
        <f t="shared" si="24"/>
        <v>26894357.996078331</v>
      </c>
      <c r="AK141" s="101">
        <f t="shared" si="25"/>
        <v>2844.759678028171</v>
      </c>
      <c r="AL141" s="82"/>
      <c r="AM141" s="56">
        <v>0</v>
      </c>
      <c r="AO141" s="62">
        <f t="shared" si="26"/>
        <v>-526810.36549672857</v>
      </c>
      <c r="AP141" s="31">
        <f t="shared" si="27"/>
        <v>-1.921181324406809E-2</v>
      </c>
      <c r="AQ141" s="56">
        <f t="shared" si="28"/>
        <v>-55.723541939573572</v>
      </c>
      <c r="AS141" s="6">
        <v>420</v>
      </c>
      <c r="AT141" s="6" t="s">
        <v>127</v>
      </c>
      <c r="AU141" s="7">
        <v>9454</v>
      </c>
      <c r="AV141" s="7">
        <v>22957534.76914579</v>
      </c>
      <c r="AW141" s="48">
        <v>5104577.5957392836</v>
      </c>
      <c r="AX141" s="48">
        <v>-1062967</v>
      </c>
      <c r="AZ141" s="34">
        <f t="shared" si="29"/>
        <v>21894567.76914579</v>
      </c>
      <c r="BA141" s="82"/>
      <c r="BB141" s="56">
        <v>5014560.7032053014</v>
      </c>
      <c r="BC141" s="82"/>
      <c r="BD141" s="56">
        <v>-860593.21595433296</v>
      </c>
      <c r="BE141" s="84"/>
      <c r="BF141" s="84">
        <f t="shared" si="30"/>
        <v>26048535.256396759</v>
      </c>
      <c r="BG141" s="101">
        <f t="shared" si="31"/>
        <v>2755.2924959167294</v>
      </c>
      <c r="BH141" s="82"/>
      <c r="BI141" s="56">
        <v>0</v>
      </c>
      <c r="BK141" s="62">
        <f t="shared" si="32"/>
        <v>-1372633.1051783003</v>
      </c>
      <c r="BL141" s="31">
        <f t="shared" si="33"/>
        <v>-5.0057425966639479E-2</v>
      </c>
      <c r="BM141" s="56">
        <f t="shared" si="34"/>
        <v>-145.19072405101548</v>
      </c>
      <c r="BO141" s="45">
        <v>216981.36244000003</v>
      </c>
      <c r="BP141" s="46">
        <v>112895.01410000001</v>
      </c>
      <c r="BQ141" s="47">
        <f t="shared" si="35"/>
        <v>-104086.34834000001</v>
      </c>
      <c r="BS141" s="45" t="e">
        <f>#REF!+BQ141</f>
        <v>#REF!</v>
      </c>
      <c r="BT141" s="47" t="e">
        <f t="shared" si="36"/>
        <v>#REF!</v>
      </c>
      <c r="BU141" s="124">
        <v>420</v>
      </c>
      <c r="BV141" s="124" t="s">
        <v>127</v>
      </c>
      <c r="BW141" s="137">
        <v>9650</v>
      </c>
      <c r="BX141" s="137">
        <v>23586683.71073772</v>
      </c>
      <c r="BY141" s="137">
        <v>5104577.5957392836</v>
      </c>
      <c r="BZ141" s="137">
        <v>-1062967</v>
      </c>
      <c r="CB141" s="193">
        <v>22523716.71073772</v>
      </c>
      <c r="CC141" s="194"/>
      <c r="CD141" s="186">
        <v>4719916.6908373395</v>
      </c>
      <c r="CE141" s="194"/>
      <c r="CF141" s="186">
        <v>177534.96</v>
      </c>
      <c r="CG141" s="137"/>
      <c r="CH141" s="137">
        <v>27421168.36157506</v>
      </c>
      <c r="CI141" s="195">
        <v>2841.5718509404205</v>
      </c>
      <c r="CJ141" s="124"/>
      <c r="CK141" s="196"/>
      <c r="CL141" s="197"/>
      <c r="CM141" s="198">
        <v>-104086.34834000001</v>
      </c>
      <c r="CN141" s="124"/>
      <c r="CO141" s="196">
        <v>27317082.013235059</v>
      </c>
      <c r="CP141" s="198">
        <v>2276423.5011029216</v>
      </c>
      <c r="CR141" s="154">
        <v>11</v>
      </c>
    </row>
    <row r="142" spans="1:96" ht="12.5" x14ac:dyDescent="0.25">
      <c r="A142" s="6">
        <v>421</v>
      </c>
      <c r="B142" s="6" t="s">
        <v>128</v>
      </c>
      <c r="C142" s="6">
        <v>719</v>
      </c>
      <c r="D142" s="7">
        <v>2610711.528481279</v>
      </c>
      <c r="E142" s="48">
        <v>632365.35886783968</v>
      </c>
      <c r="F142" s="48">
        <v>-150170</v>
      </c>
      <c r="H142" s="34">
        <f t="shared" si="37"/>
        <v>2460541.528481279</v>
      </c>
      <c r="I142" s="82"/>
      <c r="J142" s="56">
        <v>516784.84278581943</v>
      </c>
      <c r="K142" s="82"/>
      <c r="L142" s="56">
        <v>-13779.155665446167</v>
      </c>
      <c r="M142" s="84"/>
      <c r="N142" s="84">
        <f t="shared" si="38"/>
        <v>2963547.2156016524</v>
      </c>
      <c r="O142" s="101">
        <f t="shared" ref="O142:O205" si="43">N142/C142</f>
        <v>4121.7624695433278</v>
      </c>
      <c r="P142" s="82"/>
      <c r="Q142" s="56">
        <v>0</v>
      </c>
      <c r="S142" s="62">
        <f t="shared" si="39"/>
        <v>-190932.70167119941</v>
      </c>
      <c r="T142" s="31">
        <f t="shared" si="40"/>
        <v>-6.0527474156902163E-2</v>
      </c>
      <c r="U142" s="56">
        <f t="shared" si="41"/>
        <v>-265.55313167065287</v>
      </c>
      <c r="W142" s="6">
        <v>421</v>
      </c>
      <c r="X142" s="6" t="s">
        <v>128</v>
      </c>
      <c r="Y142" s="6">
        <v>719</v>
      </c>
      <c r="Z142" s="7">
        <v>2641450.462592362</v>
      </c>
      <c r="AA142" s="48">
        <v>662737.8053779765</v>
      </c>
      <c r="AB142" s="48">
        <v>-150170</v>
      </c>
      <c r="AD142" s="34">
        <f t="shared" si="42"/>
        <v>2491280.462592362</v>
      </c>
      <c r="AE142" s="82"/>
      <c r="AF142" s="56">
        <v>518144.85092071304</v>
      </c>
      <c r="AG142" s="82"/>
      <c r="AH142" s="56">
        <v>-64078.675127115479</v>
      </c>
      <c r="AI142" s="84"/>
      <c r="AJ142" s="84">
        <f t="shared" ref="AJ142:AJ205" si="44">AD142+AF142+AH142</f>
        <v>2945346.6383859594</v>
      </c>
      <c r="AK142" s="101">
        <f t="shared" ref="AK142:AK205" si="45">AJ142/Y142</f>
        <v>4096.448732108428</v>
      </c>
      <c r="AL142" s="82"/>
      <c r="AM142" s="56">
        <v>0</v>
      </c>
      <c r="AO142" s="62">
        <f t="shared" ref="AO142:AO205" si="46">AJ142-$CH142</f>
        <v>-209133.27888689237</v>
      </c>
      <c r="AP142" s="31">
        <f t="shared" ref="AP142:AP205" si="47">AO142/$CH142</f>
        <v>-6.6297229455083914E-2</v>
      </c>
      <c r="AQ142" s="56">
        <f t="shared" ref="AQ142:AQ205" si="48">AO142/Y142</f>
        <v>-290.86686910555267</v>
      </c>
      <c r="AS142" s="6">
        <v>421</v>
      </c>
      <c r="AT142" s="6" t="s">
        <v>128</v>
      </c>
      <c r="AU142" s="6">
        <v>719</v>
      </c>
      <c r="AV142" s="7">
        <v>2643214.9227125049</v>
      </c>
      <c r="AW142" s="48">
        <v>710015.97702862218</v>
      </c>
      <c r="AX142" s="48">
        <v>-119042</v>
      </c>
      <c r="AZ142" s="34">
        <f t="shared" ref="AZ142:AZ205" si="49">AV142+AX142</f>
        <v>2524172.9227125049</v>
      </c>
      <c r="BA142" s="82"/>
      <c r="BB142" s="56">
        <v>518144.85092071304</v>
      </c>
      <c r="BC142" s="82"/>
      <c r="BD142" s="56">
        <v>-64078.675127115479</v>
      </c>
      <c r="BE142" s="84"/>
      <c r="BF142" s="84">
        <f t="shared" ref="BF142:BF205" si="50">AZ142+BB142+BD142</f>
        <v>2978239.0985061023</v>
      </c>
      <c r="BG142" s="101">
        <f t="shared" ref="BG142:BG205" si="51">BF142/AU142</f>
        <v>4142.1962427066792</v>
      </c>
      <c r="BH142" s="82"/>
      <c r="BI142" s="56">
        <v>0</v>
      </c>
      <c r="BK142" s="62">
        <f t="shared" ref="BK142:BK205" si="52">BF142-$CH142</f>
        <v>-176240.81876674946</v>
      </c>
      <c r="BL142" s="31">
        <f t="shared" ref="BL142:BL205" si="53">BK142/$CH142</f>
        <v>-5.587000817526689E-2</v>
      </c>
      <c r="BM142" s="56">
        <f t="shared" ref="BM142:BM205" si="54">BK142/AU142</f>
        <v>-245.11935850730106</v>
      </c>
      <c r="BO142" s="45">
        <v>10874.896000000001</v>
      </c>
      <c r="BP142" s="46">
        <v>0</v>
      </c>
      <c r="BQ142" s="47">
        <f t="shared" ref="BQ142:BQ205" si="55">BP142-BO142</f>
        <v>-10874.896000000001</v>
      </c>
      <c r="BS142" s="45" t="e">
        <f>#REF!+BQ142</f>
        <v>#REF!</v>
      </c>
      <c r="BT142" s="47" t="e">
        <f t="shared" ref="BT142:BT205" si="56">BS142/12</f>
        <v>#REF!</v>
      </c>
      <c r="BU142" s="124">
        <v>421</v>
      </c>
      <c r="BV142" s="124" t="s">
        <v>128</v>
      </c>
      <c r="BW142" s="124">
        <v>737</v>
      </c>
      <c r="BX142" s="137">
        <v>2804921.7312057093</v>
      </c>
      <c r="BY142" s="137">
        <v>710015.97702862159</v>
      </c>
      <c r="BZ142" s="137">
        <v>-150170</v>
      </c>
      <c r="CB142" s="193">
        <v>2654751.7312057093</v>
      </c>
      <c r="CC142" s="194"/>
      <c r="CD142" s="186">
        <v>486509.15606714255</v>
      </c>
      <c r="CE142" s="194"/>
      <c r="CF142" s="186">
        <v>13219.03</v>
      </c>
      <c r="CG142" s="137"/>
      <c r="CH142" s="137">
        <v>3154479.9172728518</v>
      </c>
      <c r="CI142" s="195">
        <v>4280.1627100038695</v>
      </c>
      <c r="CJ142" s="124"/>
      <c r="CK142" s="196"/>
      <c r="CL142" s="197"/>
      <c r="CM142" s="198">
        <v>-10874.896000000001</v>
      </c>
      <c r="CN142" s="124"/>
      <c r="CO142" s="196">
        <v>3143605.0212728516</v>
      </c>
      <c r="CP142" s="198">
        <v>261967.08510607097</v>
      </c>
      <c r="CR142" s="154">
        <v>16</v>
      </c>
    </row>
    <row r="143" spans="1:96" ht="12.5" x14ac:dyDescent="0.25">
      <c r="A143" s="6">
        <v>422</v>
      </c>
      <c r="B143" s="6" t="s">
        <v>129</v>
      </c>
      <c r="C143" s="7">
        <v>10884</v>
      </c>
      <c r="D143" s="7">
        <v>34506820.829936445</v>
      </c>
      <c r="E143" s="48">
        <v>7413399.5588251995</v>
      </c>
      <c r="F143" s="48">
        <v>-604243</v>
      </c>
      <c r="H143" s="34">
        <f t="shared" ref="H143:H206" si="57">D143+F143</f>
        <v>33902577.829936445</v>
      </c>
      <c r="I143" s="82"/>
      <c r="J143" s="56">
        <v>6262102.556953066</v>
      </c>
      <c r="K143" s="82"/>
      <c r="L143" s="56">
        <v>-203864.92962761279</v>
      </c>
      <c r="M143" s="84"/>
      <c r="N143" s="84">
        <f t="shared" ref="N143:N206" si="58">H143+J143+L143</f>
        <v>39960815.457261898</v>
      </c>
      <c r="O143" s="101">
        <f t="shared" si="43"/>
        <v>3671.5192445113835</v>
      </c>
      <c r="P143" s="82"/>
      <c r="Q143" s="56">
        <v>0</v>
      </c>
      <c r="S143" s="62">
        <f t="shared" ref="S143:S206" si="59">N143-$CH143</f>
        <v>-354745.74067179859</v>
      </c>
      <c r="T143" s="31">
        <f t="shared" ref="T143:T206" si="60">S143/$CH143</f>
        <v>-8.7992261581113854E-3</v>
      </c>
      <c r="U143" s="56">
        <f t="shared" ref="U143:U206" si="61">S143/C143</f>
        <v>-32.593324207258235</v>
      </c>
      <c r="W143" s="6">
        <v>422</v>
      </c>
      <c r="X143" s="6" t="s">
        <v>129</v>
      </c>
      <c r="Y143" s="7">
        <v>10884</v>
      </c>
      <c r="Z143" s="7">
        <v>34690554.835536197</v>
      </c>
      <c r="AA143" s="48">
        <v>7586712.8552980591</v>
      </c>
      <c r="AB143" s="48">
        <v>-604243</v>
      </c>
      <c r="AD143" s="34">
        <f t="shared" ref="AD143:AD206" si="62">Z143+AB143</f>
        <v>34086311.835536197</v>
      </c>
      <c r="AE143" s="82"/>
      <c r="AF143" s="56">
        <v>6232524.7474325513</v>
      </c>
      <c r="AG143" s="82"/>
      <c r="AH143" s="56">
        <v>-948054.79469101189</v>
      </c>
      <c r="AI143" s="84"/>
      <c r="AJ143" s="84">
        <f t="shared" si="44"/>
        <v>39370781.788277738</v>
      </c>
      <c r="AK143" s="101">
        <f t="shared" si="45"/>
        <v>3617.3081393125449</v>
      </c>
      <c r="AL143" s="82"/>
      <c r="AM143" s="56">
        <v>0</v>
      </c>
      <c r="AO143" s="62">
        <f t="shared" si="46"/>
        <v>-944779.40965595841</v>
      </c>
      <c r="AP143" s="31">
        <f t="shared" si="47"/>
        <v>-2.3434608909881215E-2</v>
      </c>
      <c r="AQ143" s="56">
        <f t="shared" si="48"/>
        <v>-86.804429406096872</v>
      </c>
      <c r="AS143" s="6">
        <v>422</v>
      </c>
      <c r="AT143" s="6" t="s">
        <v>129</v>
      </c>
      <c r="AU143" s="7">
        <v>10884</v>
      </c>
      <c r="AV143" s="7">
        <v>33791966.771302789</v>
      </c>
      <c r="AW143" s="48">
        <v>7054469.0829376038</v>
      </c>
      <c r="AX143" s="48">
        <v>-609554</v>
      </c>
      <c r="AZ143" s="34">
        <f t="shared" si="49"/>
        <v>33182412.771302789</v>
      </c>
      <c r="BA143" s="82"/>
      <c r="BB143" s="56">
        <v>6232524.7474325513</v>
      </c>
      <c r="BC143" s="82"/>
      <c r="BD143" s="56">
        <v>-948054.79469101189</v>
      </c>
      <c r="BE143" s="84"/>
      <c r="BF143" s="84">
        <f t="shared" si="50"/>
        <v>38466882.72404433</v>
      </c>
      <c r="BG143" s="101">
        <f t="shared" si="51"/>
        <v>3534.2597137122684</v>
      </c>
      <c r="BH143" s="82"/>
      <c r="BI143" s="56">
        <v>0</v>
      </c>
      <c r="BK143" s="62">
        <f t="shared" si="52"/>
        <v>-1848678.4738893658</v>
      </c>
      <c r="BL143" s="31">
        <f t="shared" si="53"/>
        <v>-4.5855208732257867E-2</v>
      </c>
      <c r="BM143" s="56">
        <f t="shared" si="54"/>
        <v>-169.85285500637318</v>
      </c>
      <c r="BO143" s="45">
        <v>97466.255399999995</v>
      </c>
      <c r="BP143" s="46">
        <v>342831.09639999998</v>
      </c>
      <c r="BQ143" s="47">
        <f t="shared" si="55"/>
        <v>245364.84099999999</v>
      </c>
      <c r="BS143" s="45" t="e">
        <f>#REF!+BQ143</f>
        <v>#REF!</v>
      </c>
      <c r="BT143" s="47" t="e">
        <f t="shared" si="56"/>
        <v>#REF!</v>
      </c>
      <c r="BU143" s="124">
        <v>422</v>
      </c>
      <c r="BV143" s="124" t="s">
        <v>129</v>
      </c>
      <c r="BW143" s="137">
        <v>11098</v>
      </c>
      <c r="BX143" s="137">
        <v>34840991.997523613</v>
      </c>
      <c r="BY143" s="137">
        <v>7054469.0829376038</v>
      </c>
      <c r="BZ143" s="137">
        <v>-604243</v>
      </c>
      <c r="CB143" s="193">
        <v>34236748.997523613</v>
      </c>
      <c r="CC143" s="194"/>
      <c r="CD143" s="186">
        <v>5883234.4604100771</v>
      </c>
      <c r="CE143" s="194"/>
      <c r="CF143" s="186">
        <v>195577.74</v>
      </c>
      <c r="CG143" s="137"/>
      <c r="CH143" s="137">
        <v>40315561.197933696</v>
      </c>
      <c r="CI143" s="195">
        <v>3632.6870785667415</v>
      </c>
      <c r="CJ143" s="124"/>
      <c r="CK143" s="196"/>
      <c r="CL143" s="197"/>
      <c r="CM143" s="198">
        <v>245364.84099999999</v>
      </c>
      <c r="CN143" s="124"/>
      <c r="CO143" s="196">
        <v>40560926.038933694</v>
      </c>
      <c r="CP143" s="198">
        <v>3380077.169911141</v>
      </c>
      <c r="CR143" s="154">
        <v>12</v>
      </c>
    </row>
    <row r="144" spans="1:96" ht="12.5" x14ac:dyDescent="0.25">
      <c r="A144" s="6">
        <v>423</v>
      </c>
      <c r="B144" s="6" t="s">
        <v>130</v>
      </c>
      <c r="C144" s="7">
        <v>19994</v>
      </c>
      <c r="D144" s="7">
        <v>18804651.709386349</v>
      </c>
      <c r="E144" s="48">
        <v>-205607.61480623967</v>
      </c>
      <c r="F144" s="48">
        <v>-1447708</v>
      </c>
      <c r="H144" s="34">
        <f t="shared" si="57"/>
        <v>17356943.709386349</v>
      </c>
      <c r="I144" s="82"/>
      <c r="J144" s="56">
        <v>7211260.216644045</v>
      </c>
      <c r="K144" s="82"/>
      <c r="L144" s="56">
        <v>-409586.09294845822</v>
      </c>
      <c r="M144" s="84"/>
      <c r="N144" s="84">
        <f t="shared" si="58"/>
        <v>24158617.833081935</v>
      </c>
      <c r="O144" s="101">
        <f t="shared" si="43"/>
        <v>1208.2933796679972</v>
      </c>
      <c r="P144" s="82"/>
      <c r="Q144" s="56">
        <v>0</v>
      </c>
      <c r="S144" s="62">
        <f t="shared" si="59"/>
        <v>-1817088.2796543352</v>
      </c>
      <c r="T144" s="31">
        <f t="shared" si="60"/>
        <v>-6.9953373808898697E-2</v>
      </c>
      <c r="U144" s="56">
        <f t="shared" si="61"/>
        <v>-90.881678486262643</v>
      </c>
      <c r="W144" s="6">
        <v>423</v>
      </c>
      <c r="X144" s="6" t="s">
        <v>130</v>
      </c>
      <c r="Y144" s="7">
        <v>19994</v>
      </c>
      <c r="Z144" s="7">
        <v>18972949.27774509</v>
      </c>
      <c r="AA144" s="48">
        <v>-54659.001417604981</v>
      </c>
      <c r="AB144" s="48">
        <v>-1447708</v>
      </c>
      <c r="AD144" s="34">
        <f t="shared" si="62"/>
        <v>17525241.27774509</v>
      </c>
      <c r="AE144" s="82"/>
      <c r="AF144" s="56">
        <v>7081863.1792238252</v>
      </c>
      <c r="AG144" s="82"/>
      <c r="AH144" s="56">
        <v>-1904741.8306220975</v>
      </c>
      <c r="AI144" s="84"/>
      <c r="AJ144" s="84">
        <f t="shared" si="44"/>
        <v>22702362.626346819</v>
      </c>
      <c r="AK144" s="101">
        <f t="shared" si="45"/>
        <v>1135.4587689480254</v>
      </c>
      <c r="AL144" s="82"/>
      <c r="AM144" s="56">
        <v>0</v>
      </c>
      <c r="AO144" s="62">
        <f t="shared" si="46"/>
        <v>-3273343.4863894507</v>
      </c>
      <c r="AP144" s="31">
        <f t="shared" si="47"/>
        <v>-0.12601557286577408</v>
      </c>
      <c r="AQ144" s="56">
        <f t="shared" si="48"/>
        <v>-163.71628920623439</v>
      </c>
      <c r="AS144" s="6">
        <v>423</v>
      </c>
      <c r="AT144" s="6" t="s">
        <v>130</v>
      </c>
      <c r="AU144" s="7">
        <v>19994</v>
      </c>
      <c r="AV144" s="7">
        <v>17948513.444687329</v>
      </c>
      <c r="AW144" s="48">
        <v>-194332.54812536575</v>
      </c>
      <c r="AX144" s="48">
        <v>-1447708</v>
      </c>
      <c r="AZ144" s="34">
        <f t="shared" si="49"/>
        <v>16500805.444687329</v>
      </c>
      <c r="BA144" s="82"/>
      <c r="BB144" s="56">
        <v>7081863.1792238252</v>
      </c>
      <c r="BC144" s="82"/>
      <c r="BD144" s="56">
        <v>-1904741.8306220975</v>
      </c>
      <c r="BE144" s="84"/>
      <c r="BF144" s="84">
        <f t="shared" si="50"/>
        <v>21677926.793289058</v>
      </c>
      <c r="BG144" s="101">
        <f t="shared" si="51"/>
        <v>1084.2216061462968</v>
      </c>
      <c r="BH144" s="82"/>
      <c r="BI144" s="56">
        <v>0</v>
      </c>
      <c r="BK144" s="62">
        <f t="shared" si="52"/>
        <v>-4297779.3194472119</v>
      </c>
      <c r="BL144" s="31">
        <f t="shared" si="53"/>
        <v>-0.16545380136326487</v>
      </c>
      <c r="BM144" s="56">
        <f t="shared" si="54"/>
        <v>-214.95345200796299</v>
      </c>
      <c r="BO144" s="45">
        <v>1309622.9444200001</v>
      </c>
      <c r="BP144" s="46">
        <v>727530.54240000003</v>
      </c>
      <c r="BQ144" s="47">
        <f t="shared" si="55"/>
        <v>-582092.40202000004</v>
      </c>
      <c r="BS144" s="45" t="e">
        <f>#REF!+BQ144</f>
        <v>#REF!</v>
      </c>
      <c r="BT144" s="47" t="e">
        <f t="shared" si="56"/>
        <v>#REF!</v>
      </c>
      <c r="BU144" s="124">
        <v>423</v>
      </c>
      <c r="BV144" s="124" t="s">
        <v>130</v>
      </c>
      <c r="BW144" s="137">
        <v>19831</v>
      </c>
      <c r="BX144" s="137">
        <v>20378110.653316095</v>
      </c>
      <c r="BY144" s="137">
        <v>-194332.54812536575</v>
      </c>
      <c r="BZ144" s="137">
        <v>-1447708</v>
      </c>
      <c r="CB144" s="193">
        <v>18930402.653316095</v>
      </c>
      <c r="CC144" s="194"/>
      <c r="CD144" s="186">
        <v>6652367.2094201762</v>
      </c>
      <c r="CE144" s="194"/>
      <c r="CF144" s="186">
        <v>392936.25</v>
      </c>
      <c r="CG144" s="137"/>
      <c r="CH144" s="137">
        <v>25975706.11273627</v>
      </c>
      <c r="CI144" s="195">
        <v>1309.8535682888544</v>
      </c>
      <c r="CJ144" s="124"/>
      <c r="CK144" s="196"/>
      <c r="CL144" s="197"/>
      <c r="CM144" s="198">
        <v>-582092.40202000004</v>
      </c>
      <c r="CN144" s="124"/>
      <c r="CO144" s="196">
        <v>25393613.71071627</v>
      </c>
      <c r="CP144" s="198">
        <v>2116134.4758930225</v>
      </c>
      <c r="CR144" s="154">
        <v>2</v>
      </c>
    </row>
    <row r="145" spans="1:96" ht="12.5" x14ac:dyDescent="0.25">
      <c r="A145" s="6">
        <v>425</v>
      </c>
      <c r="B145" s="6" t="s">
        <v>131</v>
      </c>
      <c r="C145" s="7">
        <v>10191</v>
      </c>
      <c r="D145" s="7">
        <v>23473881.827622406</v>
      </c>
      <c r="E145" s="48">
        <v>7319988.5668000439</v>
      </c>
      <c r="F145" s="48">
        <v>279873</v>
      </c>
      <c r="H145" s="34">
        <f t="shared" si="57"/>
        <v>23753754.827622406</v>
      </c>
      <c r="I145" s="82"/>
      <c r="J145" s="56">
        <v>3358508.1751871775</v>
      </c>
      <c r="K145" s="82"/>
      <c r="L145" s="56">
        <v>-171570.15712371233</v>
      </c>
      <c r="M145" s="84"/>
      <c r="N145" s="84">
        <f t="shared" si="58"/>
        <v>26940692.845685873</v>
      </c>
      <c r="O145" s="101">
        <f t="shared" si="43"/>
        <v>2643.5769645457631</v>
      </c>
      <c r="P145" s="82"/>
      <c r="Q145" s="56">
        <v>0</v>
      </c>
      <c r="S145" s="62">
        <f t="shared" si="59"/>
        <v>-770128.55465234816</v>
      </c>
      <c r="T145" s="31">
        <f t="shared" si="60"/>
        <v>-2.7791617705094387E-2</v>
      </c>
      <c r="U145" s="56">
        <f t="shared" si="61"/>
        <v>-75.569478427273879</v>
      </c>
      <c r="W145" s="6">
        <v>425</v>
      </c>
      <c r="X145" s="6" t="s">
        <v>131</v>
      </c>
      <c r="Y145" s="7">
        <v>10191</v>
      </c>
      <c r="Z145" s="7">
        <v>23640782.757314697</v>
      </c>
      <c r="AA145" s="48">
        <v>7492974.26627154</v>
      </c>
      <c r="AB145" s="48">
        <v>279873</v>
      </c>
      <c r="AD145" s="34">
        <f t="shared" si="62"/>
        <v>23920655.757314697</v>
      </c>
      <c r="AE145" s="82"/>
      <c r="AF145" s="56">
        <v>3318577.7298389943</v>
      </c>
      <c r="AG145" s="82"/>
      <c r="AH145" s="56">
        <v>-797870.97459157242</v>
      </c>
      <c r="AI145" s="84"/>
      <c r="AJ145" s="84">
        <f t="shared" si="44"/>
        <v>26441362.512562118</v>
      </c>
      <c r="AK145" s="101">
        <f t="shared" si="45"/>
        <v>2594.57977750585</v>
      </c>
      <c r="AL145" s="82"/>
      <c r="AM145" s="56">
        <v>0</v>
      </c>
      <c r="AO145" s="62">
        <f t="shared" si="46"/>
        <v>-1269458.8877761029</v>
      </c>
      <c r="AP145" s="31">
        <f t="shared" si="47"/>
        <v>-4.5810944014839219E-2</v>
      </c>
      <c r="AQ145" s="56">
        <f t="shared" si="48"/>
        <v>-124.56666546718702</v>
      </c>
      <c r="AS145" s="6">
        <v>425</v>
      </c>
      <c r="AT145" s="6" t="s">
        <v>131</v>
      </c>
      <c r="AU145" s="7">
        <v>10191</v>
      </c>
      <c r="AV145" s="7">
        <v>22669119.409742344</v>
      </c>
      <c r="AW145" s="48">
        <v>7246220.3010394806</v>
      </c>
      <c r="AX145" s="48">
        <v>279873</v>
      </c>
      <c r="AZ145" s="34">
        <f t="shared" si="49"/>
        <v>22948992.409742344</v>
      </c>
      <c r="BA145" s="82"/>
      <c r="BB145" s="56">
        <v>3318577.7298389943</v>
      </c>
      <c r="BC145" s="82"/>
      <c r="BD145" s="56">
        <v>-797870.97459157242</v>
      </c>
      <c r="BE145" s="84"/>
      <c r="BF145" s="84">
        <f t="shared" si="50"/>
        <v>25469699.164989766</v>
      </c>
      <c r="BG145" s="101">
        <f t="shared" si="51"/>
        <v>2499.2345368452325</v>
      </c>
      <c r="BH145" s="82"/>
      <c r="BI145" s="56">
        <v>0</v>
      </c>
      <c r="BK145" s="62">
        <f t="shared" si="52"/>
        <v>-2241122.2353484556</v>
      </c>
      <c r="BL145" s="31">
        <f t="shared" si="53"/>
        <v>-8.0875344796567522E-2</v>
      </c>
      <c r="BM145" s="56">
        <f t="shared" si="54"/>
        <v>-219.91190612780449</v>
      </c>
      <c r="BO145" s="45">
        <v>151337.77145999999</v>
      </c>
      <c r="BP145" s="46">
        <v>168832.7604</v>
      </c>
      <c r="BQ145" s="47">
        <f t="shared" si="55"/>
        <v>17494.98894000001</v>
      </c>
      <c r="BS145" s="45" t="e">
        <f>#REF!+BQ145</f>
        <v>#REF!</v>
      </c>
      <c r="BT145" s="47" t="e">
        <f t="shared" si="56"/>
        <v>#REF!</v>
      </c>
      <c r="BU145" s="124">
        <v>425</v>
      </c>
      <c r="BV145" s="124" t="s">
        <v>131</v>
      </c>
      <c r="BW145" s="137">
        <v>10161</v>
      </c>
      <c r="BX145" s="137">
        <v>24174070.912148144</v>
      </c>
      <c r="BY145" s="137">
        <v>7246220.3010394843</v>
      </c>
      <c r="BZ145" s="137">
        <v>279873</v>
      </c>
      <c r="CB145" s="193">
        <v>24453943.912148144</v>
      </c>
      <c r="CC145" s="194"/>
      <c r="CD145" s="186">
        <v>3092281.7281900765</v>
      </c>
      <c r="CE145" s="194"/>
      <c r="CF145" s="186">
        <v>164595.76</v>
      </c>
      <c r="CG145" s="137"/>
      <c r="CH145" s="137">
        <v>27710821.400338221</v>
      </c>
      <c r="CI145" s="195">
        <v>2727.1746285147351</v>
      </c>
      <c r="CJ145" s="124"/>
      <c r="CK145" s="196"/>
      <c r="CL145" s="197"/>
      <c r="CM145" s="198">
        <v>17494.98894000001</v>
      </c>
      <c r="CN145" s="124"/>
      <c r="CO145" s="196">
        <v>27728316.389278222</v>
      </c>
      <c r="CP145" s="198">
        <v>2310693.0324398517</v>
      </c>
      <c r="CR145" s="154">
        <v>17</v>
      </c>
    </row>
    <row r="146" spans="1:96" ht="12.5" x14ac:dyDescent="0.25">
      <c r="A146" s="6">
        <v>426</v>
      </c>
      <c r="B146" s="6" t="s">
        <v>132</v>
      </c>
      <c r="C146" s="7">
        <v>12084</v>
      </c>
      <c r="D146" s="7">
        <v>26216440.624625586</v>
      </c>
      <c r="E146" s="48">
        <v>9307970.1958726514</v>
      </c>
      <c r="F146" s="48">
        <v>-2608181</v>
      </c>
      <c r="H146" s="34">
        <f t="shared" si="57"/>
        <v>23608259.624625586</v>
      </c>
      <c r="I146" s="82"/>
      <c r="J146" s="56">
        <v>6098054.215493869</v>
      </c>
      <c r="K146" s="82"/>
      <c r="L146" s="56">
        <v>-210091.7650592518</v>
      </c>
      <c r="M146" s="84"/>
      <c r="N146" s="84">
        <f t="shared" si="58"/>
        <v>29496222.075060204</v>
      </c>
      <c r="O146" s="101">
        <f t="shared" si="43"/>
        <v>2440.9319823783685</v>
      </c>
      <c r="P146" s="82"/>
      <c r="Q146" s="56">
        <v>0</v>
      </c>
      <c r="S146" s="62">
        <f t="shared" si="59"/>
        <v>-123597.64263764396</v>
      </c>
      <c r="T146" s="31">
        <f t="shared" si="60"/>
        <v>-4.172801989196253E-3</v>
      </c>
      <c r="U146" s="56">
        <f t="shared" si="61"/>
        <v>-10.228206110364447</v>
      </c>
      <c r="W146" s="6">
        <v>426</v>
      </c>
      <c r="X146" s="6" t="s">
        <v>132</v>
      </c>
      <c r="Y146" s="7">
        <v>12084</v>
      </c>
      <c r="Z146" s="7">
        <v>26353693.804000802</v>
      </c>
      <c r="AA146" s="48">
        <v>9433148.7503823694</v>
      </c>
      <c r="AB146" s="48">
        <v>-2608181</v>
      </c>
      <c r="AD146" s="34">
        <f t="shared" si="62"/>
        <v>23745512.804000802</v>
      </c>
      <c r="AE146" s="82"/>
      <c r="AF146" s="56">
        <v>6050280.4837760245</v>
      </c>
      <c r="AG146" s="82"/>
      <c r="AH146" s="56">
        <v>-977012.1106820486</v>
      </c>
      <c r="AI146" s="84"/>
      <c r="AJ146" s="84">
        <f t="shared" si="44"/>
        <v>28818781.17709478</v>
      </c>
      <c r="AK146" s="101">
        <f t="shared" si="45"/>
        <v>2384.8710010836462</v>
      </c>
      <c r="AL146" s="82"/>
      <c r="AM146" s="56">
        <v>0</v>
      </c>
      <c r="AO146" s="62">
        <f t="shared" si="46"/>
        <v>-801038.54060306773</v>
      </c>
      <c r="AP146" s="31">
        <f t="shared" si="47"/>
        <v>-2.7044004596842534E-2</v>
      </c>
      <c r="AQ146" s="56">
        <f t="shared" si="48"/>
        <v>-66.289187405086707</v>
      </c>
      <c r="AS146" s="6">
        <v>426</v>
      </c>
      <c r="AT146" s="6" t="s">
        <v>132</v>
      </c>
      <c r="AU146" s="7">
        <v>12084</v>
      </c>
      <c r="AV146" s="7">
        <v>25418615.935595907</v>
      </c>
      <c r="AW146" s="48">
        <v>8878345.2242424618</v>
      </c>
      <c r="AX146" s="48">
        <v>-2608181</v>
      </c>
      <c r="AZ146" s="34">
        <f t="shared" si="49"/>
        <v>22810434.935595907</v>
      </c>
      <c r="BA146" s="82"/>
      <c r="BB146" s="56">
        <v>6050280.4837760245</v>
      </c>
      <c r="BC146" s="82"/>
      <c r="BD146" s="56">
        <v>-977012.1106820486</v>
      </c>
      <c r="BE146" s="84"/>
      <c r="BF146" s="84">
        <f t="shared" si="50"/>
        <v>27883703.308689885</v>
      </c>
      <c r="BG146" s="101">
        <f t="shared" si="51"/>
        <v>2307.4895157803612</v>
      </c>
      <c r="BH146" s="82"/>
      <c r="BI146" s="56">
        <v>0</v>
      </c>
      <c r="BK146" s="62">
        <f t="shared" si="52"/>
        <v>-1736116.4090079628</v>
      </c>
      <c r="BL146" s="31">
        <f t="shared" si="53"/>
        <v>-5.8613334772278605E-2</v>
      </c>
      <c r="BM146" s="56">
        <f t="shared" si="54"/>
        <v>-143.67067270837163</v>
      </c>
      <c r="BO146" s="45">
        <v>957409.53149600013</v>
      </c>
      <c r="BP146" s="46">
        <v>49005.000100000005</v>
      </c>
      <c r="BQ146" s="47">
        <f t="shared" si="55"/>
        <v>-908404.53139600018</v>
      </c>
      <c r="BS146" s="45" t="e">
        <f>#REF!+BQ146</f>
        <v>#REF!</v>
      </c>
      <c r="BT146" s="47" t="e">
        <f t="shared" si="56"/>
        <v>#REF!</v>
      </c>
      <c r="BU146" s="124">
        <v>426</v>
      </c>
      <c r="BV146" s="124" t="s">
        <v>132</v>
      </c>
      <c r="BW146" s="137">
        <v>12145</v>
      </c>
      <c r="BX146" s="137">
        <v>26344711.587723762</v>
      </c>
      <c r="BY146" s="137">
        <v>8878345.2242424618</v>
      </c>
      <c r="BZ146" s="137">
        <v>-2608181</v>
      </c>
      <c r="CB146" s="193">
        <v>23736530.587723762</v>
      </c>
      <c r="CC146" s="194"/>
      <c r="CD146" s="186">
        <v>5681737.6799740847</v>
      </c>
      <c r="CE146" s="194"/>
      <c r="CF146" s="186">
        <v>201551.45</v>
      </c>
      <c r="CG146" s="137"/>
      <c r="CH146" s="137">
        <v>29619819.717697848</v>
      </c>
      <c r="CI146" s="195">
        <v>2438.8488857717452</v>
      </c>
      <c r="CJ146" s="124"/>
      <c r="CK146" s="196"/>
      <c r="CL146" s="197"/>
      <c r="CM146" s="198">
        <v>-908404.53139600018</v>
      </c>
      <c r="CN146" s="124"/>
      <c r="CO146" s="196">
        <v>28711415.186301846</v>
      </c>
      <c r="CP146" s="198">
        <v>2392617.9321918203</v>
      </c>
      <c r="CR146" s="154">
        <v>12</v>
      </c>
    </row>
    <row r="147" spans="1:96" ht="12.5" x14ac:dyDescent="0.25">
      <c r="A147" s="6">
        <v>430</v>
      </c>
      <c r="B147" s="6" t="s">
        <v>133</v>
      </c>
      <c r="C147" s="7">
        <v>15875</v>
      </c>
      <c r="D147" s="7">
        <v>38078296.867626354</v>
      </c>
      <c r="E147" s="48">
        <v>11139744.488522431</v>
      </c>
      <c r="F147" s="48">
        <v>-2279955</v>
      </c>
      <c r="H147" s="34">
        <f t="shared" si="57"/>
        <v>35798341.867626354</v>
      </c>
      <c r="I147" s="82"/>
      <c r="J147" s="56">
        <v>9110229.1752484348</v>
      </c>
      <c r="K147" s="82"/>
      <c r="L147" s="56">
        <v>-290879.22274444264</v>
      </c>
      <c r="M147" s="84"/>
      <c r="N147" s="84">
        <f t="shared" si="58"/>
        <v>44617691.820130348</v>
      </c>
      <c r="O147" s="101">
        <f t="shared" si="43"/>
        <v>2810.5632642601795</v>
      </c>
      <c r="P147" s="82"/>
      <c r="Q147" s="56">
        <v>0</v>
      </c>
      <c r="S147" s="62">
        <f t="shared" si="59"/>
        <v>-130526.18675996363</v>
      </c>
      <c r="T147" s="31">
        <f t="shared" si="60"/>
        <v>-2.9169024505035098E-3</v>
      </c>
      <c r="U147" s="56">
        <f t="shared" si="61"/>
        <v>-8.2221220006276301</v>
      </c>
      <c r="W147" s="6">
        <v>430</v>
      </c>
      <c r="X147" s="6" t="s">
        <v>133</v>
      </c>
      <c r="Y147" s="7">
        <v>15875</v>
      </c>
      <c r="Z147" s="7">
        <v>38373027.83984267</v>
      </c>
      <c r="AA147" s="48">
        <v>11425908.675700916</v>
      </c>
      <c r="AB147" s="48">
        <v>-2279955</v>
      </c>
      <c r="AD147" s="34">
        <f t="shared" si="62"/>
        <v>36093072.83984267</v>
      </c>
      <c r="AE147" s="82"/>
      <c r="AF147" s="56">
        <v>9058696.0229222812</v>
      </c>
      <c r="AG147" s="82"/>
      <c r="AH147" s="56">
        <v>-1352706.629348139</v>
      </c>
      <c r="AI147" s="84"/>
      <c r="AJ147" s="84">
        <f t="shared" si="44"/>
        <v>43799062.233416818</v>
      </c>
      <c r="AK147" s="101">
        <f t="shared" si="45"/>
        <v>2758.9960461994847</v>
      </c>
      <c r="AL147" s="82"/>
      <c r="AM147" s="56">
        <v>0</v>
      </c>
      <c r="AO147" s="62">
        <f t="shared" si="46"/>
        <v>-949155.77347349375</v>
      </c>
      <c r="AP147" s="31">
        <f t="shared" si="47"/>
        <v>-2.1211029528088541E-2</v>
      </c>
      <c r="AQ147" s="56">
        <f t="shared" si="48"/>
        <v>-59.789340061322441</v>
      </c>
      <c r="AS147" s="6">
        <v>430</v>
      </c>
      <c r="AT147" s="6" t="s">
        <v>133</v>
      </c>
      <c r="AU147" s="7">
        <v>15875</v>
      </c>
      <c r="AV147" s="7">
        <v>36827262.811136723</v>
      </c>
      <c r="AW147" s="48">
        <v>10778706.210320497</v>
      </c>
      <c r="AX147" s="48">
        <v>-2279955</v>
      </c>
      <c r="AZ147" s="34">
        <f t="shared" si="49"/>
        <v>34547307.811136723</v>
      </c>
      <c r="BA147" s="82"/>
      <c r="BB147" s="56">
        <v>9058696.0229222812</v>
      </c>
      <c r="BC147" s="82"/>
      <c r="BD147" s="56">
        <v>-1352706.629348139</v>
      </c>
      <c r="BE147" s="84"/>
      <c r="BF147" s="84">
        <f t="shared" si="50"/>
        <v>42253297.204710864</v>
      </c>
      <c r="BG147" s="101">
        <f t="shared" si="51"/>
        <v>2661.6250207691883</v>
      </c>
      <c r="BH147" s="82"/>
      <c r="BI147" s="56">
        <v>0</v>
      </c>
      <c r="BK147" s="62">
        <f t="shared" si="52"/>
        <v>-2494920.8021794483</v>
      </c>
      <c r="BL147" s="31">
        <f t="shared" si="53"/>
        <v>-5.5754640370154658E-2</v>
      </c>
      <c r="BM147" s="56">
        <f t="shared" si="54"/>
        <v>-157.16036549161879</v>
      </c>
      <c r="BO147" s="45">
        <v>369297.87454000005</v>
      </c>
      <c r="BP147" s="46">
        <v>1120182.2561000003</v>
      </c>
      <c r="BQ147" s="47">
        <f t="shared" si="55"/>
        <v>750884.38156000036</v>
      </c>
      <c r="BS147" s="45" t="e">
        <f>#REF!+BQ147</f>
        <v>#REF!</v>
      </c>
      <c r="BT147" s="47" t="e">
        <f t="shared" si="56"/>
        <v>#REF!</v>
      </c>
      <c r="BU147" s="124">
        <v>430</v>
      </c>
      <c r="BV147" s="124" t="s">
        <v>133</v>
      </c>
      <c r="BW147" s="137">
        <v>16032</v>
      </c>
      <c r="BX147" s="137">
        <v>38230410.287310749</v>
      </c>
      <c r="BY147" s="137">
        <v>10778706.210320497</v>
      </c>
      <c r="BZ147" s="137">
        <v>-2279955</v>
      </c>
      <c r="CB147" s="193">
        <v>35950455.287310749</v>
      </c>
      <c r="CC147" s="194"/>
      <c r="CD147" s="186">
        <v>8518707.8595795613</v>
      </c>
      <c r="CE147" s="194"/>
      <c r="CF147" s="186">
        <v>279054.86</v>
      </c>
      <c r="CG147" s="137"/>
      <c r="CH147" s="137">
        <v>44748218.006890312</v>
      </c>
      <c r="CI147" s="195">
        <v>2791.181262904835</v>
      </c>
      <c r="CJ147" s="124"/>
      <c r="CK147" s="196"/>
      <c r="CL147" s="197"/>
      <c r="CM147" s="198">
        <v>750884.38156000036</v>
      </c>
      <c r="CN147" s="124"/>
      <c r="CO147" s="196">
        <v>45499102.38845031</v>
      </c>
      <c r="CP147" s="198">
        <v>3791591.8657041923</v>
      </c>
      <c r="CR147" s="154">
        <v>2</v>
      </c>
    </row>
    <row r="148" spans="1:96" ht="12.5" x14ac:dyDescent="0.25">
      <c r="A148" s="6">
        <v>433</v>
      </c>
      <c r="B148" s="6" t="s">
        <v>134</v>
      </c>
      <c r="C148" s="7">
        <v>7828</v>
      </c>
      <c r="D148" s="7">
        <v>14104974.555490062</v>
      </c>
      <c r="E148" s="48">
        <v>4287015.4025214436</v>
      </c>
      <c r="F148" s="48">
        <v>-853367</v>
      </c>
      <c r="H148" s="34">
        <f t="shared" si="57"/>
        <v>13251607.555490062</v>
      </c>
      <c r="I148" s="82"/>
      <c r="J148" s="56">
        <v>4113386.6531299287</v>
      </c>
      <c r="K148" s="82"/>
      <c r="L148" s="56">
        <v>-154733.51745433238</v>
      </c>
      <c r="M148" s="84"/>
      <c r="N148" s="84">
        <f t="shared" si="58"/>
        <v>17210260.691165656</v>
      </c>
      <c r="O148" s="101">
        <f t="shared" si="43"/>
        <v>2198.5514424074677</v>
      </c>
      <c r="P148" s="82"/>
      <c r="Q148" s="56">
        <v>0</v>
      </c>
      <c r="S148" s="62">
        <f t="shared" si="59"/>
        <v>-754895.99911546707</v>
      </c>
      <c r="T148" s="31">
        <f t="shared" si="60"/>
        <v>-4.2020006400715355E-2</v>
      </c>
      <c r="U148" s="56">
        <f t="shared" si="61"/>
        <v>-96.435360132277353</v>
      </c>
      <c r="W148" s="6">
        <v>433</v>
      </c>
      <c r="X148" s="6" t="s">
        <v>134</v>
      </c>
      <c r="Y148" s="7">
        <v>7828</v>
      </c>
      <c r="Z148" s="7">
        <v>14105426.969773578</v>
      </c>
      <c r="AA148" s="48">
        <v>4281193.1214913744</v>
      </c>
      <c r="AB148" s="48">
        <v>-853367</v>
      </c>
      <c r="AD148" s="34">
        <f t="shared" si="62"/>
        <v>13252059.969773578</v>
      </c>
      <c r="AE148" s="82"/>
      <c r="AF148" s="56">
        <v>4080761.1003645887</v>
      </c>
      <c r="AG148" s="82"/>
      <c r="AH148" s="56">
        <v>-719573.7559664885</v>
      </c>
      <c r="AI148" s="84"/>
      <c r="AJ148" s="84">
        <f t="shared" si="44"/>
        <v>16613247.314171679</v>
      </c>
      <c r="AK148" s="101">
        <f t="shared" si="45"/>
        <v>2122.2850426892796</v>
      </c>
      <c r="AL148" s="82"/>
      <c r="AM148" s="56">
        <v>0</v>
      </c>
      <c r="AO148" s="62">
        <f t="shared" si="46"/>
        <v>-1351909.3761094436</v>
      </c>
      <c r="AP148" s="31">
        <f t="shared" si="47"/>
        <v>-7.5251744218897132E-2</v>
      </c>
      <c r="AQ148" s="56">
        <f t="shared" si="48"/>
        <v>-172.70175985046546</v>
      </c>
      <c r="AS148" s="6">
        <v>433</v>
      </c>
      <c r="AT148" s="6" t="s">
        <v>134</v>
      </c>
      <c r="AU148" s="7">
        <v>7828</v>
      </c>
      <c r="AV148" s="7">
        <v>13837188.266978281</v>
      </c>
      <c r="AW148" s="48">
        <v>4359601.3011686504</v>
      </c>
      <c r="AX148" s="48">
        <v>-853367</v>
      </c>
      <c r="AZ148" s="34">
        <f t="shared" si="49"/>
        <v>12983821.266978281</v>
      </c>
      <c r="BA148" s="82"/>
      <c r="BB148" s="56">
        <v>4080761.1003645887</v>
      </c>
      <c r="BC148" s="82"/>
      <c r="BD148" s="56">
        <v>-719573.7559664885</v>
      </c>
      <c r="BE148" s="84"/>
      <c r="BF148" s="84">
        <f t="shared" si="50"/>
        <v>16345008.611376382</v>
      </c>
      <c r="BG148" s="101">
        <f t="shared" si="51"/>
        <v>2088.0184736045453</v>
      </c>
      <c r="BH148" s="82"/>
      <c r="BI148" s="56">
        <v>0</v>
      </c>
      <c r="BK148" s="62">
        <f t="shared" si="52"/>
        <v>-1620148.0789047405</v>
      </c>
      <c r="BL148" s="31">
        <f t="shared" si="53"/>
        <v>-9.0182797001777115E-2</v>
      </c>
      <c r="BM148" s="56">
        <f t="shared" si="54"/>
        <v>-206.96832893519934</v>
      </c>
      <c r="BO148" s="45">
        <v>288959.58033999999</v>
      </c>
      <c r="BP148" s="46">
        <v>223071.30420000001</v>
      </c>
      <c r="BQ148" s="47">
        <f t="shared" si="55"/>
        <v>-65888.276139999973</v>
      </c>
      <c r="BS148" s="45" t="e">
        <f>#REF!+BQ148</f>
        <v>#REF!</v>
      </c>
      <c r="BT148" s="47" t="e">
        <f t="shared" si="56"/>
        <v>#REF!</v>
      </c>
      <c r="BU148" s="124">
        <v>433</v>
      </c>
      <c r="BV148" s="124" t="s">
        <v>134</v>
      </c>
      <c r="BW148" s="137">
        <v>7861</v>
      </c>
      <c r="BX148" s="137">
        <v>14839223.009909185</v>
      </c>
      <c r="BY148" s="137">
        <v>4359601.3011686504</v>
      </c>
      <c r="BZ148" s="137">
        <v>-853367</v>
      </c>
      <c r="CB148" s="193">
        <v>13985856.009909185</v>
      </c>
      <c r="CC148" s="194"/>
      <c r="CD148" s="186">
        <v>3830857.1403719387</v>
      </c>
      <c r="CE148" s="194"/>
      <c r="CF148" s="186">
        <v>148443.54</v>
      </c>
      <c r="CG148" s="137"/>
      <c r="CH148" s="137">
        <v>17965156.690281123</v>
      </c>
      <c r="CI148" s="195">
        <v>2285.3525874928282</v>
      </c>
      <c r="CJ148" s="124"/>
      <c r="CK148" s="196"/>
      <c r="CL148" s="197"/>
      <c r="CM148" s="198">
        <v>-65888.276139999973</v>
      </c>
      <c r="CN148" s="124"/>
      <c r="CO148" s="196">
        <v>17899268.414141122</v>
      </c>
      <c r="CP148" s="198">
        <v>1491605.7011784269</v>
      </c>
      <c r="CR148" s="154">
        <v>5</v>
      </c>
    </row>
    <row r="149" spans="1:96" ht="12.5" x14ac:dyDescent="0.25">
      <c r="A149" s="6">
        <v>434</v>
      </c>
      <c r="B149" s="6" t="s">
        <v>135</v>
      </c>
      <c r="C149" s="7">
        <v>14772</v>
      </c>
      <c r="D149" s="7">
        <v>25757564.125652727</v>
      </c>
      <c r="E149" s="48">
        <v>3414465.2099753073</v>
      </c>
      <c r="F149" s="48">
        <v>-1025749</v>
      </c>
      <c r="H149" s="34">
        <f t="shared" si="57"/>
        <v>24731815.125652727</v>
      </c>
      <c r="I149" s="82"/>
      <c r="J149" s="56">
        <v>7404658.8258905886</v>
      </c>
      <c r="K149" s="82"/>
      <c r="L149" s="56">
        <v>-334918.9546976643</v>
      </c>
      <c r="M149" s="84"/>
      <c r="N149" s="84">
        <f t="shared" si="58"/>
        <v>31801554.996845651</v>
      </c>
      <c r="O149" s="101">
        <f t="shared" si="43"/>
        <v>2152.8266312513979</v>
      </c>
      <c r="P149" s="82"/>
      <c r="Q149" s="56">
        <v>0</v>
      </c>
      <c r="S149" s="62">
        <f t="shared" si="59"/>
        <v>1506084.3860940486</v>
      </c>
      <c r="T149" s="31">
        <f t="shared" si="60"/>
        <v>4.971318668208944E-2</v>
      </c>
      <c r="U149" s="56">
        <f t="shared" si="61"/>
        <v>101.95534701421937</v>
      </c>
      <c r="W149" s="6">
        <v>434</v>
      </c>
      <c r="X149" s="6" t="s">
        <v>135</v>
      </c>
      <c r="Y149" s="7">
        <v>14772</v>
      </c>
      <c r="Z149" s="7">
        <v>26048435.562078942</v>
      </c>
      <c r="AA149" s="48">
        <v>3690208.2872827468</v>
      </c>
      <c r="AB149" s="48">
        <v>-1025749</v>
      </c>
      <c r="AD149" s="34">
        <f t="shared" si="62"/>
        <v>25022686.562078942</v>
      </c>
      <c r="AE149" s="82"/>
      <c r="AF149" s="56">
        <v>7335811.2633891758</v>
      </c>
      <c r="AG149" s="82"/>
      <c r="AH149" s="56">
        <v>-1557509.285260682</v>
      </c>
      <c r="AI149" s="84"/>
      <c r="AJ149" s="84">
        <f t="shared" si="44"/>
        <v>30800988.540207434</v>
      </c>
      <c r="AK149" s="101">
        <f t="shared" si="45"/>
        <v>2085.0926442057566</v>
      </c>
      <c r="AL149" s="82"/>
      <c r="AM149" s="56">
        <v>0</v>
      </c>
      <c r="AO149" s="62">
        <f t="shared" si="46"/>
        <v>505517.92945583165</v>
      </c>
      <c r="AP149" s="31">
        <f t="shared" si="47"/>
        <v>1.6686254389341872E-2</v>
      </c>
      <c r="AQ149" s="56">
        <f t="shared" si="48"/>
        <v>34.221359968577829</v>
      </c>
      <c r="AS149" s="6">
        <v>434</v>
      </c>
      <c r="AT149" s="6" t="s">
        <v>135</v>
      </c>
      <c r="AU149" s="7">
        <v>14772</v>
      </c>
      <c r="AV149" s="7">
        <v>22864841.567053653</v>
      </c>
      <c r="AW149" s="48">
        <v>1236959.0323232084</v>
      </c>
      <c r="AX149" s="48">
        <v>-1025749</v>
      </c>
      <c r="AZ149" s="34">
        <f t="shared" si="49"/>
        <v>21839092.567053653</v>
      </c>
      <c r="BA149" s="82"/>
      <c r="BB149" s="56">
        <v>7335811.2633891758</v>
      </c>
      <c r="BC149" s="82"/>
      <c r="BD149" s="56">
        <v>-1557509.285260682</v>
      </c>
      <c r="BE149" s="84"/>
      <c r="BF149" s="84">
        <f t="shared" si="50"/>
        <v>27617394.54518215</v>
      </c>
      <c r="BG149" s="101">
        <f t="shared" si="51"/>
        <v>1869.5772099365117</v>
      </c>
      <c r="BH149" s="82"/>
      <c r="BI149" s="56">
        <v>0</v>
      </c>
      <c r="BK149" s="62">
        <f t="shared" si="52"/>
        <v>-2678076.0655694529</v>
      </c>
      <c r="BL149" s="31">
        <f t="shared" si="53"/>
        <v>-8.8398562939604131E-2</v>
      </c>
      <c r="BM149" s="56">
        <f t="shared" si="54"/>
        <v>-181.29407430066701</v>
      </c>
      <c r="BO149" s="45">
        <v>330433.71496000001</v>
      </c>
      <c r="BP149" s="46">
        <v>946455.79249999998</v>
      </c>
      <c r="BQ149" s="47">
        <f t="shared" si="55"/>
        <v>616022.07753999997</v>
      </c>
      <c r="BS149" s="45" t="e">
        <f>#REF!+BQ149</f>
        <v>#REF!</v>
      </c>
      <c r="BT149" s="47" t="e">
        <f t="shared" si="56"/>
        <v>#REF!</v>
      </c>
      <c r="BU149" s="124">
        <v>434</v>
      </c>
      <c r="BV149" s="124" t="s">
        <v>135</v>
      </c>
      <c r="BW149" s="137">
        <v>14891</v>
      </c>
      <c r="BX149" s="137">
        <v>24107232.086590096</v>
      </c>
      <c r="BY149" s="137">
        <v>1236959.0323232084</v>
      </c>
      <c r="BZ149" s="137">
        <v>-1025749</v>
      </c>
      <c r="CB149" s="193">
        <v>23081483.086590096</v>
      </c>
      <c r="CC149" s="194"/>
      <c r="CD149" s="186">
        <v>6892683.1641615061</v>
      </c>
      <c r="CE149" s="194"/>
      <c r="CF149" s="186">
        <v>321304.36</v>
      </c>
      <c r="CG149" s="137"/>
      <c r="CH149" s="137">
        <v>30295470.610751603</v>
      </c>
      <c r="CI149" s="195">
        <v>2034.4819428347057</v>
      </c>
      <c r="CJ149" s="124"/>
      <c r="CK149" s="196"/>
      <c r="CL149" s="197"/>
      <c r="CM149" s="198">
        <v>616022.07753999997</v>
      </c>
      <c r="CN149" s="124"/>
      <c r="CO149" s="196">
        <v>30911492.688291602</v>
      </c>
      <c r="CP149" s="198">
        <v>2575957.7240243</v>
      </c>
      <c r="CR149" s="154">
        <v>1</v>
      </c>
    </row>
    <row r="150" spans="1:96" ht="12.5" x14ac:dyDescent="0.25">
      <c r="A150" s="6">
        <v>435</v>
      </c>
      <c r="B150" s="6" t="s">
        <v>136</v>
      </c>
      <c r="C150" s="6">
        <v>690</v>
      </c>
      <c r="D150" s="7">
        <v>2362446.3802559366</v>
      </c>
      <c r="E150" s="48">
        <v>472004.9004582676</v>
      </c>
      <c r="F150" s="48">
        <v>-175171</v>
      </c>
      <c r="H150" s="34">
        <f t="shared" si="57"/>
        <v>2187275.3802559366</v>
      </c>
      <c r="I150" s="82"/>
      <c r="J150" s="56">
        <v>451585.23455807974</v>
      </c>
      <c r="K150" s="82"/>
      <c r="L150" s="56">
        <v>-15744.508546424808</v>
      </c>
      <c r="M150" s="84"/>
      <c r="N150" s="84">
        <f t="shared" si="58"/>
        <v>2623116.1062675915</v>
      </c>
      <c r="O150" s="101">
        <f t="shared" si="43"/>
        <v>3801.6175453153501</v>
      </c>
      <c r="P150" s="82"/>
      <c r="Q150" s="56">
        <v>0</v>
      </c>
      <c r="S150" s="62">
        <f t="shared" si="59"/>
        <v>-260958.56014321838</v>
      </c>
      <c r="T150" s="31">
        <f t="shared" si="60"/>
        <v>-9.0482595052914366E-2</v>
      </c>
      <c r="U150" s="56">
        <f t="shared" si="61"/>
        <v>-378.20081180176578</v>
      </c>
      <c r="W150" s="6">
        <v>435</v>
      </c>
      <c r="X150" s="6" t="s">
        <v>136</v>
      </c>
      <c r="Y150" s="6">
        <v>690</v>
      </c>
      <c r="Z150" s="7">
        <v>2377541.1163185588</v>
      </c>
      <c r="AA150" s="48">
        <v>486888.07827722019</v>
      </c>
      <c r="AB150" s="48">
        <v>-175171</v>
      </c>
      <c r="AD150" s="34">
        <f t="shared" si="62"/>
        <v>2202370.1163185588</v>
      </c>
      <c r="AE150" s="82"/>
      <c r="AF150" s="56">
        <v>453160.85615388682</v>
      </c>
      <c r="AG150" s="82"/>
      <c r="AH150" s="56">
        <v>-73218.364947601513</v>
      </c>
      <c r="AI150" s="84"/>
      <c r="AJ150" s="84">
        <f t="shared" si="44"/>
        <v>2582312.6075248439</v>
      </c>
      <c r="AK150" s="101">
        <f t="shared" si="45"/>
        <v>3742.4820398910779</v>
      </c>
      <c r="AL150" s="82"/>
      <c r="AM150" s="56">
        <v>0</v>
      </c>
      <c r="AO150" s="62">
        <f t="shared" si="46"/>
        <v>-301762.05888596596</v>
      </c>
      <c r="AP150" s="31">
        <f t="shared" si="47"/>
        <v>-0.10463045995321077</v>
      </c>
      <c r="AQ150" s="56">
        <f t="shared" si="48"/>
        <v>-437.33631722603764</v>
      </c>
      <c r="AS150" s="6">
        <v>435</v>
      </c>
      <c r="AT150" s="6" t="s">
        <v>136</v>
      </c>
      <c r="AU150" s="6">
        <v>690</v>
      </c>
      <c r="AV150" s="7">
        <v>2515993.4852766795</v>
      </c>
      <c r="AW150" s="48">
        <v>524270.78162911971</v>
      </c>
      <c r="AX150" s="48">
        <v>-175171</v>
      </c>
      <c r="AZ150" s="34">
        <f t="shared" si="49"/>
        <v>2340822.4852766795</v>
      </c>
      <c r="BA150" s="82"/>
      <c r="BB150" s="56">
        <v>453160.85615388682</v>
      </c>
      <c r="BC150" s="82"/>
      <c r="BD150" s="56">
        <v>-73218.364947601513</v>
      </c>
      <c r="BE150" s="84"/>
      <c r="BF150" s="84">
        <f t="shared" si="50"/>
        <v>2720764.9764829646</v>
      </c>
      <c r="BG150" s="101">
        <f t="shared" si="51"/>
        <v>3943.1376470767605</v>
      </c>
      <c r="BH150" s="82"/>
      <c r="BI150" s="56">
        <v>0</v>
      </c>
      <c r="BK150" s="62">
        <f t="shared" si="52"/>
        <v>-163309.68992784526</v>
      </c>
      <c r="BL150" s="31">
        <f t="shared" si="53"/>
        <v>-5.662464007254079E-2</v>
      </c>
      <c r="BM150" s="56">
        <f t="shared" si="54"/>
        <v>-236.68071004035545</v>
      </c>
      <c r="BO150" s="45">
        <v>163123.44000000003</v>
      </c>
      <c r="BP150" s="46">
        <v>103447.44820000001</v>
      </c>
      <c r="BQ150" s="47">
        <f t="shared" si="55"/>
        <v>-59675.991800000018</v>
      </c>
      <c r="BS150" s="45" t="e">
        <f>#REF!+BQ150</f>
        <v>#REF!</v>
      </c>
      <c r="BT150" s="47" t="e">
        <f t="shared" si="56"/>
        <v>#REF!</v>
      </c>
      <c r="BU150" s="124">
        <v>435</v>
      </c>
      <c r="BV150" s="124" t="s">
        <v>136</v>
      </c>
      <c r="BW150" s="124">
        <v>707</v>
      </c>
      <c r="BX150" s="137">
        <v>2616965.2853237903</v>
      </c>
      <c r="BY150" s="137">
        <v>524270.78162911971</v>
      </c>
      <c r="BZ150" s="137">
        <v>-175171</v>
      </c>
      <c r="CB150" s="193">
        <v>2441794.2853237903</v>
      </c>
      <c r="CC150" s="194"/>
      <c r="CD150" s="186">
        <v>427175.89108701947</v>
      </c>
      <c r="CE150" s="194"/>
      <c r="CF150" s="186">
        <v>15104.49</v>
      </c>
      <c r="CG150" s="137"/>
      <c r="CH150" s="137">
        <v>2884074.6664108098</v>
      </c>
      <c r="CI150" s="195">
        <v>4079.3135309912445</v>
      </c>
      <c r="CJ150" s="124"/>
      <c r="CK150" s="196"/>
      <c r="CL150" s="197"/>
      <c r="CM150" s="198">
        <v>-59675.991800000018</v>
      </c>
      <c r="CN150" s="124"/>
      <c r="CO150" s="196">
        <v>2824398.6746108099</v>
      </c>
      <c r="CP150" s="198">
        <v>235366.5562175675</v>
      </c>
      <c r="CR150" s="154">
        <v>13</v>
      </c>
    </row>
    <row r="151" spans="1:96" ht="12.5" x14ac:dyDescent="0.25">
      <c r="A151" s="6">
        <v>436</v>
      </c>
      <c r="B151" s="6" t="s">
        <v>137</v>
      </c>
      <c r="C151" s="7">
        <v>2020</v>
      </c>
      <c r="D151" s="7">
        <v>6055290.3372610044</v>
      </c>
      <c r="E151" s="48">
        <v>2181160.3877375787</v>
      </c>
      <c r="F151" s="48">
        <v>-378965</v>
      </c>
      <c r="H151" s="34">
        <f t="shared" si="57"/>
        <v>5676325.3372610044</v>
      </c>
      <c r="I151" s="82"/>
      <c r="J151" s="56">
        <v>929999.47793784644</v>
      </c>
      <c r="K151" s="82"/>
      <c r="L151" s="56">
        <v>-30106.39550365735</v>
      </c>
      <c r="M151" s="84"/>
      <c r="N151" s="84">
        <f t="shared" si="58"/>
        <v>6576218.4196951939</v>
      </c>
      <c r="O151" s="101">
        <f t="shared" si="43"/>
        <v>3255.5536731164325</v>
      </c>
      <c r="P151" s="82"/>
      <c r="Q151" s="56">
        <v>0</v>
      </c>
      <c r="S151" s="62">
        <f t="shared" si="59"/>
        <v>17804.184334218502</v>
      </c>
      <c r="T151" s="31">
        <f t="shared" si="60"/>
        <v>2.7147087230665842E-3</v>
      </c>
      <c r="U151" s="56">
        <f t="shared" si="61"/>
        <v>8.8139526407022295</v>
      </c>
      <c r="W151" s="6">
        <v>436</v>
      </c>
      <c r="X151" s="6" t="s">
        <v>137</v>
      </c>
      <c r="Y151" s="7">
        <v>2020</v>
      </c>
      <c r="Z151" s="7">
        <v>6035829.9131311616</v>
      </c>
      <c r="AA151" s="48">
        <v>2162992.2769303932</v>
      </c>
      <c r="AB151" s="48">
        <v>-378965</v>
      </c>
      <c r="AD151" s="34">
        <f t="shared" si="62"/>
        <v>5656864.9131311616</v>
      </c>
      <c r="AE151" s="82"/>
      <c r="AF151" s="56">
        <v>924633.7258567363</v>
      </c>
      <c r="AG151" s="82"/>
      <c r="AH151" s="56">
        <v>-140006.97746416257</v>
      </c>
      <c r="AI151" s="84"/>
      <c r="AJ151" s="84">
        <f t="shared" si="44"/>
        <v>6441491.6615237352</v>
      </c>
      <c r="AK151" s="101">
        <f t="shared" si="45"/>
        <v>3188.8572581800668</v>
      </c>
      <c r="AL151" s="82"/>
      <c r="AM151" s="56">
        <v>0</v>
      </c>
      <c r="AO151" s="62">
        <f t="shared" si="46"/>
        <v>-116922.57383724023</v>
      </c>
      <c r="AP151" s="31">
        <f t="shared" si="47"/>
        <v>-1.7827872659648313E-2</v>
      </c>
      <c r="AQ151" s="56">
        <f t="shared" si="48"/>
        <v>-57.88246229566348</v>
      </c>
      <c r="AS151" s="6">
        <v>436</v>
      </c>
      <c r="AT151" s="6" t="s">
        <v>137</v>
      </c>
      <c r="AU151" s="7">
        <v>2020</v>
      </c>
      <c r="AV151" s="7">
        <v>5921588.2837743489</v>
      </c>
      <c r="AW151" s="48">
        <v>2100755.9800313772</v>
      </c>
      <c r="AX151" s="48">
        <v>-378965</v>
      </c>
      <c r="AZ151" s="34">
        <f t="shared" si="49"/>
        <v>5542623.2837743489</v>
      </c>
      <c r="BA151" s="82"/>
      <c r="BB151" s="56">
        <v>924633.7258567363</v>
      </c>
      <c r="BC151" s="82"/>
      <c r="BD151" s="56">
        <v>-140006.97746416257</v>
      </c>
      <c r="BE151" s="84"/>
      <c r="BF151" s="84">
        <f t="shared" si="50"/>
        <v>6327250.0321669225</v>
      </c>
      <c r="BG151" s="101">
        <f t="shared" si="51"/>
        <v>3132.301996122239</v>
      </c>
      <c r="BH151" s="82"/>
      <c r="BI151" s="56">
        <v>0</v>
      </c>
      <c r="BK151" s="62">
        <f t="shared" si="52"/>
        <v>-231164.20319405291</v>
      </c>
      <c r="BL151" s="31">
        <f t="shared" si="53"/>
        <v>-3.5246965943030222E-2</v>
      </c>
      <c r="BM151" s="56">
        <f t="shared" si="54"/>
        <v>-114.43772435349155</v>
      </c>
      <c r="BO151" s="45">
        <v>148836.54538</v>
      </c>
      <c r="BP151" s="46">
        <v>31265.326000000001</v>
      </c>
      <c r="BQ151" s="47">
        <f t="shared" si="55"/>
        <v>-117571.21937999999</v>
      </c>
      <c r="BS151" s="45" t="e">
        <f>#REF!+BQ151</f>
        <v>#REF!</v>
      </c>
      <c r="BT151" s="47" t="e">
        <f t="shared" si="56"/>
        <v>#REF!</v>
      </c>
      <c r="BU151" s="124">
        <v>436</v>
      </c>
      <c r="BV151" s="124" t="s">
        <v>137</v>
      </c>
      <c r="BW151" s="137">
        <v>2052</v>
      </c>
      <c r="BX151" s="137">
        <v>6042066.2214408973</v>
      </c>
      <c r="BY151" s="137">
        <v>2100755.9800313772</v>
      </c>
      <c r="BZ151" s="137">
        <v>-378965</v>
      </c>
      <c r="CB151" s="193">
        <v>5663101.2214408973</v>
      </c>
      <c r="CC151" s="194"/>
      <c r="CD151" s="186">
        <v>866430.45392007858</v>
      </c>
      <c r="CE151" s="194"/>
      <c r="CF151" s="186">
        <v>28882.560000000001</v>
      </c>
      <c r="CG151" s="137"/>
      <c r="CH151" s="137">
        <v>6558414.2353609754</v>
      </c>
      <c r="CI151" s="195">
        <v>3196.1083018328341</v>
      </c>
      <c r="CJ151" s="124"/>
      <c r="CK151" s="196"/>
      <c r="CL151" s="197"/>
      <c r="CM151" s="198">
        <v>-117571.21937999999</v>
      </c>
      <c r="CN151" s="124"/>
      <c r="CO151" s="196">
        <v>6440843.0159809757</v>
      </c>
      <c r="CP151" s="198">
        <v>536736.9179984146</v>
      </c>
      <c r="CR151" s="154">
        <v>17</v>
      </c>
    </row>
    <row r="152" spans="1:96" ht="12.5" x14ac:dyDescent="0.25">
      <c r="A152" s="6">
        <v>440</v>
      </c>
      <c r="B152" s="6" t="s">
        <v>138</v>
      </c>
      <c r="C152" s="7">
        <v>5417</v>
      </c>
      <c r="D152" s="7">
        <v>14116550.173063237</v>
      </c>
      <c r="E152" s="48">
        <v>4386968.6128224665</v>
      </c>
      <c r="F152" s="48">
        <v>-1245789</v>
      </c>
      <c r="H152" s="34">
        <f t="shared" si="57"/>
        <v>12870761.173063237</v>
      </c>
      <c r="I152" s="82"/>
      <c r="J152" s="56">
        <v>2213329.4291291223</v>
      </c>
      <c r="K152" s="82"/>
      <c r="L152" s="56">
        <v>-83484.465657814668</v>
      </c>
      <c r="M152" s="84"/>
      <c r="N152" s="84">
        <f t="shared" si="58"/>
        <v>15000606.136534544</v>
      </c>
      <c r="O152" s="101">
        <f t="shared" si="43"/>
        <v>2769.1722607595611</v>
      </c>
      <c r="P152" s="82"/>
      <c r="Q152" s="56">
        <v>0</v>
      </c>
      <c r="S152" s="62">
        <f t="shared" si="59"/>
        <v>-67721.354749960825</v>
      </c>
      <c r="T152" s="31">
        <f t="shared" si="60"/>
        <v>-4.4942847697682937E-3</v>
      </c>
      <c r="U152" s="56">
        <f t="shared" si="61"/>
        <v>-12.501634622477539</v>
      </c>
      <c r="W152" s="6">
        <v>440</v>
      </c>
      <c r="X152" s="6" t="s">
        <v>138</v>
      </c>
      <c r="Y152" s="7">
        <v>5417</v>
      </c>
      <c r="Z152" s="7">
        <v>14196320.827495717</v>
      </c>
      <c r="AA152" s="48">
        <v>4469119.0511148972</v>
      </c>
      <c r="AB152" s="48">
        <v>-1245789</v>
      </c>
      <c r="AD152" s="34">
        <f t="shared" si="62"/>
        <v>12950531.827495717</v>
      </c>
      <c r="AE152" s="82"/>
      <c r="AF152" s="56">
        <v>2184397.5459934021</v>
      </c>
      <c r="AG152" s="82"/>
      <c r="AH152" s="56">
        <v>-388236.70208349568</v>
      </c>
      <c r="AI152" s="84"/>
      <c r="AJ152" s="84">
        <f t="shared" si="44"/>
        <v>14746692.671405623</v>
      </c>
      <c r="AK152" s="101">
        <f t="shared" si="45"/>
        <v>2722.298813255607</v>
      </c>
      <c r="AL152" s="82"/>
      <c r="AM152" s="56">
        <v>0</v>
      </c>
      <c r="AO152" s="62">
        <f t="shared" si="46"/>
        <v>-321634.8198788818</v>
      </c>
      <c r="AP152" s="31">
        <f t="shared" si="47"/>
        <v>-2.1345090891136714E-2</v>
      </c>
      <c r="AQ152" s="56">
        <f t="shared" si="48"/>
        <v>-59.375082126431934</v>
      </c>
      <c r="AS152" s="6">
        <v>440</v>
      </c>
      <c r="AT152" s="6" t="s">
        <v>138</v>
      </c>
      <c r="AU152" s="7">
        <v>5417</v>
      </c>
      <c r="AV152" s="7">
        <v>13893308.218198337</v>
      </c>
      <c r="AW152" s="48">
        <v>4323896.3527256092</v>
      </c>
      <c r="AX152" s="48">
        <v>-1245789</v>
      </c>
      <c r="AZ152" s="34">
        <f t="shared" si="49"/>
        <v>12647519.218198337</v>
      </c>
      <c r="BA152" s="82"/>
      <c r="BB152" s="56">
        <v>2184397.5459934021</v>
      </c>
      <c r="BC152" s="82"/>
      <c r="BD152" s="56">
        <v>-388236.70208349568</v>
      </c>
      <c r="BE152" s="84"/>
      <c r="BF152" s="84">
        <f t="shared" si="50"/>
        <v>14443680.062108243</v>
      </c>
      <c r="BG152" s="101">
        <f t="shared" si="51"/>
        <v>2666.3614661451438</v>
      </c>
      <c r="BH152" s="82"/>
      <c r="BI152" s="56">
        <v>0</v>
      </c>
      <c r="BK152" s="62">
        <f t="shared" si="52"/>
        <v>-624647.42917626165</v>
      </c>
      <c r="BL152" s="31">
        <f t="shared" si="53"/>
        <v>-4.1454330584303846E-2</v>
      </c>
      <c r="BM152" s="56">
        <f t="shared" si="54"/>
        <v>-115.31242923689527</v>
      </c>
      <c r="BO152" s="45">
        <v>219129.1544</v>
      </c>
      <c r="BP152" s="46">
        <v>32624.688000000002</v>
      </c>
      <c r="BQ152" s="47">
        <f t="shared" si="55"/>
        <v>-186504.4664</v>
      </c>
      <c r="BS152" s="45" t="e">
        <f>#REF!+BQ152</f>
        <v>#REF!</v>
      </c>
      <c r="BT152" s="47" t="e">
        <f t="shared" si="56"/>
        <v>#REF!</v>
      </c>
      <c r="BU152" s="124">
        <v>440</v>
      </c>
      <c r="BV152" s="124" t="s">
        <v>138</v>
      </c>
      <c r="BW152" s="137">
        <v>5340</v>
      </c>
      <c r="BX152" s="137">
        <v>14184546.616608921</v>
      </c>
      <c r="BY152" s="137">
        <v>4323896.3527256092</v>
      </c>
      <c r="BZ152" s="137">
        <v>-1245789</v>
      </c>
      <c r="CB152" s="193">
        <v>12938757.616608921</v>
      </c>
      <c r="CC152" s="194"/>
      <c r="CD152" s="186">
        <v>2049479.0846755845</v>
      </c>
      <c r="CE152" s="194"/>
      <c r="CF152" s="186">
        <v>80090.789999999994</v>
      </c>
      <c r="CG152" s="137"/>
      <c r="CH152" s="137">
        <v>15068327.491284505</v>
      </c>
      <c r="CI152" s="195">
        <v>2821.7841743978474</v>
      </c>
      <c r="CJ152" s="124"/>
      <c r="CK152" s="196"/>
      <c r="CL152" s="197"/>
      <c r="CM152" s="198">
        <v>-186504.4664</v>
      </c>
      <c r="CN152" s="124"/>
      <c r="CO152" s="196">
        <v>14881823.024884505</v>
      </c>
      <c r="CP152" s="198">
        <v>1240151.9187403754</v>
      </c>
      <c r="CR152" s="154">
        <v>15</v>
      </c>
    </row>
    <row r="153" spans="1:96" ht="12.5" x14ac:dyDescent="0.25">
      <c r="A153" s="6">
        <v>441</v>
      </c>
      <c r="B153" s="6" t="s">
        <v>139</v>
      </c>
      <c r="C153" s="7">
        <v>4636</v>
      </c>
      <c r="D153" s="7">
        <v>11398275.809089718</v>
      </c>
      <c r="E153" s="48">
        <v>2397656.9036791637</v>
      </c>
      <c r="F153" s="48">
        <v>-569371</v>
      </c>
      <c r="H153" s="34">
        <f t="shared" si="57"/>
        <v>10828904.809089718</v>
      </c>
      <c r="I153" s="82"/>
      <c r="J153" s="56">
        <v>2656382.0504309684</v>
      </c>
      <c r="K153" s="82"/>
      <c r="L153" s="56">
        <v>-92044.591537055661</v>
      </c>
      <c r="M153" s="84"/>
      <c r="N153" s="84">
        <f t="shared" si="58"/>
        <v>13393242.26798363</v>
      </c>
      <c r="O153" s="101">
        <f t="shared" si="43"/>
        <v>2888.9651138877548</v>
      </c>
      <c r="P153" s="82"/>
      <c r="Q153" s="56">
        <v>0</v>
      </c>
      <c r="S153" s="62">
        <f t="shared" si="59"/>
        <v>-62151.100354181603</v>
      </c>
      <c r="T153" s="31">
        <f t="shared" si="60"/>
        <v>-4.6190474446054291E-3</v>
      </c>
      <c r="U153" s="56">
        <f t="shared" si="61"/>
        <v>-13.406190758020191</v>
      </c>
      <c r="W153" s="6">
        <v>441</v>
      </c>
      <c r="X153" s="6" t="s">
        <v>139</v>
      </c>
      <c r="Y153" s="7">
        <v>4636</v>
      </c>
      <c r="Z153" s="7">
        <v>11453463.574878313</v>
      </c>
      <c r="AA153" s="48">
        <v>2450683.741680935</v>
      </c>
      <c r="AB153" s="48">
        <v>-569371</v>
      </c>
      <c r="AD153" s="34">
        <f t="shared" si="62"/>
        <v>10884092.574878313</v>
      </c>
      <c r="AE153" s="82"/>
      <c r="AF153" s="56">
        <v>2646732.6919702776</v>
      </c>
      <c r="AG153" s="82"/>
      <c r="AH153" s="56">
        <v>-428044.76714793342</v>
      </c>
      <c r="AI153" s="84"/>
      <c r="AJ153" s="84">
        <f t="shared" si="44"/>
        <v>13102780.499700656</v>
      </c>
      <c r="AK153" s="101">
        <f t="shared" si="45"/>
        <v>2826.311583196863</v>
      </c>
      <c r="AL153" s="82"/>
      <c r="AM153" s="56">
        <v>0</v>
      </c>
      <c r="AO153" s="62">
        <f t="shared" si="46"/>
        <v>-352612.86863715574</v>
      </c>
      <c r="AP153" s="31">
        <f t="shared" si="47"/>
        <v>-2.6206061687270844E-2</v>
      </c>
      <c r="AQ153" s="56">
        <f t="shared" si="48"/>
        <v>-76.059721448911944</v>
      </c>
      <c r="AS153" s="6">
        <v>441</v>
      </c>
      <c r="AT153" s="6" t="s">
        <v>139</v>
      </c>
      <c r="AU153" s="7">
        <v>4636</v>
      </c>
      <c r="AV153" s="7">
        <v>11217437.843398098</v>
      </c>
      <c r="AW153" s="48">
        <v>2549949.370924681</v>
      </c>
      <c r="AX153" s="48">
        <v>-569371</v>
      </c>
      <c r="AZ153" s="34">
        <f t="shared" si="49"/>
        <v>10648066.843398098</v>
      </c>
      <c r="BA153" s="82"/>
      <c r="BB153" s="56">
        <v>2646732.6919702776</v>
      </c>
      <c r="BC153" s="82"/>
      <c r="BD153" s="56">
        <v>-428044.76714793342</v>
      </c>
      <c r="BE153" s="84"/>
      <c r="BF153" s="84">
        <f t="shared" si="50"/>
        <v>12866754.768220441</v>
      </c>
      <c r="BG153" s="101">
        <f t="shared" si="51"/>
        <v>2775.4000794263247</v>
      </c>
      <c r="BH153" s="82"/>
      <c r="BI153" s="56">
        <v>0</v>
      </c>
      <c r="BK153" s="62">
        <f t="shared" si="52"/>
        <v>-588638.60011737049</v>
      </c>
      <c r="BL153" s="31">
        <f t="shared" si="53"/>
        <v>-4.3747409236099273E-2</v>
      </c>
      <c r="BM153" s="56">
        <f t="shared" si="54"/>
        <v>-126.97122521945006</v>
      </c>
      <c r="BO153" s="45">
        <v>143915.65493999998</v>
      </c>
      <c r="BP153" s="46">
        <v>13593.62</v>
      </c>
      <c r="BQ153" s="47">
        <f t="shared" si="55"/>
        <v>-130322.03493999998</v>
      </c>
      <c r="BS153" s="45" t="e">
        <f>#REF!+BQ153</f>
        <v>#REF!</v>
      </c>
      <c r="BT153" s="47" t="e">
        <f t="shared" si="56"/>
        <v>#REF!</v>
      </c>
      <c r="BU153" s="124">
        <v>441</v>
      </c>
      <c r="BV153" s="124" t="s">
        <v>139</v>
      </c>
      <c r="BW153" s="137">
        <v>4662</v>
      </c>
      <c r="BX153" s="137">
        <v>11453024.580648586</v>
      </c>
      <c r="BY153" s="137">
        <v>2549949.370924681</v>
      </c>
      <c r="BZ153" s="137">
        <v>-569371</v>
      </c>
      <c r="CB153" s="193">
        <v>10883653.580648586</v>
      </c>
      <c r="CC153" s="194"/>
      <c r="CD153" s="186">
        <v>2483436.8476892253</v>
      </c>
      <c r="CE153" s="194"/>
      <c r="CF153" s="186">
        <v>88302.94</v>
      </c>
      <c r="CG153" s="137"/>
      <c r="CH153" s="137">
        <v>13455393.368337812</v>
      </c>
      <c r="CI153" s="195">
        <v>2886.1847636932243</v>
      </c>
      <c r="CJ153" s="124"/>
      <c r="CK153" s="196"/>
      <c r="CL153" s="197"/>
      <c r="CM153" s="198">
        <v>-130322.03493999998</v>
      </c>
      <c r="CN153" s="124"/>
      <c r="CO153" s="196">
        <v>13325071.333397811</v>
      </c>
      <c r="CP153" s="198">
        <v>1110422.6111164843</v>
      </c>
      <c r="CR153" s="154">
        <v>9</v>
      </c>
    </row>
    <row r="154" spans="1:96" ht="12.5" x14ac:dyDescent="0.25">
      <c r="A154" s="6">
        <v>444</v>
      </c>
      <c r="B154" s="6" t="s">
        <v>140</v>
      </c>
      <c r="C154" s="7">
        <v>45965</v>
      </c>
      <c r="D154" s="7">
        <v>61119261.011947855</v>
      </c>
      <c r="E154" s="48">
        <v>4233021.1420937255</v>
      </c>
      <c r="F154" s="48">
        <v>-1679407</v>
      </c>
      <c r="H154" s="34">
        <f t="shared" si="57"/>
        <v>59439854.011947855</v>
      </c>
      <c r="I154" s="82"/>
      <c r="J154" s="56">
        <v>20112713.923764534</v>
      </c>
      <c r="K154" s="82"/>
      <c r="L154" s="56">
        <v>-1008424.961132555</v>
      </c>
      <c r="M154" s="84"/>
      <c r="N154" s="84">
        <f t="shared" si="58"/>
        <v>78544142.974579841</v>
      </c>
      <c r="O154" s="101">
        <f t="shared" si="43"/>
        <v>1708.7815288715292</v>
      </c>
      <c r="P154" s="82"/>
      <c r="Q154" s="56">
        <v>0</v>
      </c>
      <c r="S154" s="62">
        <f t="shared" si="59"/>
        <v>-3851499.7431103736</v>
      </c>
      <c r="T154" s="31">
        <f t="shared" si="60"/>
        <v>-4.6743973541254542E-2</v>
      </c>
      <c r="U154" s="56">
        <f t="shared" si="61"/>
        <v>-83.792010075282789</v>
      </c>
      <c r="W154" s="6">
        <v>444</v>
      </c>
      <c r="X154" s="6" t="s">
        <v>140</v>
      </c>
      <c r="Y154" s="7">
        <v>45965</v>
      </c>
      <c r="Z154" s="7">
        <v>62574274.454261497</v>
      </c>
      <c r="AA154" s="48">
        <v>5639088.2525491705</v>
      </c>
      <c r="AB154" s="48">
        <v>-1679407</v>
      </c>
      <c r="AD154" s="34">
        <f t="shared" si="62"/>
        <v>60894867.454261497</v>
      </c>
      <c r="AE154" s="82"/>
      <c r="AF154" s="56">
        <v>19876491.98881802</v>
      </c>
      <c r="AG154" s="82"/>
      <c r="AH154" s="56">
        <v>-4689585.9981123675</v>
      </c>
      <c r="AI154" s="84"/>
      <c r="AJ154" s="84">
        <f t="shared" si="44"/>
        <v>76081773.444967151</v>
      </c>
      <c r="AK154" s="101">
        <f t="shared" si="45"/>
        <v>1655.210996300819</v>
      </c>
      <c r="AL154" s="82"/>
      <c r="AM154" s="56">
        <v>0</v>
      </c>
      <c r="AO154" s="62">
        <f t="shared" si="46"/>
        <v>-6313869.2727230638</v>
      </c>
      <c r="AP154" s="31">
        <f t="shared" si="47"/>
        <v>-7.6628679193098709E-2</v>
      </c>
      <c r="AQ154" s="56">
        <f t="shared" si="48"/>
        <v>-137.3625426459929</v>
      </c>
      <c r="AS154" s="6">
        <v>444</v>
      </c>
      <c r="AT154" s="6" t="s">
        <v>140</v>
      </c>
      <c r="AU154" s="7">
        <v>45965</v>
      </c>
      <c r="AV154" s="7">
        <v>59623112.007678367</v>
      </c>
      <c r="AW154" s="48">
        <v>4866202.0653635282</v>
      </c>
      <c r="AX154" s="48">
        <v>-1695338</v>
      </c>
      <c r="AZ154" s="34">
        <f t="shared" si="49"/>
        <v>57927774.007678367</v>
      </c>
      <c r="BA154" s="82"/>
      <c r="BB154" s="56">
        <v>19876491.98881802</v>
      </c>
      <c r="BC154" s="82"/>
      <c r="BD154" s="56">
        <v>-4689585.9981123675</v>
      </c>
      <c r="BE154" s="84"/>
      <c r="BF154" s="84">
        <f t="shared" si="50"/>
        <v>73114679.998384014</v>
      </c>
      <c r="BG154" s="101">
        <f t="shared" si="51"/>
        <v>1590.6598498506257</v>
      </c>
      <c r="BH154" s="82"/>
      <c r="BI154" s="56">
        <v>0</v>
      </c>
      <c r="BK154" s="62">
        <f t="shared" si="52"/>
        <v>-9280962.7193062007</v>
      </c>
      <c r="BL154" s="31">
        <f t="shared" si="53"/>
        <v>-0.112638999019709</v>
      </c>
      <c r="BM154" s="56">
        <f t="shared" si="54"/>
        <v>-201.91368909618623</v>
      </c>
      <c r="BO154" s="45">
        <v>1108518.9301399998</v>
      </c>
      <c r="BP154" s="46">
        <v>3647304.1822000011</v>
      </c>
      <c r="BQ154" s="47">
        <f t="shared" si="55"/>
        <v>2538785.2520600013</v>
      </c>
      <c r="BS154" s="45" t="e">
        <f>#REF!+BQ154</f>
        <v>#REF!</v>
      </c>
      <c r="BT154" s="47" t="e">
        <f t="shared" si="56"/>
        <v>#REF!</v>
      </c>
      <c r="BU154" s="124">
        <v>444</v>
      </c>
      <c r="BV154" s="124" t="s">
        <v>140</v>
      </c>
      <c r="BW154" s="137">
        <v>46296</v>
      </c>
      <c r="BX154" s="137">
        <v>64441315.079361215</v>
      </c>
      <c r="BY154" s="137">
        <v>4866202.0653635282</v>
      </c>
      <c r="BZ154" s="137">
        <v>-1679407</v>
      </c>
      <c r="CB154" s="193">
        <v>62761908.079361215</v>
      </c>
      <c r="CC154" s="194"/>
      <c r="CD154" s="186">
        <v>18666302.558329009</v>
      </c>
      <c r="CE154" s="194"/>
      <c r="CF154" s="186">
        <v>967432.08</v>
      </c>
      <c r="CG154" s="137"/>
      <c r="CH154" s="137">
        <v>82395642.717690215</v>
      </c>
      <c r="CI154" s="195">
        <v>1779.7572731486569</v>
      </c>
      <c r="CJ154" s="124"/>
      <c r="CK154" s="196"/>
      <c r="CL154" s="197"/>
      <c r="CM154" s="198">
        <v>2538785.2520600013</v>
      </c>
      <c r="CN154" s="124"/>
      <c r="CO154" s="196">
        <v>84934427.969750211</v>
      </c>
      <c r="CP154" s="198">
        <v>7077868.9974791845</v>
      </c>
      <c r="CR154" s="154">
        <v>1</v>
      </c>
    </row>
    <row r="155" spans="1:96" ht="12.5" x14ac:dyDescent="0.25">
      <c r="A155" s="6">
        <v>445</v>
      </c>
      <c r="B155" s="6" t="s">
        <v>141</v>
      </c>
      <c r="C155" s="7">
        <v>15132</v>
      </c>
      <c r="D155" s="7">
        <v>25907306.528505851</v>
      </c>
      <c r="E155" s="48">
        <v>496751.28954731382</v>
      </c>
      <c r="F155" s="48">
        <v>-635254</v>
      </c>
      <c r="H155" s="34">
        <f t="shared" si="57"/>
        <v>25272052.528505851</v>
      </c>
      <c r="I155" s="82"/>
      <c r="J155" s="56">
        <v>6395856.3483197391</v>
      </c>
      <c r="K155" s="82"/>
      <c r="L155" s="56">
        <v>-377403.64064184815</v>
      </c>
      <c r="M155" s="84"/>
      <c r="N155" s="84">
        <f t="shared" si="58"/>
        <v>31290505.23618374</v>
      </c>
      <c r="O155" s="101">
        <f t="shared" si="43"/>
        <v>2067.8367192825626</v>
      </c>
      <c r="P155" s="82"/>
      <c r="Q155" s="56">
        <v>0</v>
      </c>
      <c r="S155" s="62">
        <f t="shared" si="59"/>
        <v>-2101352.9676080495</v>
      </c>
      <c r="T155" s="31">
        <f t="shared" si="60"/>
        <v>-6.2930099750167001E-2</v>
      </c>
      <c r="U155" s="56">
        <f t="shared" si="61"/>
        <v>-138.86815804969928</v>
      </c>
      <c r="W155" s="6">
        <v>445</v>
      </c>
      <c r="X155" s="6" t="s">
        <v>141</v>
      </c>
      <c r="Y155" s="7">
        <v>15132</v>
      </c>
      <c r="Z155" s="7">
        <v>26245530.147277806</v>
      </c>
      <c r="AA155" s="48">
        <v>822305.32269030646</v>
      </c>
      <c r="AB155" s="48">
        <v>-635254</v>
      </c>
      <c r="AD155" s="34">
        <f t="shared" si="62"/>
        <v>25610276.147277806</v>
      </c>
      <c r="AE155" s="82"/>
      <c r="AF155" s="56">
        <v>6301124.961875244</v>
      </c>
      <c r="AG155" s="82"/>
      <c r="AH155" s="56">
        <v>-1755080.3450986752</v>
      </c>
      <c r="AI155" s="84"/>
      <c r="AJ155" s="84">
        <f t="shared" si="44"/>
        <v>30156320.764054377</v>
      </c>
      <c r="AK155" s="101">
        <f t="shared" si="45"/>
        <v>1992.8840050260624</v>
      </c>
      <c r="AL155" s="82"/>
      <c r="AM155" s="56">
        <v>0</v>
      </c>
      <c r="AO155" s="62">
        <f t="shared" si="46"/>
        <v>-3235537.4397374131</v>
      </c>
      <c r="AP155" s="31">
        <f t="shared" si="47"/>
        <v>-9.6895998419459145E-2</v>
      </c>
      <c r="AQ155" s="56">
        <f t="shared" si="48"/>
        <v>-213.82087230619965</v>
      </c>
      <c r="AS155" s="6">
        <v>445</v>
      </c>
      <c r="AT155" s="6" t="s">
        <v>141</v>
      </c>
      <c r="AU155" s="7">
        <v>15132</v>
      </c>
      <c r="AV155" s="7">
        <v>25366180.875807054</v>
      </c>
      <c r="AW155" s="48">
        <v>515058.12107337749</v>
      </c>
      <c r="AX155" s="48">
        <v>-635254</v>
      </c>
      <c r="AZ155" s="34">
        <f t="shared" si="49"/>
        <v>24730926.875807054</v>
      </c>
      <c r="BA155" s="82"/>
      <c r="BB155" s="56">
        <v>6301124.961875244</v>
      </c>
      <c r="BC155" s="82"/>
      <c r="BD155" s="56">
        <v>-1755080.3450986752</v>
      </c>
      <c r="BE155" s="84"/>
      <c r="BF155" s="84">
        <f t="shared" si="50"/>
        <v>29276971.492583625</v>
      </c>
      <c r="BG155" s="101">
        <f t="shared" si="51"/>
        <v>1934.7721049817358</v>
      </c>
      <c r="BH155" s="82"/>
      <c r="BI155" s="56">
        <v>0</v>
      </c>
      <c r="BK155" s="62">
        <f t="shared" si="52"/>
        <v>-4114886.7112081647</v>
      </c>
      <c r="BL155" s="31">
        <f t="shared" si="53"/>
        <v>-0.12323024032070493</v>
      </c>
      <c r="BM155" s="56">
        <f t="shared" si="54"/>
        <v>-271.93277235052636</v>
      </c>
      <c r="BO155" s="45">
        <v>205032.57046000002</v>
      </c>
      <c r="BP155" s="46">
        <v>198806.69249999998</v>
      </c>
      <c r="BQ155" s="47">
        <f t="shared" si="55"/>
        <v>-6225.8779600000416</v>
      </c>
      <c r="BS155" s="45" t="e">
        <f>#REF!+BQ155</f>
        <v>#REF!</v>
      </c>
      <c r="BT155" s="47" t="e">
        <f t="shared" si="56"/>
        <v>#REF!</v>
      </c>
      <c r="BU155" s="124">
        <v>445</v>
      </c>
      <c r="BV155" s="124" t="s">
        <v>141</v>
      </c>
      <c r="BW155" s="137">
        <v>15217</v>
      </c>
      <c r="BX155" s="137">
        <v>27728939.882360775</v>
      </c>
      <c r="BY155" s="137">
        <v>515058.12107337749</v>
      </c>
      <c r="BZ155" s="137">
        <v>-635254</v>
      </c>
      <c r="CB155" s="193">
        <v>27093685.882360775</v>
      </c>
      <c r="CC155" s="194"/>
      <c r="CD155" s="186">
        <v>5936110.2914310144</v>
      </c>
      <c r="CE155" s="194"/>
      <c r="CF155" s="186">
        <v>362062.03</v>
      </c>
      <c r="CG155" s="137"/>
      <c r="CH155" s="137">
        <v>33391858.20379179</v>
      </c>
      <c r="CI155" s="195">
        <v>2194.3785374115655</v>
      </c>
      <c r="CJ155" s="124"/>
      <c r="CK155" s="196"/>
      <c r="CL155" s="197"/>
      <c r="CM155" s="198">
        <v>-6225.8779600000416</v>
      </c>
      <c r="CN155" s="124"/>
      <c r="CO155" s="196">
        <v>33385632.32583179</v>
      </c>
      <c r="CP155" s="198">
        <v>2782136.0271526491</v>
      </c>
      <c r="CR155" s="154">
        <v>2</v>
      </c>
    </row>
    <row r="156" spans="1:96" ht="12.5" x14ac:dyDescent="0.25">
      <c r="A156" s="6">
        <v>475</v>
      </c>
      <c r="B156" s="6" t="s">
        <v>142</v>
      </c>
      <c r="C156" s="7">
        <v>5475</v>
      </c>
      <c r="D156" s="7">
        <v>14635705.282898281</v>
      </c>
      <c r="E156" s="48">
        <v>3315749.3734892327</v>
      </c>
      <c r="F156" s="48">
        <v>-13122</v>
      </c>
      <c r="H156" s="34">
        <f t="shared" si="57"/>
        <v>14622583.282898281</v>
      </c>
      <c r="I156" s="82"/>
      <c r="J156" s="56">
        <v>3276477.5240638731</v>
      </c>
      <c r="K156" s="82"/>
      <c r="L156" s="56">
        <v>-105060.81194574085</v>
      </c>
      <c r="M156" s="84"/>
      <c r="N156" s="84">
        <f t="shared" si="58"/>
        <v>17793999.995016415</v>
      </c>
      <c r="O156" s="101">
        <f t="shared" si="43"/>
        <v>3250.0456611902127</v>
      </c>
      <c r="P156" s="82"/>
      <c r="Q156" s="56">
        <v>0</v>
      </c>
      <c r="S156" s="62">
        <f t="shared" si="59"/>
        <v>227327.03703160584</v>
      </c>
      <c r="T156" s="31">
        <f t="shared" si="60"/>
        <v>1.2940813412722863E-2</v>
      </c>
      <c r="U156" s="56">
        <f t="shared" si="61"/>
        <v>41.520920005772759</v>
      </c>
      <c r="W156" s="6">
        <v>475</v>
      </c>
      <c r="X156" s="6" t="s">
        <v>142</v>
      </c>
      <c r="Y156" s="7">
        <v>5475</v>
      </c>
      <c r="Z156" s="7">
        <v>14666296.594087703</v>
      </c>
      <c r="AA156" s="48">
        <v>3343365.2292173207</v>
      </c>
      <c r="AB156" s="48">
        <v>-13122</v>
      </c>
      <c r="AD156" s="34">
        <f t="shared" si="62"/>
        <v>14653174.594087703</v>
      </c>
      <c r="AE156" s="82"/>
      <c r="AF156" s="56">
        <v>3261048.8105540494</v>
      </c>
      <c r="AG156" s="82"/>
      <c r="AH156" s="56">
        <v>-488575.4831948271</v>
      </c>
      <c r="AI156" s="84"/>
      <c r="AJ156" s="84">
        <f t="shared" si="44"/>
        <v>17425647.921446923</v>
      </c>
      <c r="AK156" s="101">
        <f t="shared" si="45"/>
        <v>3182.7667436432735</v>
      </c>
      <c r="AL156" s="82"/>
      <c r="AM156" s="56">
        <v>0</v>
      </c>
      <c r="AO156" s="62">
        <f t="shared" si="46"/>
        <v>-141025.03653788567</v>
      </c>
      <c r="AP156" s="31">
        <f t="shared" si="47"/>
        <v>-8.0279878196163335E-3</v>
      </c>
      <c r="AQ156" s="56">
        <f t="shared" si="48"/>
        <v>-25.757997541166333</v>
      </c>
      <c r="AS156" s="6">
        <v>475</v>
      </c>
      <c r="AT156" s="6" t="s">
        <v>142</v>
      </c>
      <c r="AU156" s="7">
        <v>5475</v>
      </c>
      <c r="AV156" s="7">
        <v>14109945.480418339</v>
      </c>
      <c r="AW156" s="48">
        <v>3029867.843873159</v>
      </c>
      <c r="AX156" s="48">
        <v>-13122</v>
      </c>
      <c r="AZ156" s="34">
        <f t="shared" si="49"/>
        <v>14096823.480418339</v>
      </c>
      <c r="BA156" s="82"/>
      <c r="BB156" s="56">
        <v>3261048.8105540494</v>
      </c>
      <c r="BC156" s="82"/>
      <c r="BD156" s="56">
        <v>-488575.4831948271</v>
      </c>
      <c r="BE156" s="84"/>
      <c r="BF156" s="84">
        <f t="shared" si="50"/>
        <v>16869296.807777561</v>
      </c>
      <c r="BG156" s="101">
        <f t="shared" si="51"/>
        <v>3081.1501018771801</v>
      </c>
      <c r="BH156" s="82"/>
      <c r="BI156" s="56">
        <v>0</v>
      </c>
      <c r="BK156" s="62">
        <f t="shared" si="52"/>
        <v>-697376.15020724759</v>
      </c>
      <c r="BL156" s="31">
        <f t="shared" si="53"/>
        <v>-3.96988178623921E-2</v>
      </c>
      <c r="BM156" s="56">
        <f t="shared" si="54"/>
        <v>-127.37463930725983</v>
      </c>
      <c r="BO156" s="45">
        <v>181855.44835999998</v>
      </c>
      <c r="BP156" s="46">
        <v>624015.12609999999</v>
      </c>
      <c r="BQ156" s="47">
        <f t="shared" si="55"/>
        <v>442159.67774000001</v>
      </c>
      <c r="BS156" s="45" t="e">
        <f>#REF!+BQ156</f>
        <v>#REF!</v>
      </c>
      <c r="BT156" s="47" t="e">
        <f t="shared" si="56"/>
        <v>#REF!</v>
      </c>
      <c r="BU156" s="124">
        <v>475</v>
      </c>
      <c r="BV156" s="124" t="s">
        <v>142</v>
      </c>
      <c r="BW156" s="137">
        <v>5477</v>
      </c>
      <c r="BX156" s="137">
        <v>14414534.592662636</v>
      </c>
      <c r="BY156" s="137">
        <v>3029867.843873159</v>
      </c>
      <c r="BZ156" s="137">
        <v>-13122</v>
      </c>
      <c r="CB156" s="193">
        <v>14401412.592662636</v>
      </c>
      <c r="CC156" s="194"/>
      <c r="CD156" s="186">
        <v>3064470.3153221733</v>
      </c>
      <c r="CE156" s="194"/>
      <c r="CF156" s="186">
        <v>100790.05</v>
      </c>
      <c r="CG156" s="137"/>
      <c r="CH156" s="137">
        <v>17566672.957984809</v>
      </c>
      <c r="CI156" s="195">
        <v>3207.3531053468705</v>
      </c>
      <c r="CJ156" s="124"/>
      <c r="CK156" s="196"/>
      <c r="CL156" s="197"/>
      <c r="CM156" s="198">
        <v>442159.67774000001</v>
      </c>
      <c r="CN156" s="124"/>
      <c r="CO156" s="196">
        <v>18008832.635724809</v>
      </c>
      <c r="CP156" s="198">
        <v>1500736.0529770674</v>
      </c>
      <c r="CR156" s="154">
        <v>15</v>
      </c>
    </row>
    <row r="157" spans="1:96" ht="12.5" x14ac:dyDescent="0.25">
      <c r="A157" s="6">
        <v>480</v>
      </c>
      <c r="B157" s="6" t="s">
        <v>143</v>
      </c>
      <c r="C157" s="7">
        <v>2013</v>
      </c>
      <c r="D157" s="7">
        <v>4092350.0678680204</v>
      </c>
      <c r="E157" s="48">
        <v>1457815.7376241519</v>
      </c>
      <c r="F157" s="48">
        <v>-395898</v>
      </c>
      <c r="H157" s="34">
        <f t="shared" si="57"/>
        <v>3696452.0678680204</v>
      </c>
      <c r="I157" s="82"/>
      <c r="J157" s="56">
        <v>1185570.0134345465</v>
      </c>
      <c r="K157" s="82"/>
      <c r="L157" s="56">
        <v>-34085.979434213121</v>
      </c>
      <c r="M157" s="84"/>
      <c r="N157" s="84">
        <f t="shared" si="58"/>
        <v>4847936.1018683538</v>
      </c>
      <c r="O157" s="101">
        <f t="shared" si="43"/>
        <v>2408.3140098700219</v>
      </c>
      <c r="P157" s="82"/>
      <c r="Q157" s="56">
        <v>0</v>
      </c>
      <c r="S157" s="62">
        <f t="shared" si="59"/>
        <v>32621.948061062954</v>
      </c>
      <c r="T157" s="31">
        <f t="shared" si="60"/>
        <v>6.774625085524272E-3</v>
      </c>
      <c r="U157" s="56">
        <f t="shared" si="61"/>
        <v>16.205637387512645</v>
      </c>
      <c r="W157" s="6">
        <v>480</v>
      </c>
      <c r="X157" s="6" t="s">
        <v>143</v>
      </c>
      <c r="Y157" s="7">
        <v>2013</v>
      </c>
      <c r="Z157" s="7">
        <v>4163970.6761429366</v>
      </c>
      <c r="AA157" s="48">
        <v>1527617.1651551069</v>
      </c>
      <c r="AB157" s="48">
        <v>-395898</v>
      </c>
      <c r="AD157" s="34">
        <f t="shared" si="62"/>
        <v>3768072.6761429366</v>
      </c>
      <c r="AE157" s="82"/>
      <c r="AF157" s="56">
        <v>1181345.7104306037</v>
      </c>
      <c r="AG157" s="82"/>
      <c r="AH157" s="56">
        <v>-158513.66045829185</v>
      </c>
      <c r="AI157" s="84"/>
      <c r="AJ157" s="84">
        <f t="shared" si="44"/>
        <v>4790904.7261152482</v>
      </c>
      <c r="AK157" s="101">
        <f t="shared" si="45"/>
        <v>2379.9824769574011</v>
      </c>
      <c r="AL157" s="82"/>
      <c r="AM157" s="56">
        <v>0</v>
      </c>
      <c r="AO157" s="62">
        <f t="shared" si="46"/>
        <v>-24409.427692042664</v>
      </c>
      <c r="AP157" s="31">
        <f t="shared" si="47"/>
        <v>-5.0691246536309648E-3</v>
      </c>
      <c r="AQ157" s="56">
        <f t="shared" si="48"/>
        <v>-12.125895525108129</v>
      </c>
      <c r="AS157" s="6">
        <v>480</v>
      </c>
      <c r="AT157" s="6" t="s">
        <v>143</v>
      </c>
      <c r="AU157" s="7">
        <v>2013</v>
      </c>
      <c r="AV157" s="7">
        <v>3872527.2989520477</v>
      </c>
      <c r="AW157" s="48">
        <v>1327374.3408874974</v>
      </c>
      <c r="AX157" s="48">
        <v>-395898</v>
      </c>
      <c r="AZ157" s="34">
        <f t="shared" si="49"/>
        <v>3476629.2989520477</v>
      </c>
      <c r="BA157" s="82"/>
      <c r="BB157" s="56">
        <v>1181345.7104306037</v>
      </c>
      <c r="BC157" s="82"/>
      <c r="BD157" s="56">
        <v>-158513.66045829185</v>
      </c>
      <c r="BE157" s="84"/>
      <c r="BF157" s="84">
        <f t="shared" si="50"/>
        <v>4499461.3489243593</v>
      </c>
      <c r="BG157" s="101">
        <f t="shared" si="51"/>
        <v>2235.2018623568601</v>
      </c>
      <c r="BH157" s="82"/>
      <c r="BI157" s="56">
        <v>0</v>
      </c>
      <c r="BK157" s="62">
        <f t="shared" si="52"/>
        <v>-315852.80488293152</v>
      </c>
      <c r="BL157" s="31">
        <f t="shared" si="53"/>
        <v>-6.5593395320469053E-2</v>
      </c>
      <c r="BM157" s="56">
        <f t="shared" si="54"/>
        <v>-156.90651012564905</v>
      </c>
      <c r="BO157" s="45">
        <v>628025.24400000018</v>
      </c>
      <c r="BP157" s="46">
        <v>27187.24</v>
      </c>
      <c r="BQ157" s="47">
        <f t="shared" si="55"/>
        <v>-600838.00400000019</v>
      </c>
      <c r="BS157" s="45" t="e">
        <f>#REF!+BQ157</f>
        <v>#REF!</v>
      </c>
      <c r="BT157" s="47" t="e">
        <f t="shared" si="56"/>
        <v>#REF!</v>
      </c>
      <c r="BU157" s="124">
        <v>480</v>
      </c>
      <c r="BV157" s="124" t="s">
        <v>143</v>
      </c>
      <c r="BW157" s="137">
        <v>2018</v>
      </c>
      <c r="BX157" s="137">
        <v>4069947.5133671435</v>
      </c>
      <c r="BY157" s="137">
        <v>1327374.3408874979</v>
      </c>
      <c r="BZ157" s="137">
        <v>-395898</v>
      </c>
      <c r="CB157" s="193">
        <v>3674049.5133671435</v>
      </c>
      <c r="CC157" s="194"/>
      <c r="CD157" s="186">
        <v>1108564.2704401468</v>
      </c>
      <c r="CE157" s="194"/>
      <c r="CF157" s="186">
        <v>32700.37</v>
      </c>
      <c r="CG157" s="137"/>
      <c r="CH157" s="137">
        <v>4815314.1538072908</v>
      </c>
      <c r="CI157" s="195">
        <v>2386.1814439084692</v>
      </c>
      <c r="CJ157" s="124"/>
      <c r="CK157" s="196"/>
      <c r="CL157" s="197"/>
      <c r="CM157" s="198">
        <v>-600838.00400000019</v>
      </c>
      <c r="CN157" s="124"/>
      <c r="CO157" s="196">
        <v>4214476.1498072911</v>
      </c>
      <c r="CP157" s="198">
        <v>351206.34581727424</v>
      </c>
      <c r="CR157" s="154">
        <v>2</v>
      </c>
    </row>
    <row r="158" spans="1:96" ht="12.5" x14ac:dyDescent="0.25">
      <c r="A158" s="6">
        <v>481</v>
      </c>
      <c r="B158" s="6" t="s">
        <v>144</v>
      </c>
      <c r="C158" s="7">
        <v>9534</v>
      </c>
      <c r="D158" s="7">
        <v>7929394.8396094814</v>
      </c>
      <c r="E158" s="48">
        <v>-324905.8243133314</v>
      </c>
      <c r="F158" s="48">
        <v>-1809811</v>
      </c>
      <c r="H158" s="34">
        <f t="shared" si="57"/>
        <v>6119583.8396094814</v>
      </c>
      <c r="I158" s="82"/>
      <c r="J158" s="56">
        <v>3632265.3707364346</v>
      </c>
      <c r="K158" s="82"/>
      <c r="L158" s="56">
        <v>-210827.79225001184</v>
      </c>
      <c r="M158" s="84"/>
      <c r="N158" s="84">
        <f t="shared" si="58"/>
        <v>9541021.4180959053</v>
      </c>
      <c r="O158" s="101">
        <f t="shared" si="43"/>
        <v>1000.736460886921</v>
      </c>
      <c r="P158" s="82"/>
      <c r="Q158" s="56">
        <v>0</v>
      </c>
      <c r="S158" s="62">
        <f t="shared" si="59"/>
        <v>-1010372.1090541724</v>
      </c>
      <c r="T158" s="31">
        <f t="shared" si="60"/>
        <v>-9.575721978849111E-2</v>
      </c>
      <c r="U158" s="56">
        <f t="shared" si="61"/>
        <v>-105.97567747578901</v>
      </c>
      <c r="W158" s="6">
        <v>481</v>
      </c>
      <c r="X158" s="6" t="s">
        <v>144</v>
      </c>
      <c r="Y158" s="7">
        <v>9534</v>
      </c>
      <c r="Z158" s="7">
        <v>8100620.4973123409</v>
      </c>
      <c r="AA158" s="48">
        <v>-161919.66184093058</v>
      </c>
      <c r="AB158" s="48">
        <v>-1809811</v>
      </c>
      <c r="AD158" s="34">
        <f t="shared" si="62"/>
        <v>6290809.4973123409</v>
      </c>
      <c r="AE158" s="82"/>
      <c r="AF158" s="56">
        <v>3566689.2194511076</v>
      </c>
      <c r="AG158" s="82"/>
      <c r="AH158" s="56">
        <v>-980434.93631712778</v>
      </c>
      <c r="AI158" s="84"/>
      <c r="AJ158" s="84">
        <f t="shared" si="44"/>
        <v>8877063.7804463208</v>
      </c>
      <c r="AK158" s="101">
        <f t="shared" si="45"/>
        <v>931.09542484228245</v>
      </c>
      <c r="AL158" s="82"/>
      <c r="AM158" s="56">
        <v>0</v>
      </c>
      <c r="AO158" s="62">
        <f t="shared" si="46"/>
        <v>-1674329.746703757</v>
      </c>
      <c r="AP158" s="31">
        <f t="shared" si="47"/>
        <v>-0.15868328125526676</v>
      </c>
      <c r="AQ158" s="56">
        <f t="shared" si="48"/>
        <v>-175.61671352042762</v>
      </c>
      <c r="AS158" s="6">
        <v>481</v>
      </c>
      <c r="AT158" s="6" t="s">
        <v>144</v>
      </c>
      <c r="AU158" s="7">
        <v>9534</v>
      </c>
      <c r="AV158" s="7">
        <v>7665947.1247071018</v>
      </c>
      <c r="AW158" s="48">
        <v>-69596.19396520537</v>
      </c>
      <c r="AX158" s="48">
        <v>-1809811</v>
      </c>
      <c r="AZ158" s="34">
        <f t="shared" si="49"/>
        <v>5856136.1247071018</v>
      </c>
      <c r="BA158" s="82"/>
      <c r="BB158" s="56">
        <v>3566689.2194511076</v>
      </c>
      <c r="BC158" s="82"/>
      <c r="BD158" s="56">
        <v>-980434.93631712778</v>
      </c>
      <c r="BE158" s="84"/>
      <c r="BF158" s="84">
        <f t="shared" si="50"/>
        <v>8442390.4078410827</v>
      </c>
      <c r="BG158" s="101">
        <f t="shared" si="51"/>
        <v>885.50350407395456</v>
      </c>
      <c r="BH158" s="82"/>
      <c r="BI158" s="56">
        <v>0</v>
      </c>
      <c r="BK158" s="62">
        <f t="shared" si="52"/>
        <v>-2109003.1193089951</v>
      </c>
      <c r="BL158" s="31">
        <f t="shared" si="53"/>
        <v>-0.19987910733139294</v>
      </c>
      <c r="BM158" s="56">
        <f t="shared" si="54"/>
        <v>-221.20863428875552</v>
      </c>
      <c r="BO158" s="45">
        <v>515388.50867999997</v>
      </c>
      <c r="BP158" s="46">
        <v>198466.85200000004</v>
      </c>
      <c r="BQ158" s="47">
        <f t="shared" si="55"/>
        <v>-316921.6566799999</v>
      </c>
      <c r="BS158" s="45" t="e">
        <f>#REF!+BQ158</f>
        <v>#REF!</v>
      </c>
      <c r="BT158" s="47" t="e">
        <f t="shared" si="56"/>
        <v>#REF!</v>
      </c>
      <c r="BU158" s="124">
        <v>481</v>
      </c>
      <c r="BV158" s="124" t="s">
        <v>144</v>
      </c>
      <c r="BW158" s="137">
        <v>9554</v>
      </c>
      <c r="BX158" s="137">
        <v>8811244.5164832715</v>
      </c>
      <c r="BY158" s="137">
        <v>-69596.193965205355</v>
      </c>
      <c r="BZ158" s="137">
        <v>-1809811</v>
      </c>
      <c r="CB158" s="193">
        <v>7001433.5164832715</v>
      </c>
      <c r="CC158" s="194"/>
      <c r="CD158" s="186">
        <v>3347702.4506668057</v>
      </c>
      <c r="CE158" s="194"/>
      <c r="CF158" s="186">
        <v>202257.56</v>
      </c>
      <c r="CG158" s="137"/>
      <c r="CH158" s="137">
        <v>10551393.527150078</v>
      </c>
      <c r="CI158" s="195">
        <v>1104.3953869740503</v>
      </c>
      <c r="CJ158" s="124"/>
      <c r="CK158" s="196"/>
      <c r="CL158" s="197"/>
      <c r="CM158" s="198">
        <v>-316921.6566799999</v>
      </c>
      <c r="CN158" s="124"/>
      <c r="CO158" s="196">
        <v>10234471.870470079</v>
      </c>
      <c r="CP158" s="198">
        <v>852872.65587250656</v>
      </c>
      <c r="CR158" s="154">
        <v>2</v>
      </c>
    </row>
    <row r="159" spans="1:96" ht="12.5" x14ac:dyDescent="0.25">
      <c r="A159" s="6">
        <v>483</v>
      </c>
      <c r="B159" s="6" t="s">
        <v>145</v>
      </c>
      <c r="C159" s="7">
        <v>1089</v>
      </c>
      <c r="D159" s="7">
        <v>4133061.7913692081</v>
      </c>
      <c r="E159" s="48">
        <v>1723506.8730963871</v>
      </c>
      <c r="F159" s="48">
        <v>-175000</v>
      </c>
      <c r="H159" s="34">
        <f t="shared" si="57"/>
        <v>3958061.7913692081</v>
      </c>
      <c r="I159" s="82"/>
      <c r="J159" s="56">
        <v>679314.06565278128</v>
      </c>
      <c r="K159" s="82"/>
      <c r="L159" s="56">
        <v>-14827.344037605504</v>
      </c>
      <c r="M159" s="84"/>
      <c r="N159" s="84">
        <f t="shared" si="58"/>
        <v>4622548.5129843839</v>
      </c>
      <c r="O159" s="101">
        <f t="shared" si="43"/>
        <v>4244.7644747331351</v>
      </c>
      <c r="P159" s="82"/>
      <c r="Q159" s="56">
        <v>0</v>
      </c>
      <c r="S159" s="62">
        <f t="shared" si="59"/>
        <v>205828.18222255539</v>
      </c>
      <c r="T159" s="31">
        <f t="shared" si="60"/>
        <v>4.6602041064042789E-2</v>
      </c>
      <c r="U159" s="56">
        <f t="shared" si="61"/>
        <v>189.00659524568906</v>
      </c>
      <c r="W159" s="6">
        <v>483</v>
      </c>
      <c r="X159" s="6" t="s">
        <v>145</v>
      </c>
      <c r="Y159" s="7">
        <v>1089</v>
      </c>
      <c r="Z159" s="7">
        <v>4150069.0062214392</v>
      </c>
      <c r="AA159" s="48">
        <v>1741160.3903193506</v>
      </c>
      <c r="AB159" s="48">
        <v>-175000</v>
      </c>
      <c r="AD159" s="34">
        <f t="shared" si="62"/>
        <v>3975069.0062214392</v>
      </c>
      <c r="AE159" s="82"/>
      <c r="AF159" s="56">
        <v>676716.4289674185</v>
      </c>
      <c r="AG159" s="82"/>
      <c r="AH159" s="56">
        <v>-68953.177150490606</v>
      </c>
      <c r="AI159" s="84"/>
      <c r="AJ159" s="84">
        <f t="shared" si="44"/>
        <v>4582832.2580383671</v>
      </c>
      <c r="AK159" s="101">
        <f t="shared" si="45"/>
        <v>4208.2940845164067</v>
      </c>
      <c r="AL159" s="82"/>
      <c r="AM159" s="56">
        <v>0</v>
      </c>
      <c r="AO159" s="62">
        <f t="shared" si="46"/>
        <v>166111.92727653868</v>
      </c>
      <c r="AP159" s="31">
        <f t="shared" si="47"/>
        <v>3.7609790712713406E-2</v>
      </c>
      <c r="AQ159" s="56">
        <f t="shared" si="48"/>
        <v>152.53620502896115</v>
      </c>
      <c r="AS159" s="6">
        <v>483</v>
      </c>
      <c r="AT159" s="6" t="s">
        <v>145</v>
      </c>
      <c r="AU159" s="7">
        <v>1089</v>
      </c>
      <c r="AV159" s="7">
        <v>3922207.1951194936</v>
      </c>
      <c r="AW159" s="48">
        <v>1680049.2708713945</v>
      </c>
      <c r="AX159" s="48">
        <v>-175000</v>
      </c>
      <c r="AZ159" s="34">
        <f t="shared" si="49"/>
        <v>3747207.1951194936</v>
      </c>
      <c r="BA159" s="82"/>
      <c r="BB159" s="56">
        <v>676716.4289674185</v>
      </c>
      <c r="BC159" s="82"/>
      <c r="BD159" s="56">
        <v>-68953.177150490606</v>
      </c>
      <c r="BE159" s="84"/>
      <c r="BF159" s="84">
        <f t="shared" si="50"/>
        <v>4354970.4469364211</v>
      </c>
      <c r="BG159" s="101">
        <f t="shared" si="51"/>
        <v>3999.0545885550241</v>
      </c>
      <c r="BH159" s="82"/>
      <c r="BI159" s="56">
        <v>0</v>
      </c>
      <c r="BK159" s="62">
        <f t="shared" si="52"/>
        <v>-61749.883825407363</v>
      </c>
      <c r="BL159" s="31">
        <f t="shared" si="53"/>
        <v>-1.3980935898369705E-2</v>
      </c>
      <c r="BM159" s="56">
        <f t="shared" si="54"/>
        <v>-56.703290932421822</v>
      </c>
      <c r="BO159" s="45">
        <v>17671.706000000002</v>
      </c>
      <c r="BP159" s="46">
        <v>72182.122200000013</v>
      </c>
      <c r="BQ159" s="47">
        <f t="shared" si="55"/>
        <v>54510.416200000007</v>
      </c>
      <c r="BS159" s="45" t="e">
        <f>#REF!+BQ159</f>
        <v>#REF!</v>
      </c>
      <c r="BT159" s="47" t="e">
        <f t="shared" si="56"/>
        <v>#REF!</v>
      </c>
      <c r="BU159" s="124">
        <v>483</v>
      </c>
      <c r="BV159" s="124" t="s">
        <v>145</v>
      </c>
      <c r="BW159" s="137">
        <v>1104</v>
      </c>
      <c r="BX159" s="137">
        <v>3943035.0326806232</v>
      </c>
      <c r="BY159" s="137">
        <v>1680049.2708713945</v>
      </c>
      <c r="BZ159" s="137">
        <v>-175000</v>
      </c>
      <c r="CB159" s="193">
        <v>3768035.0326806232</v>
      </c>
      <c r="CC159" s="194"/>
      <c r="CD159" s="186">
        <v>634460.68808120443</v>
      </c>
      <c r="CE159" s="194"/>
      <c r="CF159" s="186">
        <v>14224.61</v>
      </c>
      <c r="CG159" s="137"/>
      <c r="CH159" s="137">
        <v>4416720.3307618285</v>
      </c>
      <c r="CI159" s="195">
        <v>4000.6524735161488</v>
      </c>
      <c r="CJ159" s="124"/>
      <c r="CK159" s="196"/>
      <c r="CL159" s="197"/>
      <c r="CM159" s="198">
        <v>54510.416200000007</v>
      </c>
      <c r="CN159" s="124"/>
      <c r="CO159" s="196">
        <v>4471230.7469618283</v>
      </c>
      <c r="CP159" s="198">
        <v>372602.56224681903</v>
      </c>
      <c r="CR159" s="154">
        <v>17</v>
      </c>
    </row>
    <row r="160" spans="1:96" ht="12.5" x14ac:dyDescent="0.25">
      <c r="A160" s="6">
        <v>484</v>
      </c>
      <c r="B160" s="6" t="s">
        <v>146</v>
      </c>
      <c r="C160" s="7">
        <v>3067</v>
      </c>
      <c r="D160" s="7">
        <v>9884426.4969533887</v>
      </c>
      <c r="E160" s="48">
        <v>2583060.8869239078</v>
      </c>
      <c r="F160" s="48">
        <v>266482</v>
      </c>
      <c r="H160" s="34">
        <f t="shared" si="57"/>
        <v>10150908.496953389</v>
      </c>
      <c r="I160" s="82"/>
      <c r="J160" s="56">
        <v>1763138.9398213536</v>
      </c>
      <c r="K160" s="82"/>
      <c r="L160" s="56">
        <v>-60192.921032403705</v>
      </c>
      <c r="M160" s="84"/>
      <c r="N160" s="84">
        <f t="shared" si="58"/>
        <v>11853854.515742337</v>
      </c>
      <c r="O160" s="101">
        <f t="shared" si="43"/>
        <v>3864.967236955441</v>
      </c>
      <c r="P160" s="82"/>
      <c r="Q160" s="56">
        <v>0</v>
      </c>
      <c r="S160" s="62">
        <f t="shared" si="59"/>
        <v>-138606.90609582514</v>
      </c>
      <c r="T160" s="31">
        <f t="shared" si="60"/>
        <v>-1.1557836312353962E-2</v>
      </c>
      <c r="U160" s="56">
        <f t="shared" si="61"/>
        <v>-45.192991879956026</v>
      </c>
      <c r="W160" s="6">
        <v>484</v>
      </c>
      <c r="X160" s="6" t="s">
        <v>146</v>
      </c>
      <c r="Y160" s="7">
        <v>3067</v>
      </c>
      <c r="Z160" s="7">
        <v>9855599.5835666936</v>
      </c>
      <c r="AA160" s="48">
        <v>2554801.8056617258</v>
      </c>
      <c r="AB160" s="48">
        <v>266482</v>
      </c>
      <c r="AD160" s="34">
        <f t="shared" si="62"/>
        <v>10122081.583566694</v>
      </c>
      <c r="AE160" s="82"/>
      <c r="AF160" s="56">
        <v>1758297.903088311</v>
      </c>
      <c r="AG160" s="82"/>
      <c r="AH160" s="56">
        <v>-279921.55146776343</v>
      </c>
      <c r="AI160" s="84"/>
      <c r="AJ160" s="84">
        <f t="shared" si="44"/>
        <v>11600457.935187241</v>
      </c>
      <c r="AK160" s="101">
        <f t="shared" si="45"/>
        <v>3782.346897680874</v>
      </c>
      <c r="AL160" s="82"/>
      <c r="AM160" s="56">
        <v>0</v>
      </c>
      <c r="AO160" s="62">
        <f t="shared" si="46"/>
        <v>-392003.4866509214</v>
      </c>
      <c r="AP160" s="31">
        <f t="shared" si="47"/>
        <v>-3.2687491988682711E-2</v>
      </c>
      <c r="AQ160" s="56">
        <f t="shared" si="48"/>
        <v>-127.81333115452279</v>
      </c>
      <c r="AS160" s="6">
        <v>484</v>
      </c>
      <c r="AT160" s="6" t="s">
        <v>146</v>
      </c>
      <c r="AU160" s="7">
        <v>3067</v>
      </c>
      <c r="AV160" s="7">
        <v>9859618.941386288</v>
      </c>
      <c r="AW160" s="48">
        <v>2670215.6272425419</v>
      </c>
      <c r="AX160" s="48">
        <v>266482</v>
      </c>
      <c r="AZ160" s="34">
        <f t="shared" si="49"/>
        <v>10126100.941386288</v>
      </c>
      <c r="BA160" s="82"/>
      <c r="BB160" s="56">
        <v>1758297.903088311</v>
      </c>
      <c r="BC160" s="82"/>
      <c r="BD160" s="56">
        <v>-279921.55146776343</v>
      </c>
      <c r="BE160" s="84"/>
      <c r="BF160" s="84">
        <f t="shared" si="50"/>
        <v>11604477.293006836</v>
      </c>
      <c r="BG160" s="101">
        <f t="shared" si="51"/>
        <v>3783.6574153918605</v>
      </c>
      <c r="BH160" s="82"/>
      <c r="BI160" s="56">
        <v>0</v>
      </c>
      <c r="BK160" s="62">
        <f t="shared" si="52"/>
        <v>-387984.12883132696</v>
      </c>
      <c r="BL160" s="31">
        <f t="shared" si="53"/>
        <v>-3.2352334953090735E-2</v>
      </c>
      <c r="BM160" s="56">
        <f t="shared" si="54"/>
        <v>-126.50281344353667</v>
      </c>
      <c r="BO160" s="45">
        <v>104670.87400000001</v>
      </c>
      <c r="BP160" s="46">
        <v>186232.59400000001</v>
      </c>
      <c r="BQ160" s="47">
        <f t="shared" si="55"/>
        <v>81561.72</v>
      </c>
      <c r="BS160" s="45" t="e">
        <f>#REF!+BQ160</f>
        <v>#REF!</v>
      </c>
      <c r="BT160" s="47" t="e">
        <f t="shared" si="56"/>
        <v>#REF!</v>
      </c>
      <c r="BU160" s="124">
        <v>484</v>
      </c>
      <c r="BV160" s="124" t="s">
        <v>146</v>
      </c>
      <c r="BW160" s="137">
        <v>3115</v>
      </c>
      <c r="BX160" s="137">
        <v>10015320.677584866</v>
      </c>
      <c r="BY160" s="137">
        <v>2670215.6272425419</v>
      </c>
      <c r="BZ160" s="137">
        <v>266482</v>
      </c>
      <c r="CB160" s="193">
        <v>10281802.677584866</v>
      </c>
      <c r="CC160" s="194"/>
      <c r="CD160" s="186">
        <v>1652912.694253295</v>
      </c>
      <c r="CE160" s="194"/>
      <c r="CF160" s="186">
        <v>57746.05</v>
      </c>
      <c r="CG160" s="137"/>
      <c r="CH160" s="137">
        <v>11992461.421838162</v>
      </c>
      <c r="CI160" s="195">
        <v>3849.9073585355259</v>
      </c>
      <c r="CJ160" s="124"/>
      <c r="CK160" s="196"/>
      <c r="CL160" s="197"/>
      <c r="CM160" s="198">
        <v>81561.72</v>
      </c>
      <c r="CN160" s="124"/>
      <c r="CO160" s="196">
        <v>12074023.141838163</v>
      </c>
      <c r="CP160" s="198">
        <v>1006168.5951531803</v>
      </c>
      <c r="CR160" s="154">
        <v>4</v>
      </c>
    </row>
    <row r="161" spans="1:96" ht="12.5" x14ac:dyDescent="0.25">
      <c r="A161" s="6">
        <v>489</v>
      </c>
      <c r="B161" s="6" t="s">
        <v>147</v>
      </c>
      <c r="C161" s="7">
        <v>1857</v>
      </c>
      <c r="D161" s="7">
        <v>7111104.6677660877</v>
      </c>
      <c r="E161" s="48">
        <v>1835611.270013473</v>
      </c>
      <c r="F161" s="48">
        <v>-380602</v>
      </c>
      <c r="H161" s="34">
        <f t="shared" si="57"/>
        <v>6730502.6677660877</v>
      </c>
      <c r="I161" s="82"/>
      <c r="J161" s="56">
        <v>1254592.2716555251</v>
      </c>
      <c r="K161" s="82"/>
      <c r="L161" s="56">
        <v>-31337.218981753802</v>
      </c>
      <c r="M161" s="84"/>
      <c r="N161" s="84">
        <f t="shared" si="58"/>
        <v>7953757.7204398587</v>
      </c>
      <c r="O161" s="101">
        <f t="shared" si="43"/>
        <v>4283.1220896283567</v>
      </c>
      <c r="P161" s="82"/>
      <c r="Q161" s="56">
        <v>0</v>
      </c>
      <c r="S161" s="62">
        <f t="shared" si="59"/>
        <v>-16599.478911432438</v>
      </c>
      <c r="T161" s="31">
        <f t="shared" si="60"/>
        <v>-2.0826518180118042E-3</v>
      </c>
      <c r="U161" s="56">
        <f t="shared" si="61"/>
        <v>-8.9388685575834348</v>
      </c>
      <c r="W161" s="6">
        <v>489</v>
      </c>
      <c r="X161" s="6" t="s">
        <v>147</v>
      </c>
      <c r="Y161" s="7">
        <v>1857</v>
      </c>
      <c r="Z161" s="7">
        <v>7091100.1302813608</v>
      </c>
      <c r="AA161" s="48">
        <v>1814780.6610281402</v>
      </c>
      <c r="AB161" s="48">
        <v>-380602</v>
      </c>
      <c r="AD161" s="34">
        <f t="shared" si="62"/>
        <v>6710498.1302813608</v>
      </c>
      <c r="AE161" s="82"/>
      <c r="AF161" s="56">
        <v>1257783.0915448384</v>
      </c>
      <c r="AG161" s="82"/>
      <c r="AH161" s="56">
        <v>-145730.80697205826</v>
      </c>
      <c r="AI161" s="84"/>
      <c r="AJ161" s="84">
        <f t="shared" si="44"/>
        <v>7822550.414854141</v>
      </c>
      <c r="AK161" s="101">
        <f t="shared" si="45"/>
        <v>4212.4665669650731</v>
      </c>
      <c r="AL161" s="82"/>
      <c r="AM161" s="56">
        <v>0</v>
      </c>
      <c r="AO161" s="62">
        <f t="shared" si="46"/>
        <v>-147806.78449715022</v>
      </c>
      <c r="AP161" s="31">
        <f t="shared" si="47"/>
        <v>-1.8544562157036103E-2</v>
      </c>
      <c r="AQ161" s="56">
        <f t="shared" si="48"/>
        <v>-79.594391220867109</v>
      </c>
      <c r="AS161" s="6">
        <v>489</v>
      </c>
      <c r="AT161" s="6" t="s">
        <v>147</v>
      </c>
      <c r="AU161" s="7">
        <v>1857</v>
      </c>
      <c r="AV161" s="7">
        <v>6952602.7269297503</v>
      </c>
      <c r="AW161" s="48">
        <v>1825213.1272827128</v>
      </c>
      <c r="AX161" s="48">
        <v>-380602</v>
      </c>
      <c r="AZ161" s="34">
        <f t="shared" si="49"/>
        <v>6572000.7269297503</v>
      </c>
      <c r="BA161" s="82"/>
      <c r="BB161" s="56">
        <v>1257783.0915448384</v>
      </c>
      <c r="BC161" s="82"/>
      <c r="BD161" s="56">
        <v>-145730.80697205826</v>
      </c>
      <c r="BE161" s="84"/>
      <c r="BF161" s="84">
        <f t="shared" si="50"/>
        <v>7684053.0115025304</v>
      </c>
      <c r="BG161" s="101">
        <f t="shared" si="51"/>
        <v>4137.8853050632906</v>
      </c>
      <c r="BH161" s="82"/>
      <c r="BI161" s="56">
        <v>0</v>
      </c>
      <c r="BK161" s="62">
        <f t="shared" si="52"/>
        <v>-286304.18784876075</v>
      </c>
      <c r="BL161" s="31">
        <f t="shared" si="53"/>
        <v>-3.5921123820154895E-2</v>
      </c>
      <c r="BM161" s="56">
        <f t="shared" si="54"/>
        <v>-154.17565312264983</v>
      </c>
      <c r="BO161" s="45">
        <v>1269644.108</v>
      </c>
      <c r="BP161" s="46">
        <v>87067.136100000003</v>
      </c>
      <c r="BQ161" s="47">
        <f t="shared" si="55"/>
        <v>-1182576.9719</v>
      </c>
      <c r="BS161" s="45" t="e">
        <f>#REF!+BQ161</f>
        <v>#REF!</v>
      </c>
      <c r="BT161" s="47" t="e">
        <f t="shared" si="56"/>
        <v>#REF!</v>
      </c>
      <c r="BU161" s="124">
        <v>489</v>
      </c>
      <c r="BV161" s="124" t="s">
        <v>147</v>
      </c>
      <c r="BW161" s="137">
        <v>1940</v>
      </c>
      <c r="BX161" s="137">
        <v>7136866.0819949638</v>
      </c>
      <c r="BY161" s="137">
        <v>1825213.1272827135</v>
      </c>
      <c r="BZ161" s="137">
        <v>-380602</v>
      </c>
      <c r="CB161" s="193">
        <v>6756264.0819949638</v>
      </c>
      <c r="CC161" s="194"/>
      <c r="CD161" s="186">
        <v>1184029.767356328</v>
      </c>
      <c r="CE161" s="194"/>
      <c r="CF161" s="186">
        <v>30063.35</v>
      </c>
      <c r="CG161" s="137"/>
      <c r="CH161" s="137">
        <v>7970357.1993512912</v>
      </c>
      <c r="CI161" s="195">
        <v>4108.4315460573662</v>
      </c>
      <c r="CJ161" s="124"/>
      <c r="CK161" s="196"/>
      <c r="CL161" s="197"/>
      <c r="CM161" s="198">
        <v>-1182576.9719</v>
      </c>
      <c r="CN161" s="124"/>
      <c r="CO161" s="196">
        <v>6787780.2274512909</v>
      </c>
      <c r="CP161" s="198">
        <v>565648.35228760762</v>
      </c>
      <c r="CR161" s="154">
        <v>8</v>
      </c>
    </row>
    <row r="162" spans="1:96" ht="12.5" x14ac:dyDescent="0.25">
      <c r="A162" s="6">
        <v>491</v>
      </c>
      <c r="B162" s="6" t="s">
        <v>148</v>
      </c>
      <c r="C162" s="7">
        <v>53134</v>
      </c>
      <c r="D162" s="7">
        <v>101285746.6798974</v>
      </c>
      <c r="E162" s="48">
        <v>22024958.272937436</v>
      </c>
      <c r="F162" s="48">
        <v>531687</v>
      </c>
      <c r="H162" s="34">
        <f t="shared" si="57"/>
        <v>101817433.6798974</v>
      </c>
      <c r="I162" s="82"/>
      <c r="J162" s="56">
        <v>26339260.419989284</v>
      </c>
      <c r="K162" s="82"/>
      <c r="L162" s="56">
        <v>-1171789.7736239631</v>
      </c>
      <c r="M162" s="84"/>
      <c r="N162" s="84">
        <f t="shared" si="58"/>
        <v>126984904.32626273</v>
      </c>
      <c r="O162" s="101">
        <f t="shared" si="43"/>
        <v>2389.8992043938483</v>
      </c>
      <c r="P162" s="82"/>
      <c r="Q162" s="56">
        <v>0</v>
      </c>
      <c r="S162" s="62">
        <f t="shared" si="59"/>
        <v>-2733714.8686665893</v>
      </c>
      <c r="T162" s="31">
        <f t="shared" si="60"/>
        <v>-2.1074190317726182E-2</v>
      </c>
      <c r="U162" s="56">
        <f t="shared" si="61"/>
        <v>-51.449446092268403</v>
      </c>
      <c r="W162" s="6">
        <v>491</v>
      </c>
      <c r="X162" s="6" t="s">
        <v>148</v>
      </c>
      <c r="Y162" s="7">
        <v>53134</v>
      </c>
      <c r="Z162" s="7">
        <v>101957852.25834219</v>
      </c>
      <c r="AA162" s="48">
        <v>22637990.2171559</v>
      </c>
      <c r="AB162" s="48">
        <v>531687</v>
      </c>
      <c r="AD162" s="34">
        <f t="shared" si="62"/>
        <v>102489539.25834219</v>
      </c>
      <c r="AE162" s="82"/>
      <c r="AF162" s="56">
        <v>26148079.605954785</v>
      </c>
      <c r="AG162" s="82"/>
      <c r="AH162" s="56">
        <v>-5449298.7846577773</v>
      </c>
      <c r="AI162" s="84"/>
      <c r="AJ162" s="84">
        <f t="shared" si="44"/>
        <v>123188320.0796392</v>
      </c>
      <c r="AK162" s="101">
        <f t="shared" si="45"/>
        <v>2318.4461941438476</v>
      </c>
      <c r="AL162" s="82"/>
      <c r="AM162" s="56">
        <v>0</v>
      </c>
      <c r="AO162" s="62">
        <f t="shared" si="46"/>
        <v>-6530299.1152901202</v>
      </c>
      <c r="AP162" s="31">
        <f t="shared" si="47"/>
        <v>-5.0342033825359969E-2</v>
      </c>
      <c r="AQ162" s="56">
        <f t="shared" si="48"/>
        <v>-122.90245634226899</v>
      </c>
      <c r="AS162" s="6">
        <v>491</v>
      </c>
      <c r="AT162" s="6" t="s">
        <v>148</v>
      </c>
      <c r="AU162" s="7">
        <v>53134</v>
      </c>
      <c r="AV162" s="7">
        <v>99483147.812355757</v>
      </c>
      <c r="AW162" s="48">
        <v>21921431.615438856</v>
      </c>
      <c r="AX162" s="48">
        <v>531687</v>
      </c>
      <c r="AZ162" s="34">
        <f t="shared" si="49"/>
        <v>100014834.81235576</v>
      </c>
      <c r="BA162" s="82"/>
      <c r="BB162" s="56">
        <v>26148079.605954785</v>
      </c>
      <c r="BC162" s="82"/>
      <c r="BD162" s="56">
        <v>-5449298.7846577773</v>
      </c>
      <c r="BE162" s="84"/>
      <c r="BF162" s="84">
        <f t="shared" si="50"/>
        <v>120713615.63365276</v>
      </c>
      <c r="BG162" s="101">
        <f t="shared" si="51"/>
        <v>2271.8714125353399</v>
      </c>
      <c r="BH162" s="82"/>
      <c r="BI162" s="56">
        <v>0</v>
      </c>
      <c r="BK162" s="62">
        <f t="shared" si="52"/>
        <v>-9005003.5612765551</v>
      </c>
      <c r="BL162" s="31">
        <f t="shared" si="53"/>
        <v>-6.9419514462643619E-2</v>
      </c>
      <c r="BM162" s="56">
        <f t="shared" si="54"/>
        <v>-169.47723795077644</v>
      </c>
      <c r="BO162" s="45">
        <v>636929.06510000001</v>
      </c>
      <c r="BP162" s="46">
        <v>855106.66609999991</v>
      </c>
      <c r="BQ162" s="47">
        <f t="shared" si="55"/>
        <v>218177.60099999991</v>
      </c>
      <c r="BS162" s="45" t="e">
        <f>#REF!+BQ162</f>
        <v>#REF!</v>
      </c>
      <c r="BT162" s="47" t="e">
        <f t="shared" si="56"/>
        <v>#REF!</v>
      </c>
      <c r="BU162" s="124">
        <v>491</v>
      </c>
      <c r="BV162" s="124" t="s">
        <v>148</v>
      </c>
      <c r="BW162" s="137">
        <v>53818</v>
      </c>
      <c r="BX162" s="137">
        <v>103552807.79168737</v>
      </c>
      <c r="BY162" s="137">
        <v>21921431.615438856</v>
      </c>
      <c r="BZ162" s="137">
        <v>531687</v>
      </c>
      <c r="CB162" s="193">
        <v>104084494.79168737</v>
      </c>
      <c r="CC162" s="194"/>
      <c r="CD162" s="186">
        <v>24509968.363241948</v>
      </c>
      <c r="CE162" s="194"/>
      <c r="CF162" s="186">
        <v>1124156.04</v>
      </c>
      <c r="CG162" s="137"/>
      <c r="CH162" s="137">
        <v>129718619.19492932</v>
      </c>
      <c r="CI162" s="195">
        <v>2410.3203239609297</v>
      </c>
      <c r="CJ162" s="124"/>
      <c r="CK162" s="196"/>
      <c r="CL162" s="197"/>
      <c r="CM162" s="198">
        <v>218177.60099999991</v>
      </c>
      <c r="CN162" s="124"/>
      <c r="CO162" s="196">
        <v>129936796.79592931</v>
      </c>
      <c r="CP162" s="198">
        <v>10828066.399660775</v>
      </c>
      <c r="CR162" s="154">
        <v>10</v>
      </c>
    </row>
    <row r="163" spans="1:96" ht="12.5" x14ac:dyDescent="0.25">
      <c r="A163" s="6">
        <v>494</v>
      </c>
      <c r="B163" s="6" t="s">
        <v>149</v>
      </c>
      <c r="C163" s="7">
        <v>8908</v>
      </c>
      <c r="D163" s="7">
        <v>23983777.463270698</v>
      </c>
      <c r="E163" s="48">
        <v>7662977.6354476251</v>
      </c>
      <c r="F163" s="48">
        <v>-334954</v>
      </c>
      <c r="H163" s="34">
        <f t="shared" si="57"/>
        <v>23648823.463270698</v>
      </c>
      <c r="I163" s="82"/>
      <c r="J163" s="56">
        <v>3839175.9115073779</v>
      </c>
      <c r="K163" s="82"/>
      <c r="L163" s="56">
        <v>-166544.35749029298</v>
      </c>
      <c r="M163" s="84"/>
      <c r="N163" s="84">
        <f t="shared" si="58"/>
        <v>27321455.017287783</v>
      </c>
      <c r="O163" s="101">
        <f t="shared" si="43"/>
        <v>3067.0694900412868</v>
      </c>
      <c r="P163" s="82"/>
      <c r="Q163" s="56">
        <v>0</v>
      </c>
      <c r="S163" s="62">
        <f t="shared" si="59"/>
        <v>-860541.93660103902</v>
      </c>
      <c r="T163" s="31">
        <f t="shared" si="60"/>
        <v>-3.0535165340094653E-2</v>
      </c>
      <c r="U163" s="56">
        <f t="shared" si="61"/>
        <v>-96.603270835320956</v>
      </c>
      <c r="W163" s="6">
        <v>494</v>
      </c>
      <c r="X163" s="6" t="s">
        <v>149</v>
      </c>
      <c r="Y163" s="7">
        <v>8908</v>
      </c>
      <c r="Z163" s="7">
        <v>23875181.240894407</v>
      </c>
      <c r="AA163" s="48">
        <v>7553404.6528667249</v>
      </c>
      <c r="AB163" s="48">
        <v>-334954</v>
      </c>
      <c r="AD163" s="34">
        <f t="shared" si="62"/>
        <v>23540227.240894407</v>
      </c>
      <c r="AE163" s="82"/>
      <c r="AF163" s="56">
        <v>3802377.105291896</v>
      </c>
      <c r="AG163" s="82"/>
      <c r="AH163" s="56">
        <v>-774498.96328819136</v>
      </c>
      <c r="AI163" s="84"/>
      <c r="AJ163" s="84">
        <f t="shared" si="44"/>
        <v>26568105.382898111</v>
      </c>
      <c r="AK163" s="101">
        <f t="shared" si="45"/>
        <v>2982.4994816904032</v>
      </c>
      <c r="AL163" s="82"/>
      <c r="AM163" s="56">
        <v>0</v>
      </c>
      <c r="AO163" s="62">
        <f t="shared" si="46"/>
        <v>-1613891.5709907115</v>
      </c>
      <c r="AP163" s="31">
        <f t="shared" si="47"/>
        <v>-5.7266756987851108E-2</v>
      </c>
      <c r="AQ163" s="56">
        <f t="shared" si="48"/>
        <v>-181.1732791862047</v>
      </c>
      <c r="AS163" s="6">
        <v>494</v>
      </c>
      <c r="AT163" s="6" t="s">
        <v>149</v>
      </c>
      <c r="AU163" s="7">
        <v>8908</v>
      </c>
      <c r="AV163" s="7">
        <v>23441041.670280047</v>
      </c>
      <c r="AW163" s="48">
        <v>7261058.06102244</v>
      </c>
      <c r="AX163" s="48">
        <v>-334954</v>
      </c>
      <c r="AZ163" s="34">
        <f t="shared" si="49"/>
        <v>23106087.670280047</v>
      </c>
      <c r="BA163" s="82"/>
      <c r="BB163" s="56">
        <v>3802377.105291896</v>
      </c>
      <c r="BC163" s="82"/>
      <c r="BD163" s="56">
        <v>-774498.96328819136</v>
      </c>
      <c r="BE163" s="84"/>
      <c r="BF163" s="84">
        <f t="shared" si="50"/>
        <v>26133965.812283751</v>
      </c>
      <c r="BG163" s="101">
        <f t="shared" si="51"/>
        <v>2933.7635622231423</v>
      </c>
      <c r="BH163" s="82"/>
      <c r="BI163" s="56">
        <v>0</v>
      </c>
      <c r="BK163" s="62">
        <f t="shared" si="52"/>
        <v>-2048031.1416050717</v>
      </c>
      <c r="BL163" s="31">
        <f t="shared" si="53"/>
        <v>-7.2671611772439165E-2</v>
      </c>
      <c r="BM163" s="56">
        <f t="shared" si="54"/>
        <v>-229.90919865346561</v>
      </c>
      <c r="BO163" s="45">
        <v>110117.83753400001</v>
      </c>
      <c r="BP163" s="46">
        <v>187591.95600000001</v>
      </c>
      <c r="BQ163" s="47">
        <f t="shared" si="55"/>
        <v>77474.118466</v>
      </c>
      <c r="BS163" s="45" t="e">
        <f>#REF!+BQ163</f>
        <v>#REF!</v>
      </c>
      <c r="BT163" s="47" t="e">
        <f t="shared" si="56"/>
        <v>#REF!</v>
      </c>
      <c r="BU163" s="124">
        <v>494</v>
      </c>
      <c r="BV163" s="124" t="s">
        <v>149</v>
      </c>
      <c r="BW163" s="137">
        <v>8980</v>
      </c>
      <c r="BX163" s="137">
        <v>24796300.730636217</v>
      </c>
      <c r="BY163" s="137">
        <v>7261058.06102244</v>
      </c>
      <c r="BZ163" s="137">
        <v>-334954</v>
      </c>
      <c r="CB163" s="193">
        <v>24461346.730636217</v>
      </c>
      <c r="CC163" s="194"/>
      <c r="CD163" s="186">
        <v>3560875.9632526054</v>
      </c>
      <c r="CE163" s="194"/>
      <c r="CF163" s="186">
        <v>159774.26</v>
      </c>
      <c r="CG163" s="137"/>
      <c r="CH163" s="137">
        <v>28181996.953888822</v>
      </c>
      <c r="CI163" s="195">
        <v>3138.3070104553253</v>
      </c>
      <c r="CJ163" s="124"/>
      <c r="CK163" s="196"/>
      <c r="CL163" s="197"/>
      <c r="CM163" s="198">
        <v>77474.118466</v>
      </c>
      <c r="CN163" s="124"/>
      <c r="CO163" s="196">
        <v>28259471.072354823</v>
      </c>
      <c r="CP163" s="198">
        <v>2354955.9226962351</v>
      </c>
      <c r="CR163" s="154">
        <v>17</v>
      </c>
    </row>
    <row r="164" spans="1:96" ht="12.5" x14ac:dyDescent="0.25">
      <c r="A164" s="6">
        <v>495</v>
      </c>
      <c r="B164" s="6" t="s">
        <v>150</v>
      </c>
      <c r="C164" s="7">
        <v>1566</v>
      </c>
      <c r="D164" s="7">
        <v>5101960.236824072</v>
      </c>
      <c r="E164" s="48">
        <v>1056898.4512653376</v>
      </c>
      <c r="F164" s="48">
        <v>-524466</v>
      </c>
      <c r="H164" s="34">
        <f t="shared" si="57"/>
        <v>4577494.236824072</v>
      </c>
      <c r="I164" s="82"/>
      <c r="J164" s="56">
        <v>1008827.6702239983</v>
      </c>
      <c r="K164" s="82"/>
      <c r="L164" s="56">
        <v>-30761.484433471796</v>
      </c>
      <c r="M164" s="84"/>
      <c r="N164" s="84">
        <f t="shared" si="58"/>
        <v>5555560.4226145977</v>
      </c>
      <c r="O164" s="101">
        <f t="shared" si="43"/>
        <v>3547.6120195495514</v>
      </c>
      <c r="P164" s="82"/>
      <c r="Q164" s="56">
        <v>0</v>
      </c>
      <c r="S164" s="62">
        <f t="shared" si="59"/>
        <v>-208213.11961171962</v>
      </c>
      <c r="T164" s="31">
        <f t="shared" si="60"/>
        <v>-3.612444487735636E-2</v>
      </c>
      <c r="U164" s="56">
        <f t="shared" si="61"/>
        <v>-132.95856935614279</v>
      </c>
      <c r="W164" s="6">
        <v>495</v>
      </c>
      <c r="X164" s="6" t="s">
        <v>150</v>
      </c>
      <c r="Y164" s="7">
        <v>1566</v>
      </c>
      <c r="Z164" s="7">
        <v>5111367.6591516016</v>
      </c>
      <c r="AA164" s="48">
        <v>1066672.4011185069</v>
      </c>
      <c r="AB164" s="48">
        <v>-524466</v>
      </c>
      <c r="AD164" s="34">
        <f t="shared" si="62"/>
        <v>4586901.6591516016</v>
      </c>
      <c r="AE164" s="82"/>
      <c r="AF164" s="56">
        <v>1009872.4138740305</v>
      </c>
      <c r="AG164" s="82"/>
      <c r="AH164" s="56">
        <v>-143053.40728411268</v>
      </c>
      <c r="AI164" s="84"/>
      <c r="AJ164" s="84">
        <f t="shared" si="44"/>
        <v>5453720.6657415191</v>
      </c>
      <c r="AK164" s="101">
        <f t="shared" si="45"/>
        <v>3482.5802463228092</v>
      </c>
      <c r="AL164" s="82"/>
      <c r="AM164" s="56">
        <v>0</v>
      </c>
      <c r="AO164" s="62">
        <f t="shared" si="46"/>
        <v>-310052.87648479827</v>
      </c>
      <c r="AP164" s="31">
        <f t="shared" si="47"/>
        <v>-5.3793382792245707E-2</v>
      </c>
      <c r="AQ164" s="56">
        <f t="shared" si="48"/>
        <v>-197.99034258288523</v>
      </c>
      <c r="AS164" s="6">
        <v>495</v>
      </c>
      <c r="AT164" s="6" t="s">
        <v>150</v>
      </c>
      <c r="AU164" s="7">
        <v>1566</v>
      </c>
      <c r="AV164" s="7">
        <v>5136606.0591300968</v>
      </c>
      <c r="AW164" s="48">
        <v>1158602.8854122611</v>
      </c>
      <c r="AX164" s="48">
        <v>-524466</v>
      </c>
      <c r="AZ164" s="34">
        <f t="shared" si="49"/>
        <v>4612140.0591300968</v>
      </c>
      <c r="BA164" s="82"/>
      <c r="BB164" s="56">
        <v>1009872.4138740305</v>
      </c>
      <c r="BC164" s="82"/>
      <c r="BD164" s="56">
        <v>-143053.40728411268</v>
      </c>
      <c r="BE164" s="84"/>
      <c r="BF164" s="84">
        <f t="shared" si="50"/>
        <v>5478959.0657200143</v>
      </c>
      <c r="BG164" s="101">
        <f t="shared" si="51"/>
        <v>3498.6967214048623</v>
      </c>
      <c r="BH164" s="82"/>
      <c r="BI164" s="56">
        <v>0</v>
      </c>
      <c r="BK164" s="62">
        <f t="shared" si="52"/>
        <v>-284814.47650630306</v>
      </c>
      <c r="BL164" s="31">
        <f t="shared" si="53"/>
        <v>-4.9414584806239718E-2</v>
      </c>
      <c r="BM164" s="56">
        <f t="shared" si="54"/>
        <v>-181.87386750083209</v>
      </c>
      <c r="BO164" s="45">
        <v>44451.1374</v>
      </c>
      <c r="BP164" s="46">
        <v>10874.896000000001</v>
      </c>
      <c r="BQ164" s="47">
        <f t="shared" si="55"/>
        <v>-33576.241399999999</v>
      </c>
      <c r="BS164" s="45" t="e">
        <f>#REF!+BQ164</f>
        <v>#REF!</v>
      </c>
      <c r="BT164" s="47" t="e">
        <f t="shared" si="56"/>
        <v>#REF!</v>
      </c>
      <c r="BU164" s="124">
        <v>495</v>
      </c>
      <c r="BV164" s="124" t="s">
        <v>150</v>
      </c>
      <c r="BW164" s="137">
        <v>1584</v>
      </c>
      <c r="BX164" s="137">
        <v>5307128.4275201848</v>
      </c>
      <c r="BY164" s="137">
        <v>1158602.8854122611</v>
      </c>
      <c r="BZ164" s="137">
        <v>-524466</v>
      </c>
      <c r="CB164" s="193">
        <v>4782662.4275201848</v>
      </c>
      <c r="CC164" s="194"/>
      <c r="CD164" s="186">
        <v>951600.09470613289</v>
      </c>
      <c r="CE164" s="194"/>
      <c r="CF164" s="186">
        <v>29511.02</v>
      </c>
      <c r="CG164" s="137"/>
      <c r="CH164" s="137">
        <v>5763773.5422263173</v>
      </c>
      <c r="CI164" s="195">
        <v>3638.7459231226749</v>
      </c>
      <c r="CJ164" s="124"/>
      <c r="CK164" s="196"/>
      <c r="CL164" s="197"/>
      <c r="CM164" s="198">
        <v>-33576.241399999999</v>
      </c>
      <c r="CN164" s="124"/>
      <c r="CO164" s="196">
        <v>5730197.3008263176</v>
      </c>
      <c r="CP164" s="198">
        <v>477516.44173552649</v>
      </c>
      <c r="CR164" s="154">
        <v>13</v>
      </c>
    </row>
    <row r="165" spans="1:96" ht="12.5" x14ac:dyDescent="0.25">
      <c r="A165" s="6">
        <v>498</v>
      </c>
      <c r="B165" s="6" t="s">
        <v>151</v>
      </c>
      <c r="C165" s="7">
        <v>2308</v>
      </c>
      <c r="D165" s="7">
        <v>8377018.7568186698</v>
      </c>
      <c r="E165" s="48">
        <v>971038.86082801933</v>
      </c>
      <c r="F165" s="48">
        <v>148873</v>
      </c>
      <c r="H165" s="34">
        <f t="shared" si="57"/>
        <v>8525891.7568186708</v>
      </c>
      <c r="I165" s="82"/>
      <c r="J165" s="56">
        <v>1330169.9064125046</v>
      </c>
      <c r="K165" s="82"/>
      <c r="L165" s="56">
        <v>-50143.580595067637</v>
      </c>
      <c r="M165" s="84"/>
      <c r="N165" s="84">
        <f t="shared" si="58"/>
        <v>9805918.0826361086</v>
      </c>
      <c r="O165" s="101">
        <f t="shared" si="43"/>
        <v>4248.6646805182445</v>
      </c>
      <c r="P165" s="82"/>
      <c r="Q165" s="56">
        <v>0</v>
      </c>
      <c r="S165" s="62">
        <f t="shared" si="59"/>
        <v>-146271.84804198891</v>
      </c>
      <c r="T165" s="31">
        <f t="shared" si="60"/>
        <v>-1.4697453430937748E-2</v>
      </c>
      <c r="U165" s="56">
        <f t="shared" si="61"/>
        <v>-63.376017349215296</v>
      </c>
      <c r="W165" s="6">
        <v>498</v>
      </c>
      <c r="X165" s="6" t="s">
        <v>151</v>
      </c>
      <c r="Y165" s="7">
        <v>2308</v>
      </c>
      <c r="Z165" s="7">
        <v>8502844.5512665436</v>
      </c>
      <c r="AA165" s="48">
        <v>1094665.4303298069</v>
      </c>
      <c r="AB165" s="48">
        <v>148873</v>
      </c>
      <c r="AD165" s="34">
        <f t="shared" si="62"/>
        <v>8651717.5512665436</v>
      </c>
      <c r="AE165" s="82"/>
      <c r="AF165" s="56">
        <v>1322934.1178166419</v>
      </c>
      <c r="AG165" s="82"/>
      <c r="AH165" s="56">
        <v>-233188.03333641199</v>
      </c>
      <c r="AI165" s="84"/>
      <c r="AJ165" s="84">
        <f t="shared" si="44"/>
        <v>9741463.6357467733</v>
      </c>
      <c r="AK165" s="101">
        <f t="shared" si="45"/>
        <v>4220.7381437377699</v>
      </c>
      <c r="AL165" s="82"/>
      <c r="AM165" s="56">
        <v>0</v>
      </c>
      <c r="AO165" s="62">
        <f t="shared" si="46"/>
        <v>-210726.2949313242</v>
      </c>
      <c r="AP165" s="31">
        <f t="shared" si="47"/>
        <v>-2.117386187353101E-2</v>
      </c>
      <c r="AQ165" s="56">
        <f t="shared" si="48"/>
        <v>-91.302554129689867</v>
      </c>
      <c r="AS165" s="6">
        <v>498</v>
      </c>
      <c r="AT165" s="6" t="s">
        <v>151</v>
      </c>
      <c r="AU165" s="7">
        <v>2308</v>
      </c>
      <c r="AV165" s="7">
        <v>8609472.3899003062</v>
      </c>
      <c r="AW165" s="48">
        <v>1264838.9680658286</v>
      </c>
      <c r="AX165" s="48">
        <v>148873</v>
      </c>
      <c r="AZ165" s="34">
        <f t="shared" si="49"/>
        <v>8758345.3899003062</v>
      </c>
      <c r="BA165" s="82"/>
      <c r="BB165" s="56">
        <v>1322934.1178166419</v>
      </c>
      <c r="BC165" s="82"/>
      <c r="BD165" s="56">
        <v>-233188.03333641199</v>
      </c>
      <c r="BE165" s="84"/>
      <c r="BF165" s="84">
        <f t="shared" si="50"/>
        <v>9848091.474380536</v>
      </c>
      <c r="BG165" s="101">
        <f t="shared" si="51"/>
        <v>4266.9373805808218</v>
      </c>
      <c r="BH165" s="82"/>
      <c r="BI165" s="56">
        <v>0</v>
      </c>
      <c r="BK165" s="62">
        <f t="shared" si="52"/>
        <v>-104098.45629756153</v>
      </c>
      <c r="BL165" s="31">
        <f t="shared" si="53"/>
        <v>-1.0459854265509253E-2</v>
      </c>
      <c r="BM165" s="56">
        <f t="shared" si="54"/>
        <v>-45.103317286638443</v>
      </c>
      <c r="BO165" s="45">
        <v>13593.62</v>
      </c>
      <c r="BP165" s="46">
        <v>81561.72</v>
      </c>
      <c r="BQ165" s="47">
        <f t="shared" si="55"/>
        <v>67968.100000000006</v>
      </c>
      <c r="BS165" s="45" t="e">
        <f>#REF!+BQ165</f>
        <v>#REF!</v>
      </c>
      <c r="BT165" s="47" t="e">
        <f t="shared" si="56"/>
        <v>#REF!</v>
      </c>
      <c r="BU165" s="124">
        <v>498</v>
      </c>
      <c r="BV165" s="124" t="s">
        <v>151</v>
      </c>
      <c r="BW165" s="137">
        <v>2299</v>
      </c>
      <c r="BX165" s="137">
        <v>8518349.5622279551</v>
      </c>
      <c r="BY165" s="137">
        <v>1264838.9680658286</v>
      </c>
      <c r="BZ165" s="137">
        <v>148873</v>
      </c>
      <c r="CB165" s="193">
        <v>8667222.5622279551</v>
      </c>
      <c r="CC165" s="194"/>
      <c r="CD165" s="186">
        <v>1236862.1484501415</v>
      </c>
      <c r="CE165" s="194"/>
      <c r="CF165" s="186">
        <v>48105.22</v>
      </c>
      <c r="CG165" s="137"/>
      <c r="CH165" s="137">
        <v>9952189.9306780975</v>
      </c>
      <c r="CI165" s="195">
        <v>4328.9212399643748</v>
      </c>
      <c r="CJ165" s="124"/>
      <c r="CK165" s="196"/>
      <c r="CL165" s="197"/>
      <c r="CM165" s="198">
        <v>67968.100000000006</v>
      </c>
      <c r="CN165" s="124"/>
      <c r="CO165" s="196">
        <v>10020158.030678097</v>
      </c>
      <c r="CP165" s="198">
        <v>835013.1692231748</v>
      </c>
      <c r="CR165" s="154">
        <v>19</v>
      </c>
    </row>
    <row r="166" spans="1:96" ht="12.5" x14ac:dyDescent="0.25">
      <c r="A166" s="6">
        <v>499</v>
      </c>
      <c r="B166" s="6" t="s">
        <v>152</v>
      </c>
      <c r="C166" s="7">
        <v>19448</v>
      </c>
      <c r="D166" s="7">
        <v>32853164.714302279</v>
      </c>
      <c r="E166" s="48">
        <v>4307306.3908676561</v>
      </c>
      <c r="F166" s="48">
        <v>-1943622</v>
      </c>
      <c r="H166" s="34">
        <f t="shared" si="57"/>
        <v>30909542.714302279</v>
      </c>
      <c r="I166" s="82"/>
      <c r="J166" s="56">
        <v>8404582.8004206773</v>
      </c>
      <c r="K166" s="82"/>
      <c r="L166" s="56">
        <v>-404830.58449748519</v>
      </c>
      <c r="M166" s="84"/>
      <c r="N166" s="84">
        <f t="shared" si="58"/>
        <v>38909294.930225477</v>
      </c>
      <c r="O166" s="101">
        <f t="shared" si="43"/>
        <v>2000.6836142649875</v>
      </c>
      <c r="P166" s="82"/>
      <c r="Q166" s="56">
        <v>0</v>
      </c>
      <c r="S166" s="62">
        <f t="shared" si="59"/>
        <v>-1285526.8837651908</v>
      </c>
      <c r="T166" s="31">
        <f t="shared" si="60"/>
        <v>-3.1982400362768511E-2</v>
      </c>
      <c r="U166" s="56">
        <f t="shared" si="61"/>
        <v>-66.10072417550343</v>
      </c>
      <c r="W166" s="6">
        <v>499</v>
      </c>
      <c r="X166" s="6" t="s">
        <v>152</v>
      </c>
      <c r="Y166" s="7">
        <v>19448</v>
      </c>
      <c r="Z166" s="7">
        <v>33391389.878934458</v>
      </c>
      <c r="AA166" s="48">
        <v>4837900.9088123078</v>
      </c>
      <c r="AB166" s="48">
        <v>-1943622</v>
      </c>
      <c r="AD166" s="34">
        <f t="shared" si="62"/>
        <v>31447767.878934458</v>
      </c>
      <c r="AE166" s="82"/>
      <c r="AF166" s="56">
        <v>8314596.8038161034</v>
      </c>
      <c r="AG166" s="82"/>
      <c r="AH166" s="56">
        <v>-1882626.7831915563</v>
      </c>
      <c r="AI166" s="84"/>
      <c r="AJ166" s="84">
        <f t="shared" si="44"/>
        <v>37879737.899559006</v>
      </c>
      <c r="AK166" s="101">
        <f t="shared" si="45"/>
        <v>1947.7446472418246</v>
      </c>
      <c r="AL166" s="82"/>
      <c r="AM166" s="56">
        <v>0</v>
      </c>
      <c r="AO166" s="62">
        <f t="shared" si="46"/>
        <v>-2315083.9144316614</v>
      </c>
      <c r="AP166" s="31">
        <f t="shared" si="47"/>
        <v>-5.7596571149019171E-2</v>
      </c>
      <c r="AQ166" s="56">
        <f t="shared" si="48"/>
        <v>-119.03969119866626</v>
      </c>
      <c r="AS166" s="6">
        <v>499</v>
      </c>
      <c r="AT166" s="6" t="s">
        <v>152</v>
      </c>
      <c r="AU166" s="7">
        <v>19448</v>
      </c>
      <c r="AV166" s="7">
        <v>32052314.985461336</v>
      </c>
      <c r="AW166" s="48">
        <v>3809364.9759938722</v>
      </c>
      <c r="AX166" s="48">
        <v>-1943622</v>
      </c>
      <c r="AZ166" s="34">
        <f t="shared" si="49"/>
        <v>30108692.985461336</v>
      </c>
      <c r="BA166" s="82"/>
      <c r="BB166" s="56">
        <v>8314596.8038161034</v>
      </c>
      <c r="BC166" s="82"/>
      <c r="BD166" s="56">
        <v>-1882626.7831915563</v>
      </c>
      <c r="BE166" s="84"/>
      <c r="BF166" s="84">
        <f t="shared" si="50"/>
        <v>36540663.006085888</v>
      </c>
      <c r="BG166" s="101">
        <f t="shared" si="51"/>
        <v>1878.8905289019892</v>
      </c>
      <c r="BH166" s="82"/>
      <c r="BI166" s="56">
        <v>0</v>
      </c>
      <c r="BK166" s="62">
        <f t="shared" si="52"/>
        <v>-3654158.8079047799</v>
      </c>
      <c r="BL166" s="31">
        <f t="shared" si="53"/>
        <v>-9.0911183157251163E-2</v>
      </c>
      <c r="BM166" s="56">
        <f t="shared" si="54"/>
        <v>-187.89380953850164</v>
      </c>
      <c r="BO166" s="45">
        <v>706609.96122000006</v>
      </c>
      <c r="BP166" s="46">
        <v>730045.36209999991</v>
      </c>
      <c r="BQ166" s="47">
        <f t="shared" si="55"/>
        <v>23435.400879999856</v>
      </c>
      <c r="BS166" s="45" t="e">
        <f>#REF!+BQ166</f>
        <v>#REF!</v>
      </c>
      <c r="BT166" s="47" t="e">
        <f t="shared" si="56"/>
        <v>#REF!</v>
      </c>
      <c r="BU166" s="124">
        <v>499</v>
      </c>
      <c r="BV166" s="124" t="s">
        <v>152</v>
      </c>
      <c r="BW166" s="137">
        <v>19444</v>
      </c>
      <c r="BX166" s="137">
        <v>33960144.577791862</v>
      </c>
      <c r="BY166" s="137">
        <v>3809364.9759938722</v>
      </c>
      <c r="BZ166" s="137">
        <v>-1943622</v>
      </c>
      <c r="CB166" s="193">
        <v>32016522.577791862</v>
      </c>
      <c r="CC166" s="194"/>
      <c r="CD166" s="186">
        <v>7789925.1761988057</v>
      </c>
      <c r="CE166" s="194"/>
      <c r="CF166" s="186">
        <v>388374.06</v>
      </c>
      <c r="CG166" s="137"/>
      <c r="CH166" s="137">
        <v>40194821.813990667</v>
      </c>
      <c r="CI166" s="195">
        <v>2067.2095152227253</v>
      </c>
      <c r="CJ166" s="124"/>
      <c r="CK166" s="196"/>
      <c r="CL166" s="197"/>
      <c r="CM166" s="198">
        <v>23435.400879999856</v>
      </c>
      <c r="CN166" s="124"/>
      <c r="CO166" s="196">
        <v>40218257.214870669</v>
      </c>
      <c r="CP166" s="198">
        <v>3351521.4345725556</v>
      </c>
      <c r="CR166" s="154">
        <v>15</v>
      </c>
    </row>
    <row r="167" spans="1:96" ht="12.5" x14ac:dyDescent="0.25">
      <c r="A167" s="6">
        <v>500</v>
      </c>
      <c r="B167" s="6" t="s">
        <v>153</v>
      </c>
      <c r="C167" s="7">
        <v>10164</v>
      </c>
      <c r="D167" s="7">
        <v>11239012.278178046</v>
      </c>
      <c r="E167" s="48">
        <v>104625.48716324707</v>
      </c>
      <c r="F167" s="48">
        <v>-669433</v>
      </c>
      <c r="H167" s="34">
        <f t="shared" si="57"/>
        <v>10569579.278178046</v>
      </c>
      <c r="I167" s="82"/>
      <c r="J167" s="56">
        <v>3039276.7354962048</v>
      </c>
      <c r="K167" s="82"/>
      <c r="L167" s="56">
        <v>-207114.13706124231</v>
      </c>
      <c r="M167" s="84"/>
      <c r="N167" s="84">
        <f t="shared" si="58"/>
        <v>13401741.876613008</v>
      </c>
      <c r="O167" s="101">
        <f t="shared" si="43"/>
        <v>1318.5499681830979</v>
      </c>
      <c r="P167" s="82"/>
      <c r="Q167" s="56">
        <v>0</v>
      </c>
      <c r="S167" s="62">
        <f t="shared" si="59"/>
        <v>-514564.52282045782</v>
      </c>
      <c r="T167" s="31">
        <f t="shared" si="60"/>
        <v>-3.6975653456538284E-2</v>
      </c>
      <c r="U167" s="56">
        <f t="shared" si="61"/>
        <v>-50.626182882768383</v>
      </c>
      <c r="W167" s="6">
        <v>500</v>
      </c>
      <c r="X167" s="6" t="s">
        <v>153</v>
      </c>
      <c r="Y167" s="7">
        <v>10164</v>
      </c>
      <c r="Z167" s="7">
        <v>11566746.365650659</v>
      </c>
      <c r="AA167" s="48">
        <v>424709.392405527</v>
      </c>
      <c r="AB167" s="48">
        <v>-669433</v>
      </c>
      <c r="AD167" s="34">
        <f t="shared" si="62"/>
        <v>10897313.365650659</v>
      </c>
      <c r="AE167" s="82"/>
      <c r="AF167" s="56">
        <v>2965548.3482410535</v>
      </c>
      <c r="AG167" s="82"/>
      <c r="AH167" s="56">
        <v>-963164.930073419</v>
      </c>
      <c r="AI167" s="84"/>
      <c r="AJ167" s="84">
        <f t="shared" si="44"/>
        <v>12899696.783818293</v>
      </c>
      <c r="AK167" s="101">
        <f t="shared" si="45"/>
        <v>1269.1555277271048</v>
      </c>
      <c r="AL167" s="82"/>
      <c r="AM167" s="56">
        <v>0</v>
      </c>
      <c r="AO167" s="62">
        <f t="shared" si="46"/>
        <v>-1016609.6156151723</v>
      </c>
      <c r="AP167" s="31">
        <f t="shared" si="47"/>
        <v>-7.3051683861786676E-2</v>
      </c>
      <c r="AQ167" s="56">
        <f t="shared" si="48"/>
        <v>-100.02062333876154</v>
      </c>
      <c r="AS167" s="6">
        <v>500</v>
      </c>
      <c r="AT167" s="6" t="s">
        <v>153</v>
      </c>
      <c r="AU167" s="7">
        <v>10164</v>
      </c>
      <c r="AV167" s="7">
        <v>10786706.873605711</v>
      </c>
      <c r="AW167" s="48">
        <v>253813.04590673783</v>
      </c>
      <c r="AX167" s="48">
        <v>-669433</v>
      </c>
      <c r="AZ167" s="34">
        <f t="shared" si="49"/>
        <v>10117273.873605711</v>
      </c>
      <c r="BA167" s="82"/>
      <c r="BB167" s="56">
        <v>2965548.3482410535</v>
      </c>
      <c r="BC167" s="82"/>
      <c r="BD167" s="56">
        <v>-963164.930073419</v>
      </c>
      <c r="BE167" s="84"/>
      <c r="BF167" s="84">
        <f t="shared" si="50"/>
        <v>12119657.291773345</v>
      </c>
      <c r="BG167" s="101">
        <f t="shared" si="51"/>
        <v>1192.4102018667204</v>
      </c>
      <c r="BH167" s="82"/>
      <c r="BI167" s="56">
        <v>0</v>
      </c>
      <c r="BK167" s="62">
        <f t="shared" si="52"/>
        <v>-1796649.1076601204</v>
      </c>
      <c r="BL167" s="31">
        <f t="shared" si="53"/>
        <v>-0.12910387685436864</v>
      </c>
      <c r="BM167" s="56">
        <f t="shared" si="54"/>
        <v>-176.76594919914604</v>
      </c>
      <c r="BO167" s="45">
        <v>344435.14355999994</v>
      </c>
      <c r="BP167" s="46">
        <v>149597.78810000001</v>
      </c>
      <c r="BQ167" s="47">
        <f t="shared" si="55"/>
        <v>-194837.35545999993</v>
      </c>
      <c r="BS167" s="45" t="e">
        <f>#REF!+BQ167</f>
        <v>#REF!</v>
      </c>
      <c r="BT167" s="47" t="e">
        <f t="shared" si="56"/>
        <v>#REF!</v>
      </c>
      <c r="BU167" s="124">
        <v>500</v>
      </c>
      <c r="BV167" s="124" t="s">
        <v>153</v>
      </c>
      <c r="BW167" s="137">
        <v>10170</v>
      </c>
      <c r="BX167" s="137">
        <v>11626278.424344573</v>
      </c>
      <c r="BY167" s="137">
        <v>253813.04590673783</v>
      </c>
      <c r="BZ167" s="137">
        <v>-669433</v>
      </c>
      <c r="CB167" s="193">
        <v>10956845.424344573</v>
      </c>
      <c r="CC167" s="194"/>
      <c r="CD167" s="186">
        <v>2760766.1150888926</v>
      </c>
      <c r="CE167" s="194"/>
      <c r="CF167" s="186">
        <v>198694.86</v>
      </c>
      <c r="CG167" s="137"/>
      <c r="CH167" s="137">
        <v>13916306.399433466</v>
      </c>
      <c r="CI167" s="195">
        <v>1368.3683775254144</v>
      </c>
      <c r="CJ167" s="124"/>
      <c r="CK167" s="196"/>
      <c r="CL167" s="197"/>
      <c r="CM167" s="198">
        <v>-194837.35545999993</v>
      </c>
      <c r="CN167" s="124"/>
      <c r="CO167" s="196">
        <v>13721469.043973466</v>
      </c>
      <c r="CP167" s="198">
        <v>1143455.7536644556</v>
      </c>
      <c r="CR167" s="154">
        <v>13</v>
      </c>
    </row>
    <row r="168" spans="1:96" ht="12.5" x14ac:dyDescent="0.25">
      <c r="A168" s="6">
        <v>503</v>
      </c>
      <c r="B168" s="6" t="s">
        <v>154</v>
      </c>
      <c r="C168" s="7">
        <v>7654</v>
      </c>
      <c r="D168" s="7">
        <v>14025449.72981024</v>
      </c>
      <c r="E168" s="48">
        <v>4219069.6301495377</v>
      </c>
      <c r="F168" s="48">
        <v>-105319</v>
      </c>
      <c r="H168" s="34">
        <f t="shared" si="57"/>
        <v>13920130.72981024</v>
      </c>
      <c r="I168" s="82"/>
      <c r="J168" s="56">
        <v>4101260.9112769067</v>
      </c>
      <c r="K168" s="82"/>
      <c r="L168" s="56">
        <v>-143714.98875868926</v>
      </c>
      <c r="M168" s="84"/>
      <c r="N168" s="84">
        <f t="shared" si="58"/>
        <v>17877676.652328454</v>
      </c>
      <c r="O168" s="101">
        <f t="shared" si="43"/>
        <v>2335.7298997032212</v>
      </c>
      <c r="P168" s="82"/>
      <c r="Q168" s="56">
        <v>0</v>
      </c>
      <c r="S168" s="62">
        <f t="shared" si="59"/>
        <v>-149943.72471430153</v>
      </c>
      <c r="T168" s="31">
        <f t="shared" si="60"/>
        <v>-8.3174440984594457E-3</v>
      </c>
      <c r="U168" s="56">
        <f t="shared" si="61"/>
        <v>-19.590243626117264</v>
      </c>
      <c r="W168" s="6">
        <v>503</v>
      </c>
      <c r="X168" s="6" t="s">
        <v>154</v>
      </c>
      <c r="Y168" s="7">
        <v>7654</v>
      </c>
      <c r="Z168" s="7">
        <v>14175512.361958303</v>
      </c>
      <c r="AA168" s="48">
        <v>4362913.7303701434</v>
      </c>
      <c r="AB168" s="48">
        <v>-105319</v>
      </c>
      <c r="AD168" s="34">
        <f t="shared" si="62"/>
        <v>14070193.361958303</v>
      </c>
      <c r="AE168" s="82"/>
      <c r="AF168" s="56">
        <v>4068236.4803615753</v>
      </c>
      <c r="AG168" s="82"/>
      <c r="AH168" s="56">
        <v>-668333.11845504236</v>
      </c>
      <c r="AI168" s="84"/>
      <c r="AJ168" s="84">
        <f t="shared" si="44"/>
        <v>17470096.723864835</v>
      </c>
      <c r="AK168" s="101">
        <f t="shared" si="45"/>
        <v>2282.4793211216142</v>
      </c>
      <c r="AL168" s="82"/>
      <c r="AM168" s="56">
        <v>0</v>
      </c>
      <c r="AO168" s="62">
        <f t="shared" si="46"/>
        <v>-557523.65317792073</v>
      </c>
      <c r="AP168" s="31">
        <f t="shared" si="47"/>
        <v>-3.0926081286241101E-2</v>
      </c>
      <c r="AQ168" s="56">
        <f t="shared" si="48"/>
        <v>-72.840822207724159</v>
      </c>
      <c r="AS168" s="6">
        <v>503</v>
      </c>
      <c r="AT168" s="6" t="s">
        <v>154</v>
      </c>
      <c r="AU168" s="7">
        <v>7654</v>
      </c>
      <c r="AV168" s="7">
        <v>13470614.080963362</v>
      </c>
      <c r="AW168" s="48">
        <v>4243076.7349925684</v>
      </c>
      <c r="AX168" s="48">
        <v>-105319</v>
      </c>
      <c r="AZ168" s="34">
        <f t="shared" si="49"/>
        <v>13365295.080963362</v>
      </c>
      <c r="BA168" s="82"/>
      <c r="BB168" s="56">
        <v>4068236.4803615753</v>
      </c>
      <c r="BC168" s="82"/>
      <c r="BD168" s="56">
        <v>-668333.11845504236</v>
      </c>
      <c r="BE168" s="84"/>
      <c r="BF168" s="84">
        <f t="shared" si="50"/>
        <v>16765198.442869896</v>
      </c>
      <c r="BG168" s="101">
        <f t="shared" si="51"/>
        <v>2190.3839094421082</v>
      </c>
      <c r="BH168" s="82"/>
      <c r="BI168" s="56">
        <v>0</v>
      </c>
      <c r="BK168" s="62">
        <f t="shared" si="52"/>
        <v>-1262421.9341728594</v>
      </c>
      <c r="BL168" s="31">
        <f t="shared" si="53"/>
        <v>-7.0027097740558625E-2</v>
      </c>
      <c r="BM168" s="56">
        <f t="shared" si="54"/>
        <v>-164.93623388723012</v>
      </c>
      <c r="BO168" s="45">
        <v>193872.20844000002</v>
      </c>
      <c r="BP168" s="46">
        <v>304497.08800000005</v>
      </c>
      <c r="BQ168" s="47">
        <f t="shared" si="55"/>
        <v>110624.87956000003</v>
      </c>
      <c r="BS168" s="45" t="e">
        <f>#REF!+BQ168</f>
        <v>#REF!</v>
      </c>
      <c r="BT168" s="47" t="e">
        <f t="shared" si="56"/>
        <v>#REF!</v>
      </c>
      <c r="BU168" s="124">
        <v>503</v>
      </c>
      <c r="BV168" s="124" t="s">
        <v>154</v>
      </c>
      <c r="BW168" s="137">
        <v>7766</v>
      </c>
      <c r="BX168" s="137">
        <v>14175380.55607935</v>
      </c>
      <c r="BY168" s="137">
        <v>4243076.7349925684</v>
      </c>
      <c r="BZ168" s="137">
        <v>-105319</v>
      </c>
      <c r="CB168" s="193">
        <v>14070061.55607935</v>
      </c>
      <c r="CC168" s="194"/>
      <c r="CD168" s="186">
        <v>3819685.9009634033</v>
      </c>
      <c r="CE168" s="194"/>
      <c r="CF168" s="186">
        <v>137872.92000000001</v>
      </c>
      <c r="CG168" s="137"/>
      <c r="CH168" s="137">
        <v>18027620.377042755</v>
      </c>
      <c r="CI168" s="195">
        <v>2321.3520959364869</v>
      </c>
      <c r="CJ168" s="124"/>
      <c r="CK168" s="196"/>
      <c r="CL168" s="197"/>
      <c r="CM168" s="198">
        <v>110624.87956000003</v>
      </c>
      <c r="CN168" s="124"/>
      <c r="CO168" s="196">
        <v>18138245.256602757</v>
      </c>
      <c r="CP168" s="198">
        <v>1511520.4380502298</v>
      </c>
      <c r="CR168" s="154">
        <v>2</v>
      </c>
    </row>
    <row r="169" spans="1:96" ht="12.5" x14ac:dyDescent="0.25">
      <c r="A169" s="6">
        <v>504</v>
      </c>
      <c r="B169" s="6" t="s">
        <v>155</v>
      </c>
      <c r="C169" s="7">
        <v>1882</v>
      </c>
      <c r="D169" s="7">
        <v>4491237.7759832116</v>
      </c>
      <c r="E169" s="48">
        <v>1397337.2779020229</v>
      </c>
      <c r="F169" s="48">
        <v>-411778</v>
      </c>
      <c r="H169" s="34">
        <f t="shared" si="57"/>
        <v>4079459.7759832116</v>
      </c>
      <c r="I169" s="82"/>
      <c r="J169" s="56">
        <v>1127527.7276003896</v>
      </c>
      <c r="K169" s="82"/>
      <c r="L169" s="56">
        <v>-34105.761924690247</v>
      </c>
      <c r="M169" s="84"/>
      <c r="N169" s="84">
        <f t="shared" si="58"/>
        <v>5172881.7416589102</v>
      </c>
      <c r="O169" s="101">
        <f t="shared" si="43"/>
        <v>2748.6087894043094</v>
      </c>
      <c r="P169" s="82"/>
      <c r="Q169" s="56">
        <v>0</v>
      </c>
      <c r="S169" s="62">
        <f t="shared" si="59"/>
        <v>21272.783694866113</v>
      </c>
      <c r="T169" s="31">
        <f t="shared" si="60"/>
        <v>4.1293475239380911E-3</v>
      </c>
      <c r="U169" s="56">
        <f t="shared" si="61"/>
        <v>11.303285703967116</v>
      </c>
      <c r="W169" s="6">
        <v>504</v>
      </c>
      <c r="X169" s="6" t="s">
        <v>155</v>
      </c>
      <c r="Y169" s="7">
        <v>1882</v>
      </c>
      <c r="Z169" s="7">
        <v>4587317.0265441677</v>
      </c>
      <c r="AA169" s="48">
        <v>1492179.8023179399</v>
      </c>
      <c r="AB169" s="48">
        <v>-411778</v>
      </c>
      <c r="AD169" s="34">
        <f t="shared" si="62"/>
        <v>4175539.0265441677</v>
      </c>
      <c r="AE169" s="82"/>
      <c r="AF169" s="56">
        <v>1120521.5390881391</v>
      </c>
      <c r="AG169" s="82"/>
      <c r="AH169" s="56">
        <v>-158605.65708067326</v>
      </c>
      <c r="AI169" s="84"/>
      <c r="AJ169" s="84">
        <f t="shared" si="44"/>
        <v>5137454.9085516334</v>
      </c>
      <c r="AK169" s="101">
        <f t="shared" si="45"/>
        <v>2729.784754809582</v>
      </c>
      <c r="AL169" s="82"/>
      <c r="AM169" s="56">
        <v>0</v>
      </c>
      <c r="AO169" s="62">
        <f t="shared" si="46"/>
        <v>-14154.049412410706</v>
      </c>
      <c r="AP169" s="31">
        <f t="shared" si="47"/>
        <v>-2.7475007377121452E-3</v>
      </c>
      <c r="AQ169" s="56">
        <f t="shared" si="48"/>
        <v>-7.5207488907602054</v>
      </c>
      <c r="AS169" s="6">
        <v>504</v>
      </c>
      <c r="AT169" s="6" t="s">
        <v>155</v>
      </c>
      <c r="AU169" s="7">
        <v>1882</v>
      </c>
      <c r="AV169" s="7">
        <v>4271083.694518893</v>
      </c>
      <c r="AW169" s="48">
        <v>1391287.7549060185</v>
      </c>
      <c r="AX169" s="48">
        <v>-411778</v>
      </c>
      <c r="AZ169" s="34">
        <f t="shared" si="49"/>
        <v>3859305.694518893</v>
      </c>
      <c r="BA169" s="82"/>
      <c r="BB169" s="56">
        <v>1120521.5390881391</v>
      </c>
      <c r="BC169" s="82"/>
      <c r="BD169" s="56">
        <v>-158605.65708067326</v>
      </c>
      <c r="BE169" s="84"/>
      <c r="BF169" s="84">
        <f t="shared" si="50"/>
        <v>4821221.5765263587</v>
      </c>
      <c r="BG169" s="101">
        <f t="shared" si="51"/>
        <v>2561.7542914592768</v>
      </c>
      <c r="BH169" s="82"/>
      <c r="BI169" s="56">
        <v>0</v>
      </c>
      <c r="BK169" s="62">
        <f t="shared" si="52"/>
        <v>-330387.38143768534</v>
      </c>
      <c r="BL169" s="31">
        <f t="shared" si="53"/>
        <v>-6.4132853276242657E-2</v>
      </c>
      <c r="BM169" s="56">
        <f t="shared" si="54"/>
        <v>-175.55121224106554</v>
      </c>
      <c r="BO169" s="45">
        <v>822128.54397999996</v>
      </c>
      <c r="BP169" s="46">
        <v>13593.62</v>
      </c>
      <c r="BQ169" s="47">
        <f t="shared" si="55"/>
        <v>-808534.92397999996</v>
      </c>
      <c r="BS169" s="45" t="e">
        <f>#REF!+BQ169</f>
        <v>#REF!</v>
      </c>
      <c r="BT169" s="47" t="e">
        <f t="shared" si="56"/>
        <v>#REF!</v>
      </c>
      <c r="BU169" s="124">
        <v>504</v>
      </c>
      <c r="BV169" s="124" t="s">
        <v>155</v>
      </c>
      <c r="BW169" s="137">
        <v>1922</v>
      </c>
      <c r="BX169" s="137">
        <v>4477868.6688117776</v>
      </c>
      <c r="BY169" s="137">
        <v>1391287.7549060185</v>
      </c>
      <c r="BZ169" s="137">
        <v>-411778</v>
      </c>
      <c r="CB169" s="193">
        <v>4066090.6688117776</v>
      </c>
      <c r="CC169" s="194"/>
      <c r="CD169" s="186">
        <v>1052798.9391522668</v>
      </c>
      <c r="CE169" s="194"/>
      <c r="CF169" s="186">
        <v>32719.35</v>
      </c>
      <c r="CG169" s="137"/>
      <c r="CH169" s="137">
        <v>5151608.9579640441</v>
      </c>
      <c r="CI169" s="195">
        <v>2680.3376472237483</v>
      </c>
      <c r="CJ169" s="124"/>
      <c r="CK169" s="196"/>
      <c r="CL169" s="197"/>
      <c r="CM169" s="198">
        <v>-808534.92397999996</v>
      </c>
      <c r="CN169" s="124"/>
      <c r="CO169" s="196">
        <v>4343074.0339840446</v>
      </c>
      <c r="CP169" s="198">
        <v>361922.83616533707</v>
      </c>
      <c r="CR169" s="154">
        <v>1</v>
      </c>
    </row>
    <row r="170" spans="1:96" ht="12.5" x14ac:dyDescent="0.25">
      <c r="A170" s="6">
        <v>505</v>
      </c>
      <c r="B170" s="6" t="s">
        <v>156</v>
      </c>
      <c r="C170" s="7">
        <v>20721</v>
      </c>
      <c r="D170" s="7">
        <v>26716516.096787348</v>
      </c>
      <c r="E170" s="48">
        <v>4017599.4594257534</v>
      </c>
      <c r="F170" s="48">
        <v>-2059394</v>
      </c>
      <c r="H170" s="34">
        <f t="shared" si="57"/>
        <v>24657122.096787348</v>
      </c>
      <c r="I170" s="82"/>
      <c r="J170" s="56">
        <v>8677627.2659407184</v>
      </c>
      <c r="K170" s="82"/>
      <c r="L170" s="56">
        <v>-450371.89943430875</v>
      </c>
      <c r="M170" s="84"/>
      <c r="N170" s="84">
        <f t="shared" si="58"/>
        <v>32884377.463293757</v>
      </c>
      <c r="O170" s="101">
        <f t="shared" si="43"/>
        <v>1587.0072613915233</v>
      </c>
      <c r="P170" s="82"/>
      <c r="Q170" s="56">
        <v>0</v>
      </c>
      <c r="S170" s="62">
        <f t="shared" si="59"/>
        <v>-3276071.9348716252</v>
      </c>
      <c r="T170" s="31">
        <f t="shared" si="60"/>
        <v>-9.0598208523311061E-2</v>
      </c>
      <c r="U170" s="56">
        <f t="shared" si="61"/>
        <v>-158.10394936883478</v>
      </c>
      <c r="W170" s="6">
        <v>505</v>
      </c>
      <c r="X170" s="6" t="s">
        <v>156</v>
      </c>
      <c r="Y170" s="7">
        <v>20721</v>
      </c>
      <c r="Z170" s="7">
        <v>27222823.572173059</v>
      </c>
      <c r="AA170" s="48">
        <v>4504680.7000814965</v>
      </c>
      <c r="AB170" s="48">
        <v>-2059394</v>
      </c>
      <c r="AD170" s="34">
        <f t="shared" si="62"/>
        <v>25163429.572173059</v>
      </c>
      <c r="AE170" s="82"/>
      <c r="AF170" s="56">
        <v>8568896.8754854202</v>
      </c>
      <c r="AG170" s="82"/>
      <c r="AH170" s="56">
        <v>-2094412.4103774349</v>
      </c>
      <c r="AI170" s="84"/>
      <c r="AJ170" s="84">
        <f t="shared" si="44"/>
        <v>31637914.037281044</v>
      </c>
      <c r="AK170" s="101">
        <f t="shared" si="45"/>
        <v>1526.8526633502747</v>
      </c>
      <c r="AL170" s="82"/>
      <c r="AM170" s="56">
        <v>0</v>
      </c>
      <c r="AO170" s="62">
        <f t="shared" si="46"/>
        <v>-4522535.3608843386</v>
      </c>
      <c r="AP170" s="31">
        <f t="shared" si="47"/>
        <v>-0.12506856071080222</v>
      </c>
      <c r="AQ170" s="56">
        <f t="shared" si="48"/>
        <v>-218.25854741008342</v>
      </c>
      <c r="AS170" s="6">
        <v>505</v>
      </c>
      <c r="AT170" s="6" t="s">
        <v>156</v>
      </c>
      <c r="AU170" s="7">
        <v>20721</v>
      </c>
      <c r="AV170" s="7">
        <v>27682179.601534661</v>
      </c>
      <c r="AW170" s="48">
        <v>5156981.7475849837</v>
      </c>
      <c r="AX170" s="48">
        <v>-2059394</v>
      </c>
      <c r="AZ170" s="34">
        <f t="shared" si="49"/>
        <v>25622785.601534661</v>
      </c>
      <c r="BA170" s="82"/>
      <c r="BB170" s="56">
        <v>8568896.8754854202</v>
      </c>
      <c r="BC170" s="82"/>
      <c r="BD170" s="56">
        <v>-2094412.4103774349</v>
      </c>
      <c r="BE170" s="84"/>
      <c r="BF170" s="84">
        <f t="shared" si="50"/>
        <v>32097270.066642649</v>
      </c>
      <c r="BG170" s="101">
        <f t="shared" si="51"/>
        <v>1549.0212859728126</v>
      </c>
      <c r="BH170" s="82"/>
      <c r="BI170" s="56">
        <v>0</v>
      </c>
      <c r="BK170" s="62">
        <f t="shared" si="52"/>
        <v>-4063179.331522733</v>
      </c>
      <c r="BL170" s="31">
        <f t="shared" si="53"/>
        <v>-0.11236528857212931</v>
      </c>
      <c r="BM170" s="56">
        <f t="shared" si="54"/>
        <v>-196.08992478754564</v>
      </c>
      <c r="BO170" s="45">
        <v>1875131.13004</v>
      </c>
      <c r="BP170" s="46">
        <v>834920.14040000003</v>
      </c>
      <c r="BQ170" s="47">
        <f t="shared" si="55"/>
        <v>-1040210.9896399999</v>
      </c>
      <c r="BS170" s="45" t="e">
        <f>#REF!+BQ170</f>
        <v>#REF!</v>
      </c>
      <c r="BT170" s="47" t="e">
        <f t="shared" si="56"/>
        <v>#REF!</v>
      </c>
      <c r="BU170" s="124">
        <v>505</v>
      </c>
      <c r="BV170" s="124" t="s">
        <v>156</v>
      </c>
      <c r="BW170" s="137">
        <v>20686</v>
      </c>
      <c r="BX170" s="137">
        <v>29759535.574848942</v>
      </c>
      <c r="BY170" s="137">
        <v>5156981.7475849837</v>
      </c>
      <c r="BZ170" s="137">
        <v>-2059394</v>
      </c>
      <c r="CB170" s="193">
        <v>27700141.574848942</v>
      </c>
      <c r="CC170" s="194"/>
      <c r="CD170" s="186">
        <v>8028243.7233164413</v>
      </c>
      <c r="CE170" s="194"/>
      <c r="CF170" s="186">
        <v>432064.1</v>
      </c>
      <c r="CG170" s="137"/>
      <c r="CH170" s="137">
        <v>36160449.398165382</v>
      </c>
      <c r="CI170" s="195">
        <v>1748.0638788632593</v>
      </c>
      <c r="CJ170" s="124"/>
      <c r="CK170" s="196"/>
      <c r="CL170" s="197"/>
      <c r="CM170" s="198">
        <v>-1040210.9896399999</v>
      </c>
      <c r="CN170" s="124"/>
      <c r="CO170" s="196">
        <v>35120238.408525385</v>
      </c>
      <c r="CP170" s="198">
        <v>2926686.5340437819</v>
      </c>
      <c r="CR170" s="154">
        <v>1</v>
      </c>
    </row>
    <row r="171" spans="1:96" ht="12.5" x14ac:dyDescent="0.25">
      <c r="A171" s="6">
        <v>507</v>
      </c>
      <c r="B171" s="6" t="s">
        <v>157</v>
      </c>
      <c r="C171" s="7">
        <v>5791</v>
      </c>
      <c r="D171" s="7">
        <v>16338844.017029062</v>
      </c>
      <c r="E171" s="48">
        <v>3636530.7398224268</v>
      </c>
      <c r="F171" s="48">
        <v>-246054</v>
      </c>
      <c r="H171" s="34">
        <f t="shared" si="57"/>
        <v>16092790.017029062</v>
      </c>
      <c r="I171" s="82"/>
      <c r="J171" s="56">
        <v>3390178.434062467</v>
      </c>
      <c r="K171" s="82"/>
      <c r="L171" s="56">
        <v>-120752.81169513639</v>
      </c>
      <c r="M171" s="84"/>
      <c r="N171" s="84">
        <f t="shared" si="58"/>
        <v>19362215.639396392</v>
      </c>
      <c r="O171" s="101">
        <f t="shared" si="43"/>
        <v>3343.5012328434455</v>
      </c>
      <c r="P171" s="82"/>
      <c r="Q171" s="56">
        <v>0</v>
      </c>
      <c r="S171" s="62">
        <f t="shared" si="59"/>
        <v>-801351.52710854262</v>
      </c>
      <c r="T171" s="31">
        <f t="shared" si="60"/>
        <v>-3.9742547560717427E-2</v>
      </c>
      <c r="U171" s="56">
        <f t="shared" si="61"/>
        <v>-138.37878209437793</v>
      </c>
      <c r="W171" s="6">
        <v>507</v>
      </c>
      <c r="X171" s="6" t="s">
        <v>157</v>
      </c>
      <c r="Y171" s="7">
        <v>5791</v>
      </c>
      <c r="Z171" s="7">
        <v>16492789.238663854</v>
      </c>
      <c r="AA171" s="48">
        <v>3786621.6087396559</v>
      </c>
      <c r="AB171" s="48">
        <v>-246054</v>
      </c>
      <c r="AD171" s="34">
        <f t="shared" si="62"/>
        <v>16246735.238663854</v>
      </c>
      <c r="AE171" s="82"/>
      <c r="AF171" s="56">
        <v>3383535.9686796418</v>
      </c>
      <c r="AG171" s="82"/>
      <c r="AH171" s="56">
        <v>-561549.66089120309</v>
      </c>
      <c r="AI171" s="84"/>
      <c r="AJ171" s="84">
        <f t="shared" si="44"/>
        <v>19068721.546452295</v>
      </c>
      <c r="AK171" s="101">
        <f t="shared" si="45"/>
        <v>3292.8201599814015</v>
      </c>
      <c r="AL171" s="82"/>
      <c r="AM171" s="56">
        <v>0</v>
      </c>
      <c r="AO171" s="62">
        <f t="shared" si="46"/>
        <v>-1094845.6200526394</v>
      </c>
      <c r="AP171" s="31">
        <f t="shared" si="47"/>
        <v>-5.4298210778465902E-2</v>
      </c>
      <c r="AQ171" s="56">
        <f t="shared" si="48"/>
        <v>-189.05985495642193</v>
      </c>
      <c r="AS171" s="6">
        <v>507</v>
      </c>
      <c r="AT171" s="6" t="s">
        <v>157</v>
      </c>
      <c r="AU171" s="7">
        <v>5791</v>
      </c>
      <c r="AV171" s="7">
        <v>16306823.62504399</v>
      </c>
      <c r="AW171" s="48">
        <v>3790480.5070642829</v>
      </c>
      <c r="AX171" s="48">
        <v>-246054</v>
      </c>
      <c r="AZ171" s="34">
        <f t="shared" si="49"/>
        <v>16060769.62504399</v>
      </c>
      <c r="BA171" s="82"/>
      <c r="BB171" s="56">
        <v>3383535.9686796418</v>
      </c>
      <c r="BC171" s="82"/>
      <c r="BD171" s="56">
        <v>-561549.66089120309</v>
      </c>
      <c r="BE171" s="84"/>
      <c r="BF171" s="84">
        <f t="shared" si="50"/>
        <v>18882755.932832431</v>
      </c>
      <c r="BG171" s="101">
        <f t="shared" si="51"/>
        <v>3260.7072928393077</v>
      </c>
      <c r="BH171" s="82"/>
      <c r="BI171" s="56">
        <v>0</v>
      </c>
      <c r="BK171" s="62">
        <f t="shared" si="52"/>
        <v>-1280811.2336725034</v>
      </c>
      <c r="BL171" s="31">
        <f t="shared" si="53"/>
        <v>-6.3521063663781949E-2</v>
      </c>
      <c r="BM171" s="56">
        <f t="shared" si="54"/>
        <v>-221.17272209851552</v>
      </c>
      <c r="BO171" s="45">
        <v>88358.53</v>
      </c>
      <c r="BP171" s="46">
        <v>265279.49430000002</v>
      </c>
      <c r="BQ171" s="47">
        <f t="shared" si="55"/>
        <v>176920.96430000002</v>
      </c>
      <c r="BS171" s="45" t="e">
        <f>#REF!+BQ171</f>
        <v>#REF!</v>
      </c>
      <c r="BT171" s="47" t="e">
        <f t="shared" si="56"/>
        <v>#REF!</v>
      </c>
      <c r="BU171" s="124">
        <v>507</v>
      </c>
      <c r="BV171" s="124" t="s">
        <v>157</v>
      </c>
      <c r="BW171" s="137">
        <v>5924</v>
      </c>
      <c r="BX171" s="137">
        <v>17107920.720164873</v>
      </c>
      <c r="BY171" s="137">
        <v>3790480.5070642852</v>
      </c>
      <c r="BZ171" s="137">
        <v>-246054</v>
      </c>
      <c r="CB171" s="193">
        <v>16861866.720164873</v>
      </c>
      <c r="CC171" s="194"/>
      <c r="CD171" s="186">
        <v>3185856.2863400602</v>
      </c>
      <c r="CE171" s="194"/>
      <c r="CF171" s="186">
        <v>115844.16</v>
      </c>
      <c r="CG171" s="137"/>
      <c r="CH171" s="137">
        <v>20163567.166504934</v>
      </c>
      <c r="CI171" s="195">
        <v>3403.7081645011704</v>
      </c>
      <c r="CJ171" s="124"/>
      <c r="CK171" s="196"/>
      <c r="CL171" s="197"/>
      <c r="CM171" s="198">
        <v>176920.96430000002</v>
      </c>
      <c r="CN171" s="124"/>
      <c r="CO171" s="196">
        <v>20340488.130804934</v>
      </c>
      <c r="CP171" s="198">
        <v>1695040.6775670778</v>
      </c>
      <c r="CR171" s="154">
        <v>10</v>
      </c>
    </row>
    <row r="172" spans="1:96" ht="12.5" x14ac:dyDescent="0.25">
      <c r="A172" s="6">
        <v>508</v>
      </c>
      <c r="B172" s="6" t="s">
        <v>158</v>
      </c>
      <c r="C172" s="7">
        <v>9855</v>
      </c>
      <c r="D172" s="7">
        <v>21835825.241629738</v>
      </c>
      <c r="E172" s="48">
        <v>4118138.2884722189</v>
      </c>
      <c r="F172" s="48">
        <v>-729530</v>
      </c>
      <c r="H172" s="34">
        <f t="shared" si="57"/>
        <v>21106295.241629738</v>
      </c>
      <c r="I172" s="82"/>
      <c r="J172" s="56">
        <v>4979197.8852466298</v>
      </c>
      <c r="K172" s="82"/>
      <c r="L172" s="56">
        <v>-221046.3208810644</v>
      </c>
      <c r="M172" s="84"/>
      <c r="N172" s="84">
        <f t="shared" si="58"/>
        <v>25864446.805995304</v>
      </c>
      <c r="O172" s="101">
        <f t="shared" si="43"/>
        <v>2624.4999295784173</v>
      </c>
      <c r="P172" s="82"/>
      <c r="Q172" s="56">
        <v>0</v>
      </c>
      <c r="S172" s="62">
        <f t="shared" si="59"/>
        <v>-1683489.4667078182</v>
      </c>
      <c r="T172" s="31">
        <f t="shared" si="60"/>
        <v>-6.1111273455934527E-2</v>
      </c>
      <c r="U172" s="56">
        <f t="shared" si="61"/>
        <v>-170.82592254772382</v>
      </c>
      <c r="W172" s="6">
        <v>508</v>
      </c>
      <c r="X172" s="6" t="s">
        <v>158</v>
      </c>
      <c r="Y172" s="7">
        <v>9855</v>
      </c>
      <c r="Z172" s="7">
        <v>21834618.171448115</v>
      </c>
      <c r="AA172" s="48">
        <v>4109897.2875752696</v>
      </c>
      <c r="AB172" s="48">
        <v>-729530</v>
      </c>
      <c r="AD172" s="34">
        <f t="shared" si="62"/>
        <v>21105088.171448115</v>
      </c>
      <c r="AE172" s="82"/>
      <c r="AF172" s="56">
        <v>4946779.5545023866</v>
      </c>
      <c r="AG172" s="82"/>
      <c r="AH172" s="56">
        <v>-1027955.2483249494</v>
      </c>
      <c r="AI172" s="84"/>
      <c r="AJ172" s="84">
        <f t="shared" si="44"/>
        <v>25023912.477625553</v>
      </c>
      <c r="AK172" s="101">
        <f t="shared" si="45"/>
        <v>2539.2097897133995</v>
      </c>
      <c r="AL172" s="82"/>
      <c r="AM172" s="56">
        <v>0</v>
      </c>
      <c r="AO172" s="62">
        <f t="shared" si="46"/>
        <v>-2524023.7950775698</v>
      </c>
      <c r="AP172" s="31">
        <f t="shared" si="47"/>
        <v>-9.1622972047404896E-2</v>
      </c>
      <c r="AQ172" s="56">
        <f t="shared" si="48"/>
        <v>-256.11606241274171</v>
      </c>
      <c r="AS172" s="6">
        <v>508</v>
      </c>
      <c r="AT172" s="6" t="s">
        <v>158</v>
      </c>
      <c r="AU172" s="7">
        <v>9855</v>
      </c>
      <c r="AV172" s="7">
        <v>22127838.246021912</v>
      </c>
      <c r="AW172" s="48">
        <v>4445113.9048074558</v>
      </c>
      <c r="AX172" s="48">
        <v>-729530</v>
      </c>
      <c r="AZ172" s="34">
        <f t="shared" si="49"/>
        <v>21398308.246021912</v>
      </c>
      <c r="BA172" s="82"/>
      <c r="BB172" s="56">
        <v>4946779.5545023866</v>
      </c>
      <c r="BC172" s="82"/>
      <c r="BD172" s="56">
        <v>-1027955.2483249494</v>
      </c>
      <c r="BE172" s="84"/>
      <c r="BF172" s="84">
        <f t="shared" si="50"/>
        <v>25317132.552199349</v>
      </c>
      <c r="BG172" s="101">
        <f t="shared" si="51"/>
        <v>2568.9632219380364</v>
      </c>
      <c r="BH172" s="82"/>
      <c r="BI172" s="56">
        <v>0</v>
      </c>
      <c r="BK172" s="62">
        <f t="shared" si="52"/>
        <v>-2230803.7205037735</v>
      </c>
      <c r="BL172" s="31">
        <f t="shared" si="53"/>
        <v>-8.097897782325883E-2</v>
      </c>
      <c r="BM172" s="56">
        <f t="shared" si="54"/>
        <v>-226.36263018810487</v>
      </c>
      <c r="BO172" s="45">
        <v>124612.71454000002</v>
      </c>
      <c r="BP172" s="46">
        <v>276018.45410000003</v>
      </c>
      <c r="BQ172" s="47">
        <f t="shared" si="55"/>
        <v>151405.73956000002</v>
      </c>
      <c r="BS172" s="45" t="e">
        <f>#REF!+BQ172</f>
        <v>#REF!</v>
      </c>
      <c r="BT172" s="47" t="e">
        <f t="shared" si="56"/>
        <v>#REF!</v>
      </c>
      <c r="BU172" s="124">
        <v>508</v>
      </c>
      <c r="BV172" s="124" t="s">
        <v>158</v>
      </c>
      <c r="BW172" s="137">
        <v>9983</v>
      </c>
      <c r="BX172" s="137">
        <v>23407324.493213814</v>
      </c>
      <c r="BY172" s="137">
        <v>4445113.9048074586</v>
      </c>
      <c r="BZ172" s="137">
        <v>-729530</v>
      </c>
      <c r="CB172" s="193">
        <v>22677794.493213814</v>
      </c>
      <c r="CC172" s="194"/>
      <c r="CD172" s="186">
        <v>4658081.0794893093</v>
      </c>
      <c r="CE172" s="194"/>
      <c r="CF172" s="186">
        <v>212060.7</v>
      </c>
      <c r="CG172" s="137"/>
      <c r="CH172" s="137">
        <v>27547936.272703122</v>
      </c>
      <c r="CI172" s="195">
        <v>2759.4847513476034</v>
      </c>
      <c r="CJ172" s="124"/>
      <c r="CK172" s="196"/>
      <c r="CL172" s="197"/>
      <c r="CM172" s="198">
        <v>151405.73956000002</v>
      </c>
      <c r="CN172" s="124"/>
      <c r="CO172" s="196">
        <v>27699342.012263123</v>
      </c>
      <c r="CP172" s="198">
        <v>2308278.5010219268</v>
      </c>
      <c r="CR172" s="154">
        <v>6</v>
      </c>
    </row>
    <row r="173" spans="1:96" ht="12.5" x14ac:dyDescent="0.25">
      <c r="A173" s="6">
        <v>529</v>
      </c>
      <c r="B173" s="6" t="s">
        <v>159</v>
      </c>
      <c r="C173" s="7">
        <v>19314</v>
      </c>
      <c r="D173" s="7">
        <v>13265743.825209331</v>
      </c>
      <c r="E173" s="48">
        <v>-5285475.5171216941</v>
      </c>
      <c r="F173" s="48">
        <v>-1076598</v>
      </c>
      <c r="H173" s="34">
        <f t="shared" si="57"/>
        <v>12189145.825209331</v>
      </c>
      <c r="I173" s="82"/>
      <c r="J173" s="56">
        <v>6634246.2153251562</v>
      </c>
      <c r="K173" s="82"/>
      <c r="L173" s="56">
        <v>-483605.89110274921</v>
      </c>
      <c r="M173" s="84"/>
      <c r="N173" s="84">
        <f t="shared" si="58"/>
        <v>18339786.149431739</v>
      </c>
      <c r="O173" s="101">
        <f t="shared" si="43"/>
        <v>949.55918760648956</v>
      </c>
      <c r="P173" s="82"/>
      <c r="Q173" s="56">
        <v>0</v>
      </c>
      <c r="S173" s="62">
        <f t="shared" si="59"/>
        <v>-2245412.9528087825</v>
      </c>
      <c r="T173" s="31">
        <f t="shared" si="60"/>
        <v>-0.10907900096843798</v>
      </c>
      <c r="U173" s="56">
        <f t="shared" si="61"/>
        <v>-116.2583075908037</v>
      </c>
      <c r="W173" s="6">
        <v>529</v>
      </c>
      <c r="X173" s="6" t="s">
        <v>159</v>
      </c>
      <c r="Y173" s="7">
        <v>19314</v>
      </c>
      <c r="Z173" s="7">
        <v>13398536.047380909</v>
      </c>
      <c r="AA173" s="48">
        <v>-5175897.1521416977</v>
      </c>
      <c r="AB173" s="48">
        <v>-1076598</v>
      </c>
      <c r="AD173" s="34">
        <f t="shared" si="62"/>
        <v>12321938.047380909</v>
      </c>
      <c r="AE173" s="82"/>
      <c r="AF173" s="56">
        <v>6544518.2792178048</v>
      </c>
      <c r="AG173" s="82"/>
      <c r="AH173" s="56">
        <v>-2248963.9813883938</v>
      </c>
      <c r="AI173" s="84"/>
      <c r="AJ173" s="84">
        <f t="shared" si="44"/>
        <v>16617492.345210321</v>
      </c>
      <c r="AK173" s="101">
        <f t="shared" si="45"/>
        <v>860.3858519835519</v>
      </c>
      <c r="AL173" s="82"/>
      <c r="AM173" s="56">
        <v>0</v>
      </c>
      <c r="AO173" s="62">
        <f t="shared" si="46"/>
        <v>-3967706.7570302002</v>
      </c>
      <c r="AP173" s="31">
        <f t="shared" si="47"/>
        <v>-0.19274560995615289</v>
      </c>
      <c r="AQ173" s="56">
        <f t="shared" si="48"/>
        <v>-205.43164321374132</v>
      </c>
      <c r="AS173" s="6">
        <v>529</v>
      </c>
      <c r="AT173" s="6" t="s">
        <v>159</v>
      </c>
      <c r="AU173" s="7">
        <v>19314</v>
      </c>
      <c r="AV173" s="7">
        <v>12761459.116088357</v>
      </c>
      <c r="AW173" s="48">
        <v>-4888917.2278111875</v>
      </c>
      <c r="AX173" s="48">
        <v>-1084563</v>
      </c>
      <c r="AZ173" s="34">
        <f t="shared" si="49"/>
        <v>11676896.116088357</v>
      </c>
      <c r="BA173" s="82"/>
      <c r="BB173" s="56">
        <v>6544518.2792178048</v>
      </c>
      <c r="BC173" s="82"/>
      <c r="BD173" s="56">
        <v>-2248963.9813883938</v>
      </c>
      <c r="BE173" s="84"/>
      <c r="BF173" s="84">
        <f t="shared" si="50"/>
        <v>15972450.413917769</v>
      </c>
      <c r="BG173" s="101">
        <f t="shared" si="51"/>
        <v>826.98821652261415</v>
      </c>
      <c r="BH173" s="82"/>
      <c r="BI173" s="56">
        <v>0</v>
      </c>
      <c r="BK173" s="62">
        <f t="shared" si="52"/>
        <v>-4612748.6883227527</v>
      </c>
      <c r="BL173" s="31">
        <f t="shared" si="53"/>
        <v>-0.22408083912196383</v>
      </c>
      <c r="BM173" s="56">
        <f t="shared" si="54"/>
        <v>-238.82927867467913</v>
      </c>
      <c r="BO173" s="45">
        <v>560895.87035400001</v>
      </c>
      <c r="BP173" s="46">
        <v>511256.04820000002</v>
      </c>
      <c r="BQ173" s="47">
        <f t="shared" si="55"/>
        <v>-49639.822153999994</v>
      </c>
      <c r="BS173" s="45" t="e">
        <f>#REF!+BQ173</f>
        <v>#REF!</v>
      </c>
      <c r="BT173" s="47" t="e">
        <f t="shared" si="56"/>
        <v>#REF!</v>
      </c>
      <c r="BU173" s="124">
        <v>529</v>
      </c>
      <c r="BV173" s="124" t="s">
        <v>159</v>
      </c>
      <c r="BW173" s="137">
        <v>19245</v>
      </c>
      <c r="BX173" s="137">
        <v>15105119.289293922</v>
      </c>
      <c r="BY173" s="137">
        <v>-4888917.2278111866</v>
      </c>
      <c r="BZ173" s="137">
        <v>-1076598</v>
      </c>
      <c r="CB173" s="193">
        <v>14028521.289293922</v>
      </c>
      <c r="CC173" s="194"/>
      <c r="CD173" s="186">
        <v>6092730.6929465989</v>
      </c>
      <c r="CE173" s="194"/>
      <c r="CF173" s="186">
        <v>463947.12</v>
      </c>
      <c r="CG173" s="137"/>
      <c r="CH173" s="137">
        <v>20585199.102240521</v>
      </c>
      <c r="CI173" s="195">
        <v>1069.6388205892711</v>
      </c>
      <c r="CJ173" s="124"/>
      <c r="CK173" s="196"/>
      <c r="CL173" s="197"/>
      <c r="CM173" s="198">
        <v>-49639.822153999994</v>
      </c>
      <c r="CN173" s="124"/>
      <c r="CO173" s="196">
        <v>20535559.280086521</v>
      </c>
      <c r="CP173" s="198">
        <v>1711296.6066738768</v>
      </c>
      <c r="CR173" s="154">
        <v>2</v>
      </c>
    </row>
    <row r="174" spans="1:96" ht="12.5" x14ac:dyDescent="0.25">
      <c r="A174" s="6">
        <v>531</v>
      </c>
      <c r="B174" s="6" t="s">
        <v>160</v>
      </c>
      <c r="C174" s="7">
        <v>5329</v>
      </c>
      <c r="D174" s="7">
        <v>10414129.247280024</v>
      </c>
      <c r="E174" s="48">
        <v>3307428.7957991511</v>
      </c>
      <c r="F174" s="48">
        <v>-428633</v>
      </c>
      <c r="H174" s="34">
        <f t="shared" si="57"/>
        <v>9985496.247280024</v>
      </c>
      <c r="I174" s="82"/>
      <c r="J174" s="56">
        <v>2619468.5602952922</v>
      </c>
      <c r="K174" s="82"/>
      <c r="L174" s="56">
        <v>-101189.54484324591</v>
      </c>
      <c r="M174" s="84"/>
      <c r="N174" s="84">
        <f t="shared" si="58"/>
        <v>12503775.26273207</v>
      </c>
      <c r="O174" s="101">
        <f t="shared" si="43"/>
        <v>2346.3642827419908</v>
      </c>
      <c r="P174" s="82"/>
      <c r="Q174" s="56">
        <v>0</v>
      </c>
      <c r="S174" s="62">
        <f t="shared" si="59"/>
        <v>-244707.94415396452</v>
      </c>
      <c r="T174" s="31">
        <f t="shared" si="60"/>
        <v>-1.9195063458356101E-2</v>
      </c>
      <c r="U174" s="56">
        <f t="shared" si="61"/>
        <v>-45.920049569143274</v>
      </c>
      <c r="W174" s="6">
        <v>531</v>
      </c>
      <c r="X174" s="6" t="s">
        <v>160</v>
      </c>
      <c r="Y174" s="7">
        <v>5329</v>
      </c>
      <c r="Z174" s="7">
        <v>10507132.384440674</v>
      </c>
      <c r="AA174" s="48">
        <v>3396910.6503967564</v>
      </c>
      <c r="AB174" s="48">
        <v>-428633</v>
      </c>
      <c r="AD174" s="34">
        <f t="shared" si="62"/>
        <v>10078499.384440674</v>
      </c>
      <c r="AE174" s="82"/>
      <c r="AF174" s="56">
        <v>2599283.5794390603</v>
      </c>
      <c r="AG174" s="82"/>
      <c r="AH174" s="56">
        <v>-470572.51748241164</v>
      </c>
      <c r="AI174" s="84"/>
      <c r="AJ174" s="84">
        <f t="shared" si="44"/>
        <v>12207210.446397323</v>
      </c>
      <c r="AK174" s="101">
        <f t="shared" si="45"/>
        <v>2290.7131631445532</v>
      </c>
      <c r="AL174" s="82"/>
      <c r="AM174" s="56">
        <v>0</v>
      </c>
      <c r="AO174" s="62">
        <f t="shared" si="46"/>
        <v>-541272.7604887113</v>
      </c>
      <c r="AP174" s="31">
        <f t="shared" si="47"/>
        <v>-4.2457816487246523E-2</v>
      </c>
      <c r="AQ174" s="56">
        <f t="shared" si="48"/>
        <v>-101.57116916658121</v>
      </c>
      <c r="AS174" s="6">
        <v>531</v>
      </c>
      <c r="AT174" s="6" t="s">
        <v>160</v>
      </c>
      <c r="AU174" s="7">
        <v>5329</v>
      </c>
      <c r="AV174" s="7">
        <v>9981380.3283849377</v>
      </c>
      <c r="AW174" s="48">
        <v>3174336.2789338757</v>
      </c>
      <c r="AX174" s="48">
        <v>-428633</v>
      </c>
      <c r="AZ174" s="34">
        <f t="shared" si="49"/>
        <v>9552747.3283849377</v>
      </c>
      <c r="BA174" s="82"/>
      <c r="BB174" s="56">
        <v>2599283.5794390603</v>
      </c>
      <c r="BC174" s="82"/>
      <c r="BD174" s="56">
        <v>-470572.51748241164</v>
      </c>
      <c r="BE174" s="84"/>
      <c r="BF174" s="84">
        <f t="shared" si="50"/>
        <v>11681458.390341587</v>
      </c>
      <c r="BG174" s="101">
        <f t="shared" si="51"/>
        <v>2192.0544924641749</v>
      </c>
      <c r="BH174" s="82"/>
      <c r="BI174" s="56">
        <v>0</v>
      </c>
      <c r="BK174" s="62">
        <f t="shared" si="52"/>
        <v>-1067024.8165444471</v>
      </c>
      <c r="BL174" s="31">
        <f t="shared" si="53"/>
        <v>-8.3698177989370418E-2</v>
      </c>
      <c r="BM174" s="56">
        <f t="shared" si="54"/>
        <v>-200.22983984695949</v>
      </c>
      <c r="BO174" s="45">
        <v>171062.11408</v>
      </c>
      <c r="BP174" s="46">
        <v>84280.444000000003</v>
      </c>
      <c r="BQ174" s="47">
        <f t="shared" si="55"/>
        <v>-86781.670079999996</v>
      </c>
      <c r="BS174" s="45" t="e">
        <f>#REF!+BQ174</f>
        <v>#REF!</v>
      </c>
      <c r="BT174" s="47" t="e">
        <f t="shared" si="56"/>
        <v>#REF!</v>
      </c>
      <c r="BU174" s="124">
        <v>531</v>
      </c>
      <c r="BV174" s="124" t="s">
        <v>160</v>
      </c>
      <c r="BW174" s="137">
        <v>5437</v>
      </c>
      <c r="BX174" s="137">
        <v>10640244.050702749</v>
      </c>
      <c r="BY174" s="137">
        <v>3174336.2789338757</v>
      </c>
      <c r="BZ174" s="137">
        <v>-428633</v>
      </c>
      <c r="CB174" s="193">
        <v>10211611.050702749</v>
      </c>
      <c r="CC174" s="194"/>
      <c r="CD174" s="186">
        <v>2439796.0061832857</v>
      </c>
      <c r="CE174" s="194"/>
      <c r="CF174" s="186">
        <v>97076.15</v>
      </c>
      <c r="CG174" s="137"/>
      <c r="CH174" s="137">
        <v>12748483.206886034</v>
      </c>
      <c r="CI174" s="195">
        <v>2344.7642462545587</v>
      </c>
      <c r="CJ174" s="124"/>
      <c r="CK174" s="196"/>
      <c r="CL174" s="197"/>
      <c r="CM174" s="198">
        <v>-86781.670079999996</v>
      </c>
      <c r="CN174" s="124"/>
      <c r="CO174" s="196">
        <v>12661701.536806034</v>
      </c>
      <c r="CP174" s="198">
        <v>1055141.7947338361</v>
      </c>
      <c r="CR174" s="154">
        <v>4</v>
      </c>
    </row>
    <row r="175" spans="1:96" ht="12.5" x14ac:dyDescent="0.25">
      <c r="A175" s="6">
        <v>535</v>
      </c>
      <c r="B175" s="6" t="s">
        <v>161</v>
      </c>
      <c r="C175" s="7">
        <v>10639</v>
      </c>
      <c r="D175" s="7">
        <v>36203996.586340941</v>
      </c>
      <c r="E175" s="48">
        <v>11221016.522153161</v>
      </c>
      <c r="F175" s="48">
        <v>-1022375</v>
      </c>
      <c r="H175" s="34">
        <f t="shared" si="57"/>
        <v>35181621.586340941</v>
      </c>
      <c r="I175" s="82"/>
      <c r="J175" s="56">
        <v>5769420.9874673616</v>
      </c>
      <c r="K175" s="82"/>
      <c r="L175" s="56">
        <v>-172837.99608110479</v>
      </c>
      <c r="M175" s="84"/>
      <c r="N175" s="84">
        <f t="shared" si="58"/>
        <v>40778204.577727199</v>
      </c>
      <c r="O175" s="101">
        <f t="shared" si="43"/>
        <v>3832.8982590212613</v>
      </c>
      <c r="P175" s="82"/>
      <c r="Q175" s="56">
        <v>0</v>
      </c>
      <c r="S175" s="62">
        <f t="shared" si="59"/>
        <v>-382237.60467287153</v>
      </c>
      <c r="T175" s="31">
        <f t="shared" si="60"/>
        <v>-9.2865281422149972E-3</v>
      </c>
      <c r="U175" s="56">
        <f t="shared" si="61"/>
        <v>-35.927963593652741</v>
      </c>
      <c r="W175" s="6">
        <v>535</v>
      </c>
      <c r="X175" s="6" t="s">
        <v>161</v>
      </c>
      <c r="Y175" s="7">
        <v>10639</v>
      </c>
      <c r="Z175" s="7">
        <v>36460043.167192124</v>
      </c>
      <c r="AA175" s="48">
        <v>11478112.317221981</v>
      </c>
      <c r="AB175" s="48">
        <v>-1022375</v>
      </c>
      <c r="AD175" s="34">
        <f t="shared" si="62"/>
        <v>35437668.167192124</v>
      </c>
      <c r="AE175" s="82"/>
      <c r="AF175" s="56">
        <v>5734993.5070527028</v>
      </c>
      <c r="AG175" s="82"/>
      <c r="AH175" s="56">
        <v>-803766.94112513738</v>
      </c>
      <c r="AI175" s="84"/>
      <c r="AJ175" s="84">
        <f t="shared" si="44"/>
        <v>40368894.733119689</v>
      </c>
      <c r="AK175" s="101">
        <f t="shared" si="45"/>
        <v>3794.4256728188448</v>
      </c>
      <c r="AL175" s="82"/>
      <c r="AM175" s="56">
        <v>0</v>
      </c>
      <c r="AO175" s="62">
        <f t="shared" si="46"/>
        <v>-791547.4492803812</v>
      </c>
      <c r="AP175" s="31">
        <f t="shared" si="47"/>
        <v>-1.9230780995322775E-2</v>
      </c>
      <c r="AQ175" s="56">
        <f t="shared" si="48"/>
        <v>-74.400549796069299</v>
      </c>
      <c r="AS175" s="6">
        <v>535</v>
      </c>
      <c r="AT175" s="6" t="s">
        <v>161</v>
      </c>
      <c r="AU175" s="7">
        <v>10639</v>
      </c>
      <c r="AV175" s="7">
        <v>35318218.171256065</v>
      </c>
      <c r="AW175" s="48">
        <v>11169440.009225179</v>
      </c>
      <c r="AX175" s="48">
        <v>-1022375</v>
      </c>
      <c r="AZ175" s="34">
        <f t="shared" si="49"/>
        <v>34295843.171256065</v>
      </c>
      <c r="BA175" s="82"/>
      <c r="BB175" s="56">
        <v>5734993.5070527028</v>
      </c>
      <c r="BC175" s="82"/>
      <c r="BD175" s="56">
        <v>-803766.94112513738</v>
      </c>
      <c r="BE175" s="84"/>
      <c r="BF175" s="84">
        <f t="shared" si="50"/>
        <v>39227069.73718363</v>
      </c>
      <c r="BG175" s="101">
        <f t="shared" si="51"/>
        <v>3687.1012066156245</v>
      </c>
      <c r="BH175" s="82"/>
      <c r="BI175" s="56">
        <v>0</v>
      </c>
      <c r="BK175" s="62">
        <f t="shared" si="52"/>
        <v>-1933372.4452164397</v>
      </c>
      <c r="BL175" s="31">
        <f t="shared" si="53"/>
        <v>-4.6971615043609437E-2</v>
      </c>
      <c r="BM175" s="56">
        <f t="shared" si="54"/>
        <v>-181.72501599928938</v>
      </c>
      <c r="BO175" s="45">
        <v>281659.8064</v>
      </c>
      <c r="BP175" s="46">
        <v>243325.79800000007</v>
      </c>
      <c r="BQ175" s="47">
        <f t="shared" si="55"/>
        <v>-38334.008399999933</v>
      </c>
      <c r="BS175" s="45" t="e">
        <f>#REF!+BQ175</f>
        <v>#REF!</v>
      </c>
      <c r="BT175" s="47" t="e">
        <f t="shared" si="56"/>
        <v>#REF!</v>
      </c>
      <c r="BU175" s="124">
        <v>535</v>
      </c>
      <c r="BV175" s="124" t="s">
        <v>161</v>
      </c>
      <c r="BW175" s="137">
        <v>10737</v>
      </c>
      <c r="BX175" s="137">
        <v>36635762.554382429</v>
      </c>
      <c r="BY175" s="137">
        <v>11169440.009225179</v>
      </c>
      <c r="BZ175" s="137">
        <v>-1022375</v>
      </c>
      <c r="CB175" s="193">
        <v>35613387.554382429</v>
      </c>
      <c r="CC175" s="194"/>
      <c r="CD175" s="186">
        <v>5381242.568017642</v>
      </c>
      <c r="CE175" s="194"/>
      <c r="CF175" s="186">
        <v>165812.06</v>
      </c>
      <c r="CG175" s="137"/>
      <c r="CH175" s="137">
        <v>41160442.18240007</v>
      </c>
      <c r="CI175" s="195">
        <v>3833.5142202104935</v>
      </c>
      <c r="CJ175" s="124"/>
      <c r="CK175" s="196"/>
      <c r="CL175" s="197"/>
      <c r="CM175" s="198">
        <v>-38334.008399999933</v>
      </c>
      <c r="CN175" s="124"/>
      <c r="CO175" s="196">
        <v>41122108.174000069</v>
      </c>
      <c r="CP175" s="198">
        <v>3426842.3478333391</v>
      </c>
      <c r="CR175" s="154">
        <v>17</v>
      </c>
    </row>
    <row r="176" spans="1:96" ht="12.5" x14ac:dyDescent="0.25">
      <c r="A176" s="6">
        <v>536</v>
      </c>
      <c r="B176" s="6" t="s">
        <v>162</v>
      </c>
      <c r="C176" s="7">
        <v>33929</v>
      </c>
      <c r="D176" s="7">
        <v>36841379.396236949</v>
      </c>
      <c r="E176" s="48">
        <v>1786078.0917563096</v>
      </c>
      <c r="F176" s="48">
        <v>-2591292</v>
      </c>
      <c r="H176" s="34">
        <f t="shared" si="57"/>
        <v>34250087.396236949</v>
      </c>
      <c r="I176" s="82"/>
      <c r="J176" s="56">
        <v>12410444.451317737</v>
      </c>
      <c r="K176" s="82"/>
      <c r="L176" s="56">
        <v>-747342.52233111556</v>
      </c>
      <c r="M176" s="84"/>
      <c r="N176" s="84">
        <f t="shared" si="58"/>
        <v>45913189.325223565</v>
      </c>
      <c r="O176" s="101">
        <f t="shared" si="43"/>
        <v>1353.2137500434308</v>
      </c>
      <c r="P176" s="82"/>
      <c r="Q176" s="56">
        <v>0</v>
      </c>
      <c r="S176" s="62">
        <f t="shared" si="59"/>
        <v>-1326573.6870838478</v>
      </c>
      <c r="T176" s="31">
        <f t="shared" si="60"/>
        <v>-2.8081717656759507E-2</v>
      </c>
      <c r="U176" s="56">
        <f t="shared" si="61"/>
        <v>-39.098520059060029</v>
      </c>
      <c r="W176" s="6">
        <v>536</v>
      </c>
      <c r="X176" s="6" t="s">
        <v>162</v>
      </c>
      <c r="Y176" s="7">
        <v>33929</v>
      </c>
      <c r="Z176" s="7">
        <v>37163459.478740804</v>
      </c>
      <c r="AA176" s="48">
        <v>2076591.9369639005</v>
      </c>
      <c r="AB176" s="48">
        <v>-2591292</v>
      </c>
      <c r="AD176" s="34">
        <f t="shared" si="62"/>
        <v>34572167.478740804</v>
      </c>
      <c r="AE176" s="82"/>
      <c r="AF176" s="56">
        <v>12227118.862672925</v>
      </c>
      <c r="AG176" s="82"/>
      <c r="AH176" s="56">
        <v>-3475446.526612991</v>
      </c>
      <c r="AI176" s="84"/>
      <c r="AJ176" s="84">
        <f t="shared" si="44"/>
        <v>43323839.814800739</v>
      </c>
      <c r="AK176" s="101">
        <f t="shared" si="45"/>
        <v>1276.8970442630416</v>
      </c>
      <c r="AL176" s="82"/>
      <c r="AM176" s="56">
        <v>0</v>
      </c>
      <c r="AO176" s="62">
        <f t="shared" si="46"/>
        <v>-3915923.1975066736</v>
      </c>
      <c r="AP176" s="31">
        <f t="shared" si="47"/>
        <v>-8.2894641035486466E-2</v>
      </c>
      <c r="AQ176" s="56">
        <f t="shared" si="48"/>
        <v>-115.41522583944925</v>
      </c>
      <c r="AS176" s="6">
        <v>536</v>
      </c>
      <c r="AT176" s="6" t="s">
        <v>162</v>
      </c>
      <c r="AU176" s="7">
        <v>33929</v>
      </c>
      <c r="AV176" s="7">
        <v>34358688.27340588</v>
      </c>
      <c r="AW176" s="48">
        <v>1583270.8131626532</v>
      </c>
      <c r="AX176" s="48">
        <v>-2591292</v>
      </c>
      <c r="AZ176" s="34">
        <f t="shared" si="49"/>
        <v>31767396.27340588</v>
      </c>
      <c r="BA176" s="82"/>
      <c r="BB176" s="56">
        <v>12227118.862672925</v>
      </c>
      <c r="BC176" s="82"/>
      <c r="BD176" s="56">
        <v>-3475446.526612991</v>
      </c>
      <c r="BE176" s="84"/>
      <c r="BF176" s="84">
        <f t="shared" si="50"/>
        <v>40519068.609465815</v>
      </c>
      <c r="BG176" s="101">
        <f t="shared" si="51"/>
        <v>1194.2311476750217</v>
      </c>
      <c r="BH176" s="82"/>
      <c r="BI176" s="56">
        <v>0</v>
      </c>
      <c r="BK176" s="62">
        <f t="shared" si="52"/>
        <v>-6720694.4028415978</v>
      </c>
      <c r="BL176" s="31">
        <f t="shared" si="53"/>
        <v>-0.14226774171349357</v>
      </c>
      <c r="BM176" s="56">
        <f t="shared" si="54"/>
        <v>-198.08112242746907</v>
      </c>
      <c r="BO176" s="45">
        <v>876848.30192800006</v>
      </c>
      <c r="BP176" s="46">
        <v>682671.59639999992</v>
      </c>
      <c r="BQ176" s="47">
        <f t="shared" si="55"/>
        <v>-194176.70552800014</v>
      </c>
      <c r="BS176" s="45" t="e">
        <f>#REF!+BQ176</f>
        <v>#REF!</v>
      </c>
      <c r="BT176" s="47" t="e">
        <f t="shared" si="56"/>
        <v>#REF!</v>
      </c>
      <c r="BU176" s="124">
        <v>536</v>
      </c>
      <c r="BV176" s="124" t="s">
        <v>162</v>
      </c>
      <c r="BW176" s="137">
        <v>33527</v>
      </c>
      <c r="BX176" s="137">
        <v>37666809.522477239</v>
      </c>
      <c r="BY176" s="137">
        <v>1583270.8131626532</v>
      </c>
      <c r="BZ176" s="137">
        <v>-2591292</v>
      </c>
      <c r="CB176" s="193">
        <v>35075517.522477239</v>
      </c>
      <c r="CC176" s="194"/>
      <c r="CD176" s="186">
        <v>11447282.739830174</v>
      </c>
      <c r="CE176" s="194"/>
      <c r="CF176" s="186">
        <v>716962.75</v>
      </c>
      <c r="CG176" s="137"/>
      <c r="CH176" s="137">
        <v>47239763.012307413</v>
      </c>
      <c r="CI176" s="195">
        <v>1409.006562242593</v>
      </c>
      <c r="CJ176" s="124"/>
      <c r="CK176" s="196"/>
      <c r="CL176" s="197"/>
      <c r="CM176" s="198">
        <v>-194176.70552800014</v>
      </c>
      <c r="CN176" s="124"/>
      <c r="CO176" s="196">
        <v>47045586.306779414</v>
      </c>
      <c r="CP176" s="198">
        <v>3920465.5255649514</v>
      </c>
      <c r="CR176" s="154">
        <v>6</v>
      </c>
    </row>
    <row r="177" spans="1:96" ht="12.5" x14ac:dyDescent="0.25">
      <c r="A177" s="6">
        <v>538</v>
      </c>
      <c r="B177" s="6" t="s">
        <v>163</v>
      </c>
      <c r="C177" s="7">
        <v>4715</v>
      </c>
      <c r="D177" s="7">
        <v>7210236.3941795425</v>
      </c>
      <c r="E177" s="48">
        <v>1983491.587126422</v>
      </c>
      <c r="F177" s="48">
        <v>681319</v>
      </c>
      <c r="H177" s="34">
        <f t="shared" si="57"/>
        <v>7891555.3941795425</v>
      </c>
      <c r="I177" s="82"/>
      <c r="J177" s="56">
        <v>2247946.0870845718</v>
      </c>
      <c r="K177" s="82"/>
      <c r="L177" s="56">
        <v>-91773.967349339495</v>
      </c>
      <c r="M177" s="84"/>
      <c r="N177" s="84">
        <f t="shared" si="58"/>
        <v>10047727.513914775</v>
      </c>
      <c r="O177" s="101">
        <f t="shared" si="43"/>
        <v>2131.0132585185102</v>
      </c>
      <c r="P177" s="82"/>
      <c r="Q177" s="56">
        <v>0</v>
      </c>
      <c r="S177" s="62">
        <f t="shared" si="59"/>
        <v>-548478.98518598825</v>
      </c>
      <c r="T177" s="31">
        <f t="shared" si="60"/>
        <v>-5.1761824878793591E-2</v>
      </c>
      <c r="U177" s="56">
        <f t="shared" si="61"/>
        <v>-116.32640194824778</v>
      </c>
      <c r="W177" s="6">
        <v>538</v>
      </c>
      <c r="X177" s="6" t="s">
        <v>163</v>
      </c>
      <c r="Y177" s="7">
        <v>4715</v>
      </c>
      <c r="Z177" s="7">
        <v>7263186.1372070406</v>
      </c>
      <c r="AA177" s="48">
        <v>2033023.6406314378</v>
      </c>
      <c r="AB177" s="48">
        <v>681319</v>
      </c>
      <c r="AD177" s="34">
        <f t="shared" si="62"/>
        <v>7944505.1372070406</v>
      </c>
      <c r="AE177" s="82"/>
      <c r="AF177" s="56">
        <v>2219289.4685929799</v>
      </c>
      <c r="AG177" s="82"/>
      <c r="AH177" s="56">
        <v>-426786.25466522085</v>
      </c>
      <c r="AI177" s="84"/>
      <c r="AJ177" s="84">
        <f t="shared" si="44"/>
        <v>9737008.3511348013</v>
      </c>
      <c r="AK177" s="101">
        <f t="shared" si="45"/>
        <v>2065.1131179501167</v>
      </c>
      <c r="AL177" s="82"/>
      <c r="AM177" s="56">
        <v>0</v>
      </c>
      <c r="AO177" s="62">
        <f t="shared" si="46"/>
        <v>-859198.14796596207</v>
      </c>
      <c r="AP177" s="31">
        <f t="shared" si="47"/>
        <v>-8.108544770610851E-2</v>
      </c>
      <c r="AQ177" s="56">
        <f t="shared" si="48"/>
        <v>-182.22654251664096</v>
      </c>
      <c r="AS177" s="6">
        <v>538</v>
      </c>
      <c r="AT177" s="6" t="s">
        <v>163</v>
      </c>
      <c r="AU177" s="7">
        <v>4715</v>
      </c>
      <c r="AV177" s="7">
        <v>7106961.9826467652</v>
      </c>
      <c r="AW177" s="48">
        <v>2058727.4004781933</v>
      </c>
      <c r="AX177" s="48">
        <v>681319</v>
      </c>
      <c r="AZ177" s="34">
        <f t="shared" si="49"/>
        <v>7788280.9826467652</v>
      </c>
      <c r="BA177" s="82"/>
      <c r="BB177" s="56">
        <v>2219289.4685929799</v>
      </c>
      <c r="BC177" s="82"/>
      <c r="BD177" s="56">
        <v>-426786.25466522085</v>
      </c>
      <c r="BE177" s="84"/>
      <c r="BF177" s="84">
        <f t="shared" si="50"/>
        <v>9580784.1965745259</v>
      </c>
      <c r="BG177" s="101">
        <f t="shared" si="51"/>
        <v>2031.9796811398783</v>
      </c>
      <c r="BH177" s="82"/>
      <c r="BI177" s="56">
        <v>0</v>
      </c>
      <c r="BK177" s="62">
        <f t="shared" si="52"/>
        <v>-1015422.3025262374</v>
      </c>
      <c r="BL177" s="31">
        <f t="shared" si="53"/>
        <v>-9.5828851826586264E-2</v>
      </c>
      <c r="BM177" s="56">
        <f t="shared" si="54"/>
        <v>-215.35997932687962</v>
      </c>
      <c r="BO177" s="45">
        <v>136534.31928000003</v>
      </c>
      <c r="BP177" s="46">
        <v>104738.84210000001</v>
      </c>
      <c r="BQ177" s="47">
        <f t="shared" si="55"/>
        <v>-31795.477180000016</v>
      </c>
      <c r="BS177" s="45" t="e">
        <f>#REF!+BQ177</f>
        <v>#REF!</v>
      </c>
      <c r="BT177" s="47" t="e">
        <f t="shared" si="56"/>
        <v>#REF!</v>
      </c>
      <c r="BU177" s="124">
        <v>538</v>
      </c>
      <c r="BV177" s="124" t="s">
        <v>163</v>
      </c>
      <c r="BW177" s="137">
        <v>4733</v>
      </c>
      <c r="BX177" s="137">
        <v>7743232.7734030513</v>
      </c>
      <c r="BY177" s="137">
        <v>2058727.4004781933</v>
      </c>
      <c r="BZ177" s="137">
        <v>681319</v>
      </c>
      <c r="CB177" s="193">
        <v>8424551.7734030522</v>
      </c>
      <c r="CC177" s="194"/>
      <c r="CD177" s="186">
        <v>2083611.4056977115</v>
      </c>
      <c r="CE177" s="194"/>
      <c r="CF177" s="186">
        <v>88043.32</v>
      </c>
      <c r="CG177" s="137"/>
      <c r="CH177" s="137">
        <v>10596206.499100763</v>
      </c>
      <c r="CI177" s="195">
        <v>2238.7928373337763</v>
      </c>
      <c r="CJ177" s="124"/>
      <c r="CK177" s="196"/>
      <c r="CL177" s="197"/>
      <c r="CM177" s="198">
        <v>-31795.477180000016</v>
      </c>
      <c r="CN177" s="124"/>
      <c r="CO177" s="196">
        <v>10564411.021920763</v>
      </c>
      <c r="CP177" s="198">
        <v>880367.58516006358</v>
      </c>
      <c r="CR177" s="154">
        <v>2</v>
      </c>
    </row>
    <row r="178" spans="1:96" ht="12.5" x14ac:dyDescent="0.25">
      <c r="A178" s="6">
        <v>541</v>
      </c>
      <c r="B178" s="6" t="s">
        <v>164</v>
      </c>
      <c r="C178" s="7">
        <v>9552</v>
      </c>
      <c r="D178" s="7">
        <v>36456126.145133525</v>
      </c>
      <c r="E178" s="48">
        <v>8822208.7073180974</v>
      </c>
      <c r="F178" s="48">
        <v>-1089799</v>
      </c>
      <c r="H178" s="34">
        <f t="shared" si="57"/>
        <v>35366327.145133525</v>
      </c>
      <c r="I178" s="82"/>
      <c r="J178" s="56">
        <v>5989334.7095890418</v>
      </c>
      <c r="K178" s="82"/>
      <c r="L178" s="56">
        <v>-158928.1615734571</v>
      </c>
      <c r="M178" s="84"/>
      <c r="N178" s="84">
        <f t="shared" si="58"/>
        <v>41196733.693149112</v>
      </c>
      <c r="O178" s="101">
        <f t="shared" si="43"/>
        <v>4312.890880773567</v>
      </c>
      <c r="P178" s="82"/>
      <c r="Q178" s="56">
        <v>0</v>
      </c>
      <c r="S178" s="62">
        <f t="shared" si="59"/>
        <v>-1244681.8493085429</v>
      </c>
      <c r="T178" s="31">
        <f t="shared" si="60"/>
        <v>-2.9327057860814864E-2</v>
      </c>
      <c r="U178" s="56">
        <f t="shared" si="61"/>
        <v>-130.30588874670676</v>
      </c>
      <c r="W178" s="6">
        <v>541</v>
      </c>
      <c r="X178" s="6" t="s">
        <v>164</v>
      </c>
      <c r="Y178" s="7">
        <v>9552</v>
      </c>
      <c r="Z178" s="7">
        <v>36371965.85231325</v>
      </c>
      <c r="AA178" s="48">
        <v>8732484.7885272913</v>
      </c>
      <c r="AB178" s="48">
        <v>-1089799</v>
      </c>
      <c r="AD178" s="34">
        <f t="shared" si="62"/>
        <v>35282166.85231325</v>
      </c>
      <c r="AE178" s="82"/>
      <c r="AF178" s="56">
        <v>5982036.6021066345</v>
      </c>
      <c r="AG178" s="82"/>
      <c r="AH178" s="56">
        <v>-739080.55626030418</v>
      </c>
      <c r="AI178" s="84"/>
      <c r="AJ178" s="84">
        <f t="shared" si="44"/>
        <v>40525122.898159578</v>
      </c>
      <c r="AK178" s="101">
        <f t="shared" si="45"/>
        <v>4242.5798678977781</v>
      </c>
      <c r="AL178" s="82"/>
      <c r="AM178" s="56">
        <v>0</v>
      </c>
      <c r="AO178" s="62">
        <f t="shared" si="46"/>
        <v>-1916292.6442980766</v>
      </c>
      <c r="AP178" s="31">
        <f t="shared" si="47"/>
        <v>-4.51514780976391E-2</v>
      </c>
      <c r="AQ178" s="56">
        <f t="shared" si="48"/>
        <v>-200.61690162249545</v>
      </c>
      <c r="AS178" s="6">
        <v>541</v>
      </c>
      <c r="AT178" s="6" t="s">
        <v>164</v>
      </c>
      <c r="AU178" s="7">
        <v>9552</v>
      </c>
      <c r="AV178" s="7">
        <v>36680811.632462263</v>
      </c>
      <c r="AW178" s="48">
        <v>8236068.3212096132</v>
      </c>
      <c r="AX178" s="48">
        <v>-1089799</v>
      </c>
      <c r="AZ178" s="34">
        <f t="shared" si="49"/>
        <v>35591012.632462263</v>
      </c>
      <c r="BA178" s="82"/>
      <c r="BB178" s="56">
        <v>5982036.6021066345</v>
      </c>
      <c r="BC178" s="82"/>
      <c r="BD178" s="56">
        <v>-739080.55626030418</v>
      </c>
      <c r="BE178" s="84"/>
      <c r="BF178" s="84">
        <f t="shared" si="50"/>
        <v>40833968.678308591</v>
      </c>
      <c r="BG178" s="101">
        <f t="shared" si="51"/>
        <v>4274.9129688346511</v>
      </c>
      <c r="BH178" s="82"/>
      <c r="BI178" s="56">
        <v>0</v>
      </c>
      <c r="BK178" s="62">
        <f t="shared" si="52"/>
        <v>-1607446.8641490638</v>
      </c>
      <c r="BL178" s="31">
        <f t="shared" si="53"/>
        <v>-3.7874487540148181E-2</v>
      </c>
      <c r="BM178" s="56">
        <f t="shared" si="54"/>
        <v>-168.28380068562225</v>
      </c>
      <c r="BO178" s="45">
        <v>98485.776899999997</v>
      </c>
      <c r="BP178" s="46">
        <v>47781.5743</v>
      </c>
      <c r="BQ178" s="47">
        <f t="shared" si="55"/>
        <v>-50704.202599999997</v>
      </c>
      <c r="BS178" s="45" t="e">
        <f>#REF!+BQ178</f>
        <v>#REF!</v>
      </c>
      <c r="BT178" s="47" t="e">
        <f t="shared" si="56"/>
        <v>#REF!</v>
      </c>
      <c r="BU178" s="124">
        <v>541</v>
      </c>
      <c r="BV178" s="124" t="s">
        <v>164</v>
      </c>
      <c r="BW178" s="137">
        <v>9784</v>
      </c>
      <c r="BX178" s="137">
        <v>37750904.548219949</v>
      </c>
      <c r="BY178" s="137">
        <v>8236068.321209616</v>
      </c>
      <c r="BZ178" s="137">
        <v>-1089799</v>
      </c>
      <c r="CB178" s="193">
        <v>36661105.548219949</v>
      </c>
      <c r="CC178" s="194"/>
      <c r="CD178" s="186">
        <v>5627842.3242377015</v>
      </c>
      <c r="CE178" s="194"/>
      <c r="CF178" s="186">
        <v>152467.67000000001</v>
      </c>
      <c r="CG178" s="137"/>
      <c r="CH178" s="137">
        <v>42441415.542457655</v>
      </c>
      <c r="CI178" s="195">
        <v>4337.8388739224911</v>
      </c>
      <c r="CJ178" s="124"/>
      <c r="CK178" s="196"/>
      <c r="CL178" s="197"/>
      <c r="CM178" s="198">
        <v>-50704.202599999997</v>
      </c>
      <c r="CN178" s="124"/>
      <c r="CO178" s="196">
        <v>42390711.339857653</v>
      </c>
      <c r="CP178" s="198">
        <v>3532559.2783214711</v>
      </c>
      <c r="CR178" s="154">
        <v>12</v>
      </c>
    </row>
    <row r="179" spans="1:96" ht="12.5" x14ac:dyDescent="0.25">
      <c r="A179" s="6">
        <v>543</v>
      </c>
      <c r="B179" s="6" t="s">
        <v>165</v>
      </c>
      <c r="C179" s="7">
        <v>42993</v>
      </c>
      <c r="D179" s="7">
        <v>34067536.571566895</v>
      </c>
      <c r="E179" s="48">
        <v>-7083854.7846083529</v>
      </c>
      <c r="F179" s="48">
        <v>-6511634</v>
      </c>
      <c r="H179" s="34">
        <f t="shared" si="57"/>
        <v>27555902.571566895</v>
      </c>
      <c r="I179" s="82"/>
      <c r="J179" s="56">
        <v>14264922.093390858</v>
      </c>
      <c r="K179" s="82"/>
      <c r="L179" s="56">
        <v>-992118.7000762762</v>
      </c>
      <c r="M179" s="84"/>
      <c r="N179" s="84">
        <f t="shared" si="58"/>
        <v>40828705.96488148</v>
      </c>
      <c r="O179" s="101">
        <f t="shared" si="43"/>
        <v>949.65938559489871</v>
      </c>
      <c r="P179" s="82"/>
      <c r="Q179" s="56">
        <v>0</v>
      </c>
      <c r="S179" s="62">
        <f t="shared" si="59"/>
        <v>-4443573.0367965847</v>
      </c>
      <c r="T179" s="31">
        <f t="shared" si="60"/>
        <v>-9.8152183516802397E-2</v>
      </c>
      <c r="U179" s="56">
        <f t="shared" si="61"/>
        <v>-103.35573318439245</v>
      </c>
      <c r="W179" s="6">
        <v>543</v>
      </c>
      <c r="X179" s="6" t="s">
        <v>165</v>
      </c>
      <c r="Y179" s="7">
        <v>42993</v>
      </c>
      <c r="Z179" s="7">
        <v>34285497.036367826</v>
      </c>
      <c r="AA179" s="48">
        <v>-6909572.1069354909</v>
      </c>
      <c r="AB179" s="48">
        <v>-6511634</v>
      </c>
      <c r="AD179" s="34">
        <f t="shared" si="62"/>
        <v>27773863.036367826</v>
      </c>
      <c r="AE179" s="82"/>
      <c r="AF179" s="56">
        <v>14013447.18918705</v>
      </c>
      <c r="AG179" s="82"/>
      <c r="AH179" s="56">
        <v>-4613755.2556392662</v>
      </c>
      <c r="AI179" s="84"/>
      <c r="AJ179" s="84">
        <f t="shared" si="44"/>
        <v>37173554.969915614</v>
      </c>
      <c r="AK179" s="101">
        <f t="shared" si="45"/>
        <v>864.64203405009221</v>
      </c>
      <c r="AL179" s="82"/>
      <c r="AM179" s="56">
        <v>0</v>
      </c>
      <c r="AO179" s="62">
        <f t="shared" si="46"/>
        <v>-8098724.0317624509</v>
      </c>
      <c r="AP179" s="31">
        <f t="shared" si="47"/>
        <v>-0.17888924989754246</v>
      </c>
      <c r="AQ179" s="56">
        <f t="shared" si="48"/>
        <v>-188.37308472919895</v>
      </c>
      <c r="AS179" s="6">
        <v>543</v>
      </c>
      <c r="AT179" s="6" t="s">
        <v>165</v>
      </c>
      <c r="AU179" s="7">
        <v>42993</v>
      </c>
      <c r="AV179" s="7">
        <v>32552978.337014154</v>
      </c>
      <c r="AW179" s="48">
        <v>-6811973.0095343161</v>
      </c>
      <c r="AX179" s="48">
        <v>-6524910</v>
      </c>
      <c r="AZ179" s="34">
        <f t="shared" si="49"/>
        <v>26028068.337014154</v>
      </c>
      <c r="BA179" s="82"/>
      <c r="BB179" s="56">
        <v>14013447.18918705</v>
      </c>
      <c r="BC179" s="82"/>
      <c r="BD179" s="56">
        <v>-4613755.2556392662</v>
      </c>
      <c r="BE179" s="84"/>
      <c r="BF179" s="84">
        <f t="shared" si="50"/>
        <v>35427760.270561934</v>
      </c>
      <c r="BG179" s="101">
        <f t="shared" si="51"/>
        <v>824.03554696257379</v>
      </c>
      <c r="BH179" s="82"/>
      <c r="BI179" s="56">
        <v>0</v>
      </c>
      <c r="BK179" s="62">
        <f t="shared" si="52"/>
        <v>-9844518.7311161309</v>
      </c>
      <c r="BL179" s="31">
        <f t="shared" si="53"/>
        <v>-0.21745136202997939</v>
      </c>
      <c r="BM179" s="56">
        <f t="shared" si="54"/>
        <v>-228.9795718167174</v>
      </c>
      <c r="BO179" s="45">
        <v>909867.20490799996</v>
      </c>
      <c r="BP179" s="46">
        <v>441928.58620000008</v>
      </c>
      <c r="BQ179" s="47">
        <f t="shared" si="55"/>
        <v>-467938.61870799988</v>
      </c>
      <c r="BS179" s="45" t="e">
        <f>#REF!+BQ179</f>
        <v>#REF!</v>
      </c>
      <c r="BT179" s="47" t="e">
        <f t="shared" si="56"/>
        <v>#REF!</v>
      </c>
      <c r="BU179" s="124">
        <v>543</v>
      </c>
      <c r="BV179" s="124" t="s">
        <v>165</v>
      </c>
      <c r="BW179" s="137">
        <v>42665</v>
      </c>
      <c r="BX179" s="137">
        <v>37702113.665868871</v>
      </c>
      <c r="BY179" s="137">
        <v>-6811973.0095343143</v>
      </c>
      <c r="BZ179" s="137">
        <v>-6511634</v>
      </c>
      <c r="CB179" s="193">
        <v>31190479.665868871</v>
      </c>
      <c r="CC179" s="194"/>
      <c r="CD179" s="186">
        <v>13130010.665809195</v>
      </c>
      <c r="CE179" s="194"/>
      <c r="CF179" s="186">
        <v>951788.67</v>
      </c>
      <c r="CG179" s="137"/>
      <c r="CH179" s="137">
        <v>45272279.001678064</v>
      </c>
      <c r="CI179" s="195">
        <v>1061.1104887302956</v>
      </c>
      <c r="CJ179" s="124"/>
      <c r="CK179" s="196"/>
      <c r="CL179" s="197"/>
      <c r="CM179" s="198">
        <v>-467938.61870799988</v>
      </c>
      <c r="CN179" s="124"/>
      <c r="CO179" s="196">
        <v>44804340.382970065</v>
      </c>
      <c r="CP179" s="198">
        <v>3733695.0319141722</v>
      </c>
      <c r="CR179" s="154">
        <v>1</v>
      </c>
    </row>
    <row r="180" spans="1:96" ht="12.5" x14ac:dyDescent="0.25">
      <c r="A180" s="6">
        <v>545</v>
      </c>
      <c r="B180" s="6" t="s">
        <v>166</v>
      </c>
      <c r="C180" s="7">
        <v>9479</v>
      </c>
      <c r="D180" s="7">
        <v>28242500.73343486</v>
      </c>
      <c r="E180" s="48">
        <v>7535418.7138284044</v>
      </c>
      <c r="F180" s="48">
        <v>327662</v>
      </c>
      <c r="H180" s="34">
        <f t="shared" si="57"/>
        <v>28570162.73343486</v>
      </c>
      <c r="I180" s="82"/>
      <c r="J180" s="56">
        <v>6331684.7267570337</v>
      </c>
      <c r="K180" s="82"/>
      <c r="L180" s="56">
        <v>-174408.15179572685</v>
      </c>
      <c r="M180" s="84"/>
      <c r="N180" s="84">
        <f t="shared" si="58"/>
        <v>34727439.308396161</v>
      </c>
      <c r="O180" s="101">
        <f t="shared" si="43"/>
        <v>3663.6184521991941</v>
      </c>
      <c r="P180" s="82"/>
      <c r="Q180" s="56">
        <v>0</v>
      </c>
      <c r="S180" s="62">
        <f t="shared" si="59"/>
        <v>560328.18322683871</v>
      </c>
      <c r="T180" s="31">
        <f t="shared" si="60"/>
        <v>1.6399635929830514E-2</v>
      </c>
      <c r="U180" s="56">
        <f t="shared" si="61"/>
        <v>59.112583946285334</v>
      </c>
      <c r="W180" s="6">
        <v>545</v>
      </c>
      <c r="X180" s="6" t="s">
        <v>166</v>
      </c>
      <c r="Y180" s="7">
        <v>9479</v>
      </c>
      <c r="Z180" s="7">
        <v>28189501.327254832</v>
      </c>
      <c r="AA180" s="48">
        <v>7481087.6712702736</v>
      </c>
      <c r="AB180" s="48">
        <v>327662</v>
      </c>
      <c r="AD180" s="34">
        <f t="shared" si="62"/>
        <v>28517163.327254832</v>
      </c>
      <c r="AE180" s="82"/>
      <c r="AF180" s="56">
        <v>6301932.5826451629</v>
      </c>
      <c r="AG180" s="82"/>
      <c r="AH180" s="56">
        <v>-811068.80347281066</v>
      </c>
      <c r="AI180" s="84"/>
      <c r="AJ180" s="84">
        <f t="shared" si="44"/>
        <v>34008027.106427185</v>
      </c>
      <c r="AK180" s="101">
        <f t="shared" si="45"/>
        <v>3587.7230832816949</v>
      </c>
      <c r="AL180" s="82"/>
      <c r="AM180" s="56">
        <v>0</v>
      </c>
      <c r="AO180" s="62">
        <f t="shared" si="46"/>
        <v>-159084.01874213666</v>
      </c>
      <c r="AP180" s="31">
        <f t="shared" si="47"/>
        <v>-4.6560570532094784E-3</v>
      </c>
      <c r="AQ180" s="56">
        <f t="shared" si="48"/>
        <v>-16.782784971213911</v>
      </c>
      <c r="AS180" s="6">
        <v>545</v>
      </c>
      <c r="AT180" s="6" t="s">
        <v>166</v>
      </c>
      <c r="AU180" s="7">
        <v>9479</v>
      </c>
      <c r="AV180" s="7">
        <v>27340006.203975465</v>
      </c>
      <c r="AW180" s="48">
        <v>7065265.7583961822</v>
      </c>
      <c r="AX180" s="48">
        <v>327662</v>
      </c>
      <c r="AZ180" s="34">
        <f t="shared" si="49"/>
        <v>27667668.203975465</v>
      </c>
      <c r="BA180" s="82"/>
      <c r="BB180" s="56">
        <v>6301932.5826451629</v>
      </c>
      <c r="BC180" s="82"/>
      <c r="BD180" s="56">
        <v>-811068.80347281066</v>
      </c>
      <c r="BE180" s="84"/>
      <c r="BF180" s="84">
        <f t="shared" si="50"/>
        <v>33158531.983147822</v>
      </c>
      <c r="BG180" s="101">
        <f t="shared" si="51"/>
        <v>3498.1044396189286</v>
      </c>
      <c r="BH180" s="82"/>
      <c r="BI180" s="56">
        <v>0</v>
      </c>
      <c r="BK180" s="62">
        <f t="shared" si="52"/>
        <v>-1008579.1420214996</v>
      </c>
      <c r="BL180" s="31">
        <f t="shared" si="53"/>
        <v>-2.9519005523370872E-2</v>
      </c>
      <c r="BM180" s="56">
        <f t="shared" si="54"/>
        <v>-106.40142863398033</v>
      </c>
      <c r="BO180" s="45">
        <v>157685.99200000003</v>
      </c>
      <c r="BP180" s="46">
        <v>197107.49000000002</v>
      </c>
      <c r="BQ180" s="47">
        <f t="shared" si="55"/>
        <v>39421.497999999992</v>
      </c>
      <c r="BS180" s="45" t="e">
        <f>#REF!+BQ180</f>
        <v>#REF!</v>
      </c>
      <c r="BT180" s="47" t="e">
        <f t="shared" si="56"/>
        <v>#REF!</v>
      </c>
      <c r="BU180" s="124">
        <v>545</v>
      </c>
      <c r="BV180" s="124" t="s">
        <v>166</v>
      </c>
      <c r="BW180" s="137">
        <v>9471</v>
      </c>
      <c r="BX180" s="137">
        <v>27772299.0748377</v>
      </c>
      <c r="BY180" s="137">
        <v>7065265.7583961794</v>
      </c>
      <c r="BZ180" s="137">
        <v>327662</v>
      </c>
      <c r="CB180" s="193">
        <v>28099961.0748377</v>
      </c>
      <c r="CC180" s="194"/>
      <c r="CD180" s="186">
        <v>5899831.660331618</v>
      </c>
      <c r="CE180" s="194"/>
      <c r="CF180" s="186">
        <v>167318.39000000001</v>
      </c>
      <c r="CG180" s="137"/>
      <c r="CH180" s="137">
        <v>34167111.125169322</v>
      </c>
      <c r="CI180" s="195">
        <v>3607.5505358641453</v>
      </c>
      <c r="CJ180" s="124"/>
      <c r="CK180" s="196"/>
      <c r="CL180" s="197"/>
      <c r="CM180" s="198">
        <v>39421.497999999992</v>
      </c>
      <c r="CN180" s="124"/>
      <c r="CO180" s="196">
        <v>34206532.623169325</v>
      </c>
      <c r="CP180" s="198">
        <v>2850544.3852641103</v>
      </c>
      <c r="CR180" s="154">
        <v>15</v>
      </c>
    </row>
    <row r="181" spans="1:96" ht="12.5" x14ac:dyDescent="0.25">
      <c r="A181" s="6">
        <v>560</v>
      </c>
      <c r="B181" s="6" t="s">
        <v>167</v>
      </c>
      <c r="C181" s="7">
        <v>16003</v>
      </c>
      <c r="D181" s="7">
        <v>30238994.481328569</v>
      </c>
      <c r="E181" s="48">
        <v>9162930.3787487876</v>
      </c>
      <c r="F181" s="48">
        <v>-2112987</v>
      </c>
      <c r="H181" s="34">
        <f t="shared" si="57"/>
        <v>28126007.481328569</v>
      </c>
      <c r="I181" s="82"/>
      <c r="J181" s="56">
        <v>8080142.2579200724</v>
      </c>
      <c r="K181" s="82"/>
      <c r="L181" s="56">
        <v>-299719.49877900555</v>
      </c>
      <c r="M181" s="84"/>
      <c r="N181" s="84">
        <f t="shared" si="58"/>
        <v>35906430.240469635</v>
      </c>
      <c r="O181" s="101">
        <f t="shared" si="43"/>
        <v>2243.7311904311464</v>
      </c>
      <c r="P181" s="82"/>
      <c r="Q181" s="56">
        <v>0</v>
      </c>
      <c r="S181" s="62">
        <f t="shared" si="59"/>
        <v>-1483695.0467670113</v>
      </c>
      <c r="T181" s="31">
        <f t="shared" si="60"/>
        <v>-3.968146764336946E-2</v>
      </c>
      <c r="U181" s="56">
        <f t="shared" si="61"/>
        <v>-92.713556631069878</v>
      </c>
      <c r="W181" s="6">
        <v>560</v>
      </c>
      <c r="X181" s="6" t="s">
        <v>167</v>
      </c>
      <c r="Y181" s="7">
        <v>16003</v>
      </c>
      <c r="Z181" s="7">
        <v>31504945.750182804</v>
      </c>
      <c r="AA181" s="48">
        <v>10416399.18507646</v>
      </c>
      <c r="AB181" s="48">
        <v>-2112987</v>
      </c>
      <c r="AD181" s="34">
        <f t="shared" si="62"/>
        <v>29391958.750182804</v>
      </c>
      <c r="AE181" s="82"/>
      <c r="AF181" s="56">
        <v>8018942.888937871</v>
      </c>
      <c r="AG181" s="82"/>
      <c r="AH181" s="56">
        <v>-1393817.5065170007</v>
      </c>
      <c r="AI181" s="84"/>
      <c r="AJ181" s="84">
        <f t="shared" si="44"/>
        <v>36017084.132603675</v>
      </c>
      <c r="AK181" s="101">
        <f t="shared" si="45"/>
        <v>2250.6457622073158</v>
      </c>
      <c r="AL181" s="82"/>
      <c r="AM181" s="56">
        <v>0</v>
      </c>
      <c r="AO181" s="62">
        <f t="shared" si="46"/>
        <v>-1373041.1546329707</v>
      </c>
      <c r="AP181" s="31">
        <f t="shared" si="47"/>
        <v>-3.6722026045247484E-2</v>
      </c>
      <c r="AQ181" s="56">
        <f t="shared" si="48"/>
        <v>-85.798984854900368</v>
      </c>
      <c r="AS181" s="6">
        <v>560</v>
      </c>
      <c r="AT181" s="6" t="s">
        <v>167</v>
      </c>
      <c r="AU181" s="7">
        <v>16003</v>
      </c>
      <c r="AV181" s="7">
        <v>30055225.586512171</v>
      </c>
      <c r="AW181" s="48">
        <v>9964756.8063908312</v>
      </c>
      <c r="AX181" s="48">
        <v>-2112987</v>
      </c>
      <c r="AZ181" s="34">
        <f t="shared" si="49"/>
        <v>27942238.586512171</v>
      </c>
      <c r="BA181" s="82"/>
      <c r="BB181" s="56">
        <v>8018942.888937871</v>
      </c>
      <c r="BC181" s="82"/>
      <c r="BD181" s="56">
        <v>-1393817.5065170007</v>
      </c>
      <c r="BE181" s="84"/>
      <c r="BF181" s="84">
        <f t="shared" si="50"/>
        <v>34567363.968933038</v>
      </c>
      <c r="BG181" s="101">
        <f t="shared" si="51"/>
        <v>2160.0552377012459</v>
      </c>
      <c r="BH181" s="82"/>
      <c r="BI181" s="56">
        <v>0</v>
      </c>
      <c r="BK181" s="62">
        <f t="shared" si="52"/>
        <v>-2822761.3183036074</v>
      </c>
      <c r="BL181" s="31">
        <f t="shared" si="53"/>
        <v>-7.5494834441412653E-2</v>
      </c>
      <c r="BM181" s="56">
        <f t="shared" si="54"/>
        <v>-176.38950936097029</v>
      </c>
      <c r="BO181" s="45">
        <v>608591.80484800006</v>
      </c>
      <c r="BP181" s="46">
        <v>1128542.3324</v>
      </c>
      <c r="BQ181" s="47">
        <f t="shared" si="55"/>
        <v>519950.5275519999</v>
      </c>
      <c r="BS181" s="45" t="e">
        <f>#REF!+BQ181</f>
        <v>#REF!</v>
      </c>
      <c r="BT181" s="47" t="e">
        <f t="shared" si="56"/>
        <v>#REF!</v>
      </c>
      <c r="BU181" s="124">
        <v>560</v>
      </c>
      <c r="BV181" s="124" t="s">
        <v>167</v>
      </c>
      <c r="BW181" s="137">
        <v>16091</v>
      </c>
      <c r="BX181" s="137">
        <v>31694301.535973556</v>
      </c>
      <c r="BY181" s="137">
        <v>9964756.8063908312</v>
      </c>
      <c r="BZ181" s="137">
        <v>-2112987</v>
      </c>
      <c r="CB181" s="193">
        <v>29581314.535973556</v>
      </c>
      <c r="CC181" s="194"/>
      <c r="CD181" s="186">
        <v>7521274.9712630892</v>
      </c>
      <c r="CE181" s="194"/>
      <c r="CF181" s="186">
        <v>287535.78000000003</v>
      </c>
      <c r="CG181" s="137"/>
      <c r="CH181" s="137">
        <v>37390125.287236646</v>
      </c>
      <c r="CI181" s="195">
        <v>2323.6669745346248</v>
      </c>
      <c r="CJ181" s="124"/>
      <c r="CK181" s="196"/>
      <c r="CL181" s="197"/>
      <c r="CM181" s="198">
        <v>519950.5275519999</v>
      </c>
      <c r="CN181" s="124"/>
      <c r="CO181" s="196">
        <v>37910075.814788647</v>
      </c>
      <c r="CP181" s="198">
        <v>3159172.9845657204</v>
      </c>
      <c r="CR181" s="154">
        <v>7</v>
      </c>
    </row>
    <row r="182" spans="1:96" ht="12.5" x14ac:dyDescent="0.25">
      <c r="A182" s="6">
        <v>561</v>
      </c>
      <c r="B182" s="6" t="s">
        <v>168</v>
      </c>
      <c r="C182" s="7">
        <v>1329</v>
      </c>
      <c r="D182" s="7">
        <v>3493875.8167357123</v>
      </c>
      <c r="E182" s="48">
        <v>961349.62824481213</v>
      </c>
      <c r="F182" s="48">
        <v>-319867</v>
      </c>
      <c r="H182" s="34">
        <f t="shared" si="57"/>
        <v>3174008.8167357123</v>
      </c>
      <c r="I182" s="82"/>
      <c r="J182" s="56">
        <v>842443.24214297812</v>
      </c>
      <c r="K182" s="82"/>
      <c r="L182" s="56">
        <v>-24872.005150756304</v>
      </c>
      <c r="M182" s="84"/>
      <c r="N182" s="84">
        <f t="shared" si="58"/>
        <v>3991580.0537279341</v>
      </c>
      <c r="O182" s="101">
        <f t="shared" si="43"/>
        <v>3003.4462405778286</v>
      </c>
      <c r="P182" s="82"/>
      <c r="Q182" s="56">
        <v>0</v>
      </c>
      <c r="S182" s="62">
        <f t="shared" si="59"/>
        <v>-353185.08532096911</v>
      </c>
      <c r="T182" s="31">
        <f t="shared" si="60"/>
        <v>-8.1289799107135075E-2</v>
      </c>
      <c r="U182" s="56">
        <f t="shared" si="61"/>
        <v>-265.75250964707982</v>
      </c>
      <c r="W182" s="6">
        <v>561</v>
      </c>
      <c r="X182" s="6" t="s">
        <v>168</v>
      </c>
      <c r="Y182" s="7">
        <v>1329</v>
      </c>
      <c r="Z182" s="7">
        <v>3549913.7781172064</v>
      </c>
      <c r="AA182" s="48">
        <v>1017480.5037027868</v>
      </c>
      <c r="AB182" s="48">
        <v>-319867</v>
      </c>
      <c r="AD182" s="34">
        <f t="shared" si="62"/>
        <v>3230046.7781172064</v>
      </c>
      <c r="AE182" s="82"/>
      <c r="AF182" s="56">
        <v>839501.20287997066</v>
      </c>
      <c r="AG182" s="82"/>
      <c r="AH182" s="56">
        <v>-115664.93452221625</v>
      </c>
      <c r="AI182" s="84"/>
      <c r="AJ182" s="84">
        <f t="shared" si="44"/>
        <v>3953883.0464749606</v>
      </c>
      <c r="AK182" s="101">
        <f t="shared" si="45"/>
        <v>2975.0812990782247</v>
      </c>
      <c r="AL182" s="82"/>
      <c r="AM182" s="56">
        <v>0</v>
      </c>
      <c r="AO182" s="62">
        <f t="shared" si="46"/>
        <v>-390882.09257394262</v>
      </c>
      <c r="AP182" s="31">
        <f t="shared" si="47"/>
        <v>-8.9966219131354289E-2</v>
      </c>
      <c r="AQ182" s="56">
        <f t="shared" si="48"/>
        <v>-294.11745114668366</v>
      </c>
      <c r="AS182" s="6">
        <v>561</v>
      </c>
      <c r="AT182" s="6" t="s">
        <v>168</v>
      </c>
      <c r="AU182" s="7">
        <v>1329</v>
      </c>
      <c r="AV182" s="7">
        <v>3576797.2604711233</v>
      </c>
      <c r="AW182" s="48">
        <v>1042180.1688788005</v>
      </c>
      <c r="AX182" s="48">
        <v>-319867</v>
      </c>
      <c r="AZ182" s="34">
        <f t="shared" si="49"/>
        <v>3256930.2604711233</v>
      </c>
      <c r="BA182" s="82"/>
      <c r="BB182" s="56">
        <v>839501.20287997066</v>
      </c>
      <c r="BC182" s="82"/>
      <c r="BD182" s="56">
        <v>-115664.93452221625</v>
      </c>
      <c r="BE182" s="84"/>
      <c r="BF182" s="84">
        <f t="shared" si="50"/>
        <v>3980766.528828878</v>
      </c>
      <c r="BG182" s="101">
        <f t="shared" si="51"/>
        <v>2995.3096529938884</v>
      </c>
      <c r="BH182" s="82"/>
      <c r="BI182" s="56">
        <v>0</v>
      </c>
      <c r="BK182" s="62">
        <f t="shared" si="52"/>
        <v>-363998.61022002529</v>
      </c>
      <c r="BL182" s="31">
        <f t="shared" si="53"/>
        <v>-8.3778662038267712E-2</v>
      </c>
      <c r="BM182" s="56">
        <f t="shared" si="54"/>
        <v>-273.88909723101978</v>
      </c>
      <c r="BO182" s="45">
        <v>755805.272</v>
      </c>
      <c r="BP182" s="46">
        <v>0</v>
      </c>
      <c r="BQ182" s="47">
        <f t="shared" si="55"/>
        <v>-755805.272</v>
      </c>
      <c r="BS182" s="45" t="e">
        <f>#REF!+BQ182</f>
        <v>#REF!</v>
      </c>
      <c r="BT182" s="47" t="e">
        <f t="shared" si="56"/>
        <v>#REF!</v>
      </c>
      <c r="BU182" s="124">
        <v>561</v>
      </c>
      <c r="BV182" s="124" t="s">
        <v>168</v>
      </c>
      <c r="BW182" s="137">
        <v>1364</v>
      </c>
      <c r="BX182" s="137">
        <v>3852920.2373741381</v>
      </c>
      <c r="BY182" s="137">
        <v>1042180.1688788009</v>
      </c>
      <c r="BZ182" s="137">
        <v>-319867</v>
      </c>
      <c r="CB182" s="193">
        <v>3533053.2373741381</v>
      </c>
      <c r="CC182" s="194"/>
      <c r="CD182" s="186">
        <v>787850.95167476509</v>
      </c>
      <c r="CE182" s="194"/>
      <c r="CF182" s="186">
        <v>23860.95</v>
      </c>
      <c r="CG182" s="137"/>
      <c r="CH182" s="137">
        <v>4344765.1390489032</v>
      </c>
      <c r="CI182" s="195">
        <v>3185.3116855197236</v>
      </c>
      <c r="CJ182" s="124"/>
      <c r="CK182" s="196"/>
      <c r="CL182" s="197"/>
      <c r="CM182" s="198">
        <v>-755805.272</v>
      </c>
      <c r="CN182" s="124"/>
      <c r="CO182" s="196">
        <v>3588959.8670489034</v>
      </c>
      <c r="CP182" s="198">
        <v>299079.98892074195</v>
      </c>
      <c r="CR182" s="154">
        <v>2</v>
      </c>
    </row>
    <row r="183" spans="1:96" ht="12.5" x14ac:dyDescent="0.25">
      <c r="A183" s="6">
        <v>562</v>
      </c>
      <c r="B183" s="6" t="s">
        <v>169</v>
      </c>
      <c r="C183" s="7">
        <v>9158</v>
      </c>
      <c r="D183" s="7">
        <v>20923179.681319423</v>
      </c>
      <c r="E183" s="48">
        <v>5770045.3397862362</v>
      </c>
      <c r="F183" s="48">
        <v>-485789</v>
      </c>
      <c r="H183" s="34">
        <f t="shared" si="57"/>
        <v>20437390.681319423</v>
      </c>
      <c r="I183" s="82"/>
      <c r="J183" s="56">
        <v>4948542.4019804792</v>
      </c>
      <c r="K183" s="82"/>
      <c r="L183" s="56">
        <v>-181516.72895478143</v>
      </c>
      <c r="M183" s="84"/>
      <c r="N183" s="84">
        <f t="shared" si="58"/>
        <v>25204416.35434512</v>
      </c>
      <c r="O183" s="101">
        <f t="shared" si="43"/>
        <v>2752.1747493279231</v>
      </c>
      <c r="P183" s="82"/>
      <c r="Q183" s="56">
        <v>0</v>
      </c>
      <c r="S183" s="62">
        <f t="shared" si="59"/>
        <v>-127726.33735324815</v>
      </c>
      <c r="T183" s="31">
        <f t="shared" si="60"/>
        <v>-5.0420660781729104E-3</v>
      </c>
      <c r="U183" s="56">
        <f t="shared" si="61"/>
        <v>-13.946968481464092</v>
      </c>
      <c r="W183" s="6">
        <v>562</v>
      </c>
      <c r="X183" s="6" t="s">
        <v>169</v>
      </c>
      <c r="Y183" s="7">
        <v>9158</v>
      </c>
      <c r="Z183" s="7">
        <v>21189120.355856381</v>
      </c>
      <c r="AA183" s="48">
        <v>6031342.8446445204</v>
      </c>
      <c r="AB183" s="48">
        <v>-485789</v>
      </c>
      <c r="AD183" s="34">
        <f t="shared" si="62"/>
        <v>20703331.355856381</v>
      </c>
      <c r="AE183" s="82"/>
      <c r="AF183" s="56">
        <v>4920896.2980330503</v>
      </c>
      <c r="AG183" s="82"/>
      <c r="AH183" s="56">
        <v>-844126.57692792627</v>
      </c>
      <c r="AI183" s="84"/>
      <c r="AJ183" s="84">
        <f t="shared" si="44"/>
        <v>24780101.076961506</v>
      </c>
      <c r="AK183" s="101">
        <f t="shared" si="45"/>
        <v>2705.8420044727568</v>
      </c>
      <c r="AL183" s="82"/>
      <c r="AM183" s="56">
        <v>0</v>
      </c>
      <c r="AO183" s="62">
        <f t="shared" si="46"/>
        <v>-552041.61473686248</v>
      </c>
      <c r="AP183" s="31">
        <f t="shared" si="47"/>
        <v>-2.1792140580266541E-2</v>
      </c>
      <c r="AQ183" s="56">
        <f t="shared" si="48"/>
        <v>-60.279713336630536</v>
      </c>
      <c r="AS183" s="6">
        <v>562</v>
      </c>
      <c r="AT183" s="6" t="s">
        <v>169</v>
      </c>
      <c r="AU183" s="7">
        <v>9158</v>
      </c>
      <c r="AV183" s="7">
        <v>20338795.997565258</v>
      </c>
      <c r="AW183" s="48">
        <v>5917069.4817790017</v>
      </c>
      <c r="AX183" s="48">
        <v>-485789</v>
      </c>
      <c r="AZ183" s="34">
        <f t="shared" si="49"/>
        <v>19853006.997565258</v>
      </c>
      <c r="BA183" s="82"/>
      <c r="BB183" s="56">
        <v>4920896.2980330503</v>
      </c>
      <c r="BC183" s="82"/>
      <c r="BD183" s="56">
        <v>-844126.57692792627</v>
      </c>
      <c r="BE183" s="84"/>
      <c r="BF183" s="84">
        <f t="shared" si="50"/>
        <v>23929776.718670383</v>
      </c>
      <c r="BG183" s="101">
        <f t="shared" si="51"/>
        <v>2612.9915613311186</v>
      </c>
      <c r="BH183" s="82"/>
      <c r="BI183" s="56">
        <v>0</v>
      </c>
      <c r="BK183" s="62">
        <f t="shared" si="52"/>
        <v>-1402365.9730279855</v>
      </c>
      <c r="BL183" s="31">
        <f t="shared" si="53"/>
        <v>-5.535915339240359E-2</v>
      </c>
      <c r="BM183" s="56">
        <f t="shared" si="54"/>
        <v>-153.13015647826879</v>
      </c>
      <c r="BO183" s="45">
        <v>296096.23083999997</v>
      </c>
      <c r="BP183" s="46">
        <v>273367.69820000004</v>
      </c>
      <c r="BQ183" s="47">
        <f t="shared" si="55"/>
        <v>-22728.532639999932</v>
      </c>
      <c r="BS183" s="45" t="e">
        <f>#REF!+BQ183</f>
        <v>#REF!</v>
      </c>
      <c r="BT183" s="47" t="e">
        <f t="shared" si="56"/>
        <v>#REF!</v>
      </c>
      <c r="BU183" s="124">
        <v>562</v>
      </c>
      <c r="BV183" s="124" t="s">
        <v>169</v>
      </c>
      <c r="BW183" s="137">
        <v>9221</v>
      </c>
      <c r="BX183" s="137">
        <v>21021580.35124746</v>
      </c>
      <c r="BY183" s="137">
        <v>5917069.4817790017</v>
      </c>
      <c r="BZ183" s="137">
        <v>-485789</v>
      </c>
      <c r="CB183" s="193">
        <v>20535791.35124746</v>
      </c>
      <c r="CC183" s="194"/>
      <c r="CD183" s="186">
        <v>4622213.340450909</v>
      </c>
      <c r="CE183" s="194"/>
      <c r="CF183" s="186">
        <v>174138</v>
      </c>
      <c r="CG183" s="137"/>
      <c r="CH183" s="137">
        <v>25332142.691698369</v>
      </c>
      <c r="CI183" s="195">
        <v>2747.2229358744571</v>
      </c>
      <c r="CJ183" s="124"/>
      <c r="CK183" s="196"/>
      <c r="CL183" s="197"/>
      <c r="CM183" s="198">
        <v>-22728.532639999932</v>
      </c>
      <c r="CN183" s="124"/>
      <c r="CO183" s="196">
        <v>25309414.15905837</v>
      </c>
      <c r="CP183" s="198">
        <v>2109117.8465881976</v>
      </c>
      <c r="CR183" s="154">
        <v>6</v>
      </c>
    </row>
    <row r="184" spans="1:96" ht="12.5" x14ac:dyDescent="0.25">
      <c r="A184" s="6">
        <v>563</v>
      </c>
      <c r="B184" s="6" t="s">
        <v>170</v>
      </c>
      <c r="C184" s="7">
        <v>7288</v>
      </c>
      <c r="D184" s="7">
        <v>23844516.914323293</v>
      </c>
      <c r="E184" s="48">
        <v>5832500.1770357508</v>
      </c>
      <c r="F184" s="48">
        <v>-375814</v>
      </c>
      <c r="H184" s="34">
        <f t="shared" si="57"/>
        <v>23468702.914323293</v>
      </c>
      <c r="I184" s="82"/>
      <c r="J184" s="56">
        <v>3859491.5241752584</v>
      </c>
      <c r="K184" s="82"/>
      <c r="L184" s="56">
        <v>-136335.28145986711</v>
      </c>
      <c r="M184" s="84"/>
      <c r="N184" s="84">
        <f t="shared" si="58"/>
        <v>27191859.157038681</v>
      </c>
      <c r="O184" s="101">
        <f t="shared" si="43"/>
        <v>3731.0454386716083</v>
      </c>
      <c r="P184" s="82"/>
      <c r="Q184" s="56">
        <v>0</v>
      </c>
      <c r="S184" s="62">
        <f t="shared" si="59"/>
        <v>-268352.66560325399</v>
      </c>
      <c r="T184" s="31">
        <f t="shared" si="60"/>
        <v>-9.7724179018163129E-3</v>
      </c>
      <c r="U184" s="56">
        <f t="shared" si="61"/>
        <v>-36.821167069601259</v>
      </c>
      <c r="W184" s="6">
        <v>563</v>
      </c>
      <c r="X184" s="6" t="s">
        <v>170</v>
      </c>
      <c r="Y184" s="7">
        <v>7288</v>
      </c>
      <c r="Z184" s="7">
        <v>23945996.757664464</v>
      </c>
      <c r="AA184" s="48">
        <v>5933381.2579862261</v>
      </c>
      <c r="AB184" s="48">
        <v>-375814</v>
      </c>
      <c r="AD184" s="34">
        <f t="shared" si="62"/>
        <v>23570182.757664464</v>
      </c>
      <c r="AE184" s="82"/>
      <c r="AF184" s="56">
        <v>3833661.3934861468</v>
      </c>
      <c r="AG184" s="82"/>
      <c r="AH184" s="56">
        <v>-634014.4796345036</v>
      </c>
      <c r="AI184" s="84"/>
      <c r="AJ184" s="84">
        <f t="shared" si="44"/>
        <v>26769829.671516106</v>
      </c>
      <c r="AK184" s="101">
        <f t="shared" si="45"/>
        <v>3673.1379900543502</v>
      </c>
      <c r="AL184" s="82"/>
      <c r="AM184" s="56">
        <v>0</v>
      </c>
      <c r="AO184" s="62">
        <f t="shared" si="46"/>
        <v>-690382.15112582967</v>
      </c>
      <c r="AP184" s="31">
        <f t="shared" si="47"/>
        <v>-2.5141180832282752E-2</v>
      </c>
      <c r="AQ184" s="56">
        <f t="shared" si="48"/>
        <v>-94.728615686859172</v>
      </c>
      <c r="AS184" s="6">
        <v>563</v>
      </c>
      <c r="AT184" s="6" t="s">
        <v>170</v>
      </c>
      <c r="AU184" s="7">
        <v>7288</v>
      </c>
      <c r="AV184" s="7">
        <v>23484795.426591326</v>
      </c>
      <c r="AW184" s="48">
        <v>5931468.4612316974</v>
      </c>
      <c r="AX184" s="48">
        <v>-375814</v>
      </c>
      <c r="AZ184" s="34">
        <f t="shared" si="49"/>
        <v>23108981.426591326</v>
      </c>
      <c r="BA184" s="82"/>
      <c r="BB184" s="56">
        <v>3833661.3934861468</v>
      </c>
      <c r="BC184" s="82"/>
      <c r="BD184" s="56">
        <v>-634014.4796345036</v>
      </c>
      <c r="BE184" s="84"/>
      <c r="BF184" s="84">
        <f t="shared" si="50"/>
        <v>26308628.340442967</v>
      </c>
      <c r="BG184" s="101">
        <f t="shared" si="51"/>
        <v>3609.8556998412414</v>
      </c>
      <c r="BH184" s="82"/>
      <c r="BI184" s="56">
        <v>0</v>
      </c>
      <c r="BK184" s="62">
        <f t="shared" si="52"/>
        <v>-1151583.4821989685</v>
      </c>
      <c r="BL184" s="31">
        <f t="shared" si="53"/>
        <v>-4.1936438423590253E-2</v>
      </c>
      <c r="BM184" s="56">
        <f t="shared" si="54"/>
        <v>-158.01090589996824</v>
      </c>
      <c r="BO184" s="45">
        <v>114784.52727999999</v>
      </c>
      <c r="BP184" s="46">
        <v>293690.16010000004</v>
      </c>
      <c r="BQ184" s="47">
        <f t="shared" si="55"/>
        <v>178905.63282000006</v>
      </c>
      <c r="BS184" s="45" t="e">
        <f>#REF!+BQ184</f>
        <v>#REF!</v>
      </c>
      <c r="BT184" s="47" t="e">
        <f t="shared" si="56"/>
        <v>#REF!</v>
      </c>
      <c r="BU184" s="124">
        <v>563</v>
      </c>
      <c r="BV184" s="124" t="s">
        <v>170</v>
      </c>
      <c r="BW184" s="137">
        <v>7430</v>
      </c>
      <c r="BX184" s="137">
        <v>24100954.825103849</v>
      </c>
      <c r="BY184" s="137">
        <v>5931468.4612316974</v>
      </c>
      <c r="BZ184" s="137">
        <v>-375814</v>
      </c>
      <c r="CB184" s="193">
        <v>23725140.825103849</v>
      </c>
      <c r="CC184" s="194"/>
      <c r="CD184" s="186">
        <v>3604277.7975380849</v>
      </c>
      <c r="CE184" s="194"/>
      <c r="CF184" s="186">
        <v>130793.2</v>
      </c>
      <c r="CG184" s="137"/>
      <c r="CH184" s="137">
        <v>27460211.822641935</v>
      </c>
      <c r="CI184" s="195">
        <v>3695.8562345413102</v>
      </c>
      <c r="CJ184" s="124"/>
      <c r="CK184" s="196"/>
      <c r="CL184" s="197"/>
      <c r="CM184" s="198">
        <v>178905.63282000006</v>
      </c>
      <c r="CN184" s="124"/>
      <c r="CO184" s="196">
        <v>27639117.455461934</v>
      </c>
      <c r="CP184" s="198">
        <v>2303259.7879551612</v>
      </c>
      <c r="CR184" s="154">
        <v>17</v>
      </c>
    </row>
    <row r="185" spans="1:96" ht="12.5" x14ac:dyDescent="0.25">
      <c r="A185" s="6">
        <v>564</v>
      </c>
      <c r="B185" s="6" t="s">
        <v>171</v>
      </c>
      <c r="C185" s="7">
        <v>205489</v>
      </c>
      <c r="D185" s="7">
        <v>241945277.52163547</v>
      </c>
      <c r="E185" s="48">
        <v>40746526.054845162</v>
      </c>
      <c r="F185" s="48">
        <v>-4445469</v>
      </c>
      <c r="H185" s="34">
        <f t="shared" si="57"/>
        <v>237499808.52163547</v>
      </c>
      <c r="I185" s="82"/>
      <c r="J185" s="56">
        <v>84533435.845114529</v>
      </c>
      <c r="K185" s="82"/>
      <c r="L185" s="56">
        <v>-4196706.8807452107</v>
      </c>
      <c r="M185" s="84"/>
      <c r="N185" s="84">
        <f t="shared" si="58"/>
        <v>317836537.48600477</v>
      </c>
      <c r="O185" s="101">
        <f t="shared" si="43"/>
        <v>1546.7326109232356</v>
      </c>
      <c r="P185" s="82"/>
      <c r="Q185" s="56">
        <v>0</v>
      </c>
      <c r="S185" s="62">
        <f t="shared" si="59"/>
        <v>-10205015.879872024</v>
      </c>
      <c r="T185" s="31">
        <f t="shared" si="60"/>
        <v>-3.1108912194699904E-2</v>
      </c>
      <c r="U185" s="56">
        <f t="shared" si="61"/>
        <v>-49.662102982991911</v>
      </c>
      <c r="W185" s="6">
        <v>564</v>
      </c>
      <c r="X185" s="6" t="s">
        <v>171</v>
      </c>
      <c r="Y185" s="7">
        <v>205489</v>
      </c>
      <c r="Z185" s="7">
        <v>243927830.32348749</v>
      </c>
      <c r="AA185" s="48">
        <v>42431849.919744551</v>
      </c>
      <c r="AB185" s="48">
        <v>-4445469</v>
      </c>
      <c r="AD185" s="34">
        <f t="shared" si="62"/>
        <v>239482361.32348749</v>
      </c>
      <c r="AE185" s="82"/>
      <c r="AF185" s="56">
        <v>83578503.444458738</v>
      </c>
      <c r="AG185" s="82"/>
      <c r="AH185" s="56">
        <v>-19516392.973872028</v>
      </c>
      <c r="AI185" s="84"/>
      <c r="AJ185" s="84">
        <f t="shared" si="44"/>
        <v>303544471.79407424</v>
      </c>
      <c r="AK185" s="101">
        <f t="shared" si="45"/>
        <v>1477.1811230483104</v>
      </c>
      <c r="AL185" s="82"/>
      <c r="AM185" s="56">
        <v>0</v>
      </c>
      <c r="AO185" s="62">
        <f t="shared" si="46"/>
        <v>-24497081.571802557</v>
      </c>
      <c r="AP185" s="31">
        <f t="shared" si="47"/>
        <v>-7.4676763722308262E-2</v>
      </c>
      <c r="AQ185" s="56">
        <f t="shared" si="48"/>
        <v>-119.21359085791724</v>
      </c>
      <c r="AS185" s="6">
        <v>564</v>
      </c>
      <c r="AT185" s="6" t="s">
        <v>171</v>
      </c>
      <c r="AU185" s="7">
        <v>205489</v>
      </c>
      <c r="AV185" s="7">
        <v>230235854.59480643</v>
      </c>
      <c r="AW185" s="48">
        <v>36183438.054564394</v>
      </c>
      <c r="AX185" s="48">
        <v>-4445469</v>
      </c>
      <c r="AZ185" s="34">
        <f t="shared" si="49"/>
        <v>225790385.59480643</v>
      </c>
      <c r="BA185" s="82"/>
      <c r="BB185" s="56">
        <v>83578503.444458738</v>
      </c>
      <c r="BC185" s="82"/>
      <c r="BD185" s="56">
        <v>-19516392.973872028</v>
      </c>
      <c r="BE185" s="84"/>
      <c r="BF185" s="84">
        <f t="shared" si="50"/>
        <v>289852496.06539315</v>
      </c>
      <c r="BG185" s="101">
        <f t="shared" si="51"/>
        <v>1410.549937297827</v>
      </c>
      <c r="BH185" s="82"/>
      <c r="BI185" s="56">
        <v>0</v>
      </c>
      <c r="BK185" s="62">
        <f t="shared" si="52"/>
        <v>-38189057.300483644</v>
      </c>
      <c r="BL185" s="31">
        <f t="shared" si="53"/>
        <v>-0.11641530442910074</v>
      </c>
      <c r="BM185" s="56">
        <f t="shared" si="54"/>
        <v>-185.84477660840065</v>
      </c>
      <c r="BO185" s="45">
        <v>12516778.282545999</v>
      </c>
      <c r="BP185" s="46">
        <v>1067099.17</v>
      </c>
      <c r="BQ185" s="47">
        <f t="shared" si="55"/>
        <v>-11449679.112545999</v>
      </c>
      <c r="BS185" s="45" t="e">
        <f>#REF!+BQ185</f>
        <v>#REF!</v>
      </c>
      <c r="BT185" s="47" t="e">
        <f t="shared" si="56"/>
        <v>#REF!</v>
      </c>
      <c r="BU185" s="124">
        <v>564</v>
      </c>
      <c r="BV185" s="124" t="s">
        <v>171</v>
      </c>
      <c r="BW185" s="137">
        <v>203567</v>
      </c>
      <c r="BX185" s="137">
        <v>250452425.10619402</v>
      </c>
      <c r="BY185" s="137">
        <v>36183438.054564394</v>
      </c>
      <c r="BZ185" s="137">
        <v>-4445469</v>
      </c>
      <c r="CB185" s="193">
        <v>246006956.10619402</v>
      </c>
      <c r="CC185" s="194"/>
      <c r="CD185" s="186">
        <v>78008488.219682738</v>
      </c>
      <c r="CE185" s="194"/>
      <c r="CF185" s="186">
        <v>4026109.04</v>
      </c>
      <c r="CG185" s="137"/>
      <c r="CH185" s="137">
        <v>328041553.36587679</v>
      </c>
      <c r="CI185" s="195">
        <v>1611.4672484532207</v>
      </c>
      <c r="CJ185" s="124"/>
      <c r="CK185" s="196"/>
      <c r="CL185" s="197"/>
      <c r="CM185" s="198">
        <v>-11449679.112545999</v>
      </c>
      <c r="CN185" s="124"/>
      <c r="CO185" s="196">
        <v>316591874.25333077</v>
      </c>
      <c r="CP185" s="198">
        <v>26382656.187777564</v>
      </c>
      <c r="CR185" s="154">
        <v>17</v>
      </c>
    </row>
    <row r="186" spans="1:96" ht="12.5" x14ac:dyDescent="0.25">
      <c r="A186" s="6">
        <v>576</v>
      </c>
      <c r="B186" s="6" t="s">
        <v>172</v>
      </c>
      <c r="C186" s="7">
        <v>2896</v>
      </c>
      <c r="D186" s="7">
        <v>8840154.4108563997</v>
      </c>
      <c r="E186" s="48">
        <v>2214170.0643652682</v>
      </c>
      <c r="F186" s="48">
        <v>-314551</v>
      </c>
      <c r="H186" s="34">
        <f t="shared" si="57"/>
        <v>8525603.4108563997</v>
      </c>
      <c r="I186" s="82"/>
      <c r="J186" s="56">
        <v>1867561.0703181967</v>
      </c>
      <c r="K186" s="82"/>
      <c r="L186" s="56">
        <v>-59185.265047029992</v>
      </c>
      <c r="M186" s="84"/>
      <c r="N186" s="84">
        <f t="shared" si="58"/>
        <v>10333979.216127565</v>
      </c>
      <c r="O186" s="101">
        <f t="shared" si="43"/>
        <v>3568.362988994325</v>
      </c>
      <c r="P186" s="82"/>
      <c r="Q186" s="56">
        <v>0</v>
      </c>
      <c r="S186" s="62">
        <f t="shared" si="59"/>
        <v>-405025.05359161645</v>
      </c>
      <c r="T186" s="31">
        <f t="shared" si="60"/>
        <v>-3.7715326618657508E-2</v>
      </c>
      <c r="U186" s="56">
        <f t="shared" si="61"/>
        <v>-139.85671740042005</v>
      </c>
      <c r="W186" s="6">
        <v>576</v>
      </c>
      <c r="X186" s="6" t="s">
        <v>172</v>
      </c>
      <c r="Y186" s="7">
        <v>2896</v>
      </c>
      <c r="Z186" s="7">
        <v>8961068.2093857899</v>
      </c>
      <c r="AA186" s="48">
        <v>2333885.95857955</v>
      </c>
      <c r="AB186" s="48">
        <v>-295128</v>
      </c>
      <c r="AD186" s="34">
        <f t="shared" si="62"/>
        <v>8665940.2093857899</v>
      </c>
      <c r="AE186" s="82"/>
      <c r="AF186" s="56">
        <v>1864795.3350929855</v>
      </c>
      <c r="AG186" s="82"/>
      <c r="AH186" s="56">
        <v>-275235.54151952144</v>
      </c>
      <c r="AI186" s="84"/>
      <c r="AJ186" s="84">
        <f t="shared" si="44"/>
        <v>10255500.002959255</v>
      </c>
      <c r="AK186" s="101">
        <f t="shared" si="45"/>
        <v>3541.2638131765384</v>
      </c>
      <c r="AL186" s="82"/>
      <c r="AM186" s="56">
        <v>0</v>
      </c>
      <c r="AO186" s="62">
        <f t="shared" si="46"/>
        <v>-483504.26675992645</v>
      </c>
      <c r="AP186" s="31">
        <f t="shared" si="47"/>
        <v>-4.5023193455958073E-2</v>
      </c>
      <c r="AQ186" s="56">
        <f t="shared" si="48"/>
        <v>-166.95589321820665</v>
      </c>
      <c r="AS186" s="6">
        <v>576</v>
      </c>
      <c r="AT186" s="6" t="s">
        <v>172</v>
      </c>
      <c r="AU186" s="7">
        <v>2896</v>
      </c>
      <c r="AV186" s="7">
        <v>8696705.0717650317</v>
      </c>
      <c r="AW186" s="48">
        <v>2268164.0959533835</v>
      </c>
      <c r="AX186" s="48">
        <v>-295128</v>
      </c>
      <c r="AZ186" s="34">
        <f t="shared" si="49"/>
        <v>8401577.0717650317</v>
      </c>
      <c r="BA186" s="82"/>
      <c r="BB186" s="56">
        <v>1864795.3350929855</v>
      </c>
      <c r="BC186" s="82"/>
      <c r="BD186" s="56">
        <v>-275235.54151952144</v>
      </c>
      <c r="BE186" s="84"/>
      <c r="BF186" s="84">
        <f t="shared" si="50"/>
        <v>9991136.8653384969</v>
      </c>
      <c r="BG186" s="101">
        <f t="shared" si="51"/>
        <v>3449.9781993572155</v>
      </c>
      <c r="BH186" s="82"/>
      <c r="BI186" s="56">
        <v>0</v>
      </c>
      <c r="BK186" s="62">
        <f t="shared" si="52"/>
        <v>-747867.40438068472</v>
      </c>
      <c r="BL186" s="31">
        <f t="shared" si="53"/>
        <v>-6.9640293047414994E-2</v>
      </c>
      <c r="BM186" s="56">
        <f t="shared" si="54"/>
        <v>-258.24150703752923</v>
      </c>
      <c r="BO186" s="45">
        <v>83274.51612</v>
      </c>
      <c r="BP186" s="46">
        <v>39421.498000000007</v>
      </c>
      <c r="BQ186" s="47">
        <f t="shared" si="55"/>
        <v>-43853.018119999993</v>
      </c>
      <c r="BS186" s="45" t="e">
        <f>#REF!+BQ186</f>
        <v>#REF!</v>
      </c>
      <c r="BT186" s="47" t="e">
        <f t="shared" si="56"/>
        <v>#REF!</v>
      </c>
      <c r="BU186" s="124">
        <v>576</v>
      </c>
      <c r="BV186" s="124" t="s">
        <v>172</v>
      </c>
      <c r="BW186" s="137">
        <v>2963</v>
      </c>
      <c r="BX186" s="137">
        <v>9241672.8960358724</v>
      </c>
      <c r="BY186" s="137">
        <v>2268164.0959533835</v>
      </c>
      <c r="BZ186" s="137">
        <v>-314551</v>
      </c>
      <c r="CB186" s="193">
        <v>8927121.8960358724</v>
      </c>
      <c r="CC186" s="194"/>
      <c r="CD186" s="186">
        <v>1755103.0136833102</v>
      </c>
      <c r="CE186" s="194"/>
      <c r="CF186" s="186">
        <v>56779.360000000001</v>
      </c>
      <c r="CG186" s="137"/>
      <c r="CH186" s="137">
        <v>10739004.269719182</v>
      </c>
      <c r="CI186" s="195">
        <v>3624.3686364222685</v>
      </c>
      <c r="CJ186" s="124"/>
      <c r="CK186" s="196"/>
      <c r="CL186" s="197"/>
      <c r="CM186" s="198">
        <v>-43853.018119999993</v>
      </c>
      <c r="CN186" s="124"/>
      <c r="CO186" s="196">
        <v>10695151.251599181</v>
      </c>
      <c r="CP186" s="198">
        <v>891262.60429993179</v>
      </c>
      <c r="CR186" s="154">
        <v>7</v>
      </c>
    </row>
    <row r="187" spans="1:96" ht="12.5" x14ac:dyDescent="0.25">
      <c r="A187" s="6">
        <v>577</v>
      </c>
      <c r="B187" s="6" t="s">
        <v>173</v>
      </c>
      <c r="C187" s="7">
        <v>10850</v>
      </c>
      <c r="D187" s="7">
        <v>13916571.369593205</v>
      </c>
      <c r="E187" s="48">
        <v>2271192.8295841874</v>
      </c>
      <c r="F187" s="48">
        <v>-130042</v>
      </c>
      <c r="H187" s="34">
        <f t="shared" si="57"/>
        <v>13786529.369593205</v>
      </c>
      <c r="I187" s="82"/>
      <c r="J187" s="56">
        <v>4527846.8339016149</v>
      </c>
      <c r="K187" s="82"/>
      <c r="L187" s="56">
        <v>-222759.30230154342</v>
      </c>
      <c r="M187" s="84"/>
      <c r="N187" s="84">
        <f t="shared" si="58"/>
        <v>18091616.901193276</v>
      </c>
      <c r="O187" s="101">
        <f t="shared" si="43"/>
        <v>1667.4301291422373</v>
      </c>
      <c r="P187" s="82"/>
      <c r="Q187" s="56">
        <v>0</v>
      </c>
      <c r="S187" s="62">
        <f t="shared" si="59"/>
        <v>280578.73659395799</v>
      </c>
      <c r="T187" s="31">
        <f t="shared" si="60"/>
        <v>1.5753081544209357E-2</v>
      </c>
      <c r="U187" s="56">
        <f t="shared" si="61"/>
        <v>25.859791391148203</v>
      </c>
      <c r="W187" s="6">
        <v>577</v>
      </c>
      <c r="X187" s="6" t="s">
        <v>173</v>
      </c>
      <c r="Y187" s="7">
        <v>10850</v>
      </c>
      <c r="Z187" s="7">
        <v>13988585.339341208</v>
      </c>
      <c r="AA187" s="48">
        <v>2334735.7585095512</v>
      </c>
      <c r="AB187" s="48">
        <v>-130042</v>
      </c>
      <c r="AD187" s="34">
        <f t="shared" si="62"/>
        <v>13858543.339341208</v>
      </c>
      <c r="AE187" s="82"/>
      <c r="AF187" s="56">
        <v>4462247.2883629212</v>
      </c>
      <c r="AG187" s="82"/>
      <c r="AH187" s="56">
        <v>-1035921.3082640875</v>
      </c>
      <c r="AI187" s="84"/>
      <c r="AJ187" s="84">
        <f t="shared" si="44"/>
        <v>17284869.319440041</v>
      </c>
      <c r="AK187" s="101">
        <f t="shared" si="45"/>
        <v>1593.0755133124462</v>
      </c>
      <c r="AL187" s="82"/>
      <c r="AM187" s="56">
        <v>0</v>
      </c>
      <c r="AO187" s="62">
        <f t="shared" si="46"/>
        <v>-526168.84515927732</v>
      </c>
      <c r="AP187" s="31">
        <f t="shared" si="47"/>
        <v>-2.9541728017015573E-2</v>
      </c>
      <c r="AQ187" s="56">
        <f t="shared" si="48"/>
        <v>-48.494824438643072</v>
      </c>
      <c r="AS187" s="6">
        <v>577</v>
      </c>
      <c r="AT187" s="6" t="s">
        <v>173</v>
      </c>
      <c r="AU187" s="7">
        <v>10850</v>
      </c>
      <c r="AV187" s="7">
        <v>12606460.72654284</v>
      </c>
      <c r="AW187" s="48">
        <v>1864254.0392445251</v>
      </c>
      <c r="AX187" s="48">
        <v>-130042</v>
      </c>
      <c r="AZ187" s="34">
        <f t="shared" si="49"/>
        <v>12476418.72654284</v>
      </c>
      <c r="BA187" s="82"/>
      <c r="BB187" s="56">
        <v>4462247.2883629212</v>
      </c>
      <c r="BC187" s="82"/>
      <c r="BD187" s="56">
        <v>-1035921.3082640875</v>
      </c>
      <c r="BE187" s="84"/>
      <c r="BF187" s="84">
        <f t="shared" si="50"/>
        <v>15902744.706641674</v>
      </c>
      <c r="BG187" s="101">
        <f t="shared" si="51"/>
        <v>1465.6907563725044</v>
      </c>
      <c r="BH187" s="82"/>
      <c r="BI187" s="56">
        <v>0</v>
      </c>
      <c r="BK187" s="62">
        <f t="shared" si="52"/>
        <v>-1908293.457957644</v>
      </c>
      <c r="BL187" s="31">
        <f t="shared" si="53"/>
        <v>-0.10714105715356394</v>
      </c>
      <c r="BM187" s="56">
        <f t="shared" si="54"/>
        <v>-175.8795813785847</v>
      </c>
      <c r="BO187" s="45">
        <v>209695.18212000001</v>
      </c>
      <c r="BP187" s="46">
        <v>371105.82600000006</v>
      </c>
      <c r="BQ187" s="47">
        <f t="shared" si="55"/>
        <v>161410.64388000005</v>
      </c>
      <c r="BS187" s="45" t="e">
        <f>#REF!+BQ187</f>
        <v>#REF!</v>
      </c>
      <c r="BT187" s="47" t="e">
        <f t="shared" si="56"/>
        <v>#REF!</v>
      </c>
      <c r="BU187" s="124">
        <v>577</v>
      </c>
      <c r="BV187" s="124" t="s">
        <v>173</v>
      </c>
      <c r="BW187" s="137">
        <v>10832</v>
      </c>
      <c r="BX187" s="137">
        <v>13541565.756992504</v>
      </c>
      <c r="BY187" s="137">
        <v>1864254.0392445251</v>
      </c>
      <c r="BZ187" s="137">
        <v>-130042</v>
      </c>
      <c r="CB187" s="193">
        <v>13411523.756992504</v>
      </c>
      <c r="CC187" s="194"/>
      <c r="CD187" s="186">
        <v>4185810.3576068124</v>
      </c>
      <c r="CE187" s="194"/>
      <c r="CF187" s="186">
        <v>213704.05</v>
      </c>
      <c r="CG187" s="137"/>
      <c r="CH187" s="137">
        <v>17811038.164599318</v>
      </c>
      <c r="CI187" s="195">
        <v>1644.2982057421823</v>
      </c>
      <c r="CJ187" s="124"/>
      <c r="CK187" s="196"/>
      <c r="CL187" s="197"/>
      <c r="CM187" s="198">
        <v>161410.64388000005</v>
      </c>
      <c r="CN187" s="124"/>
      <c r="CO187" s="196">
        <v>17972448.808479317</v>
      </c>
      <c r="CP187" s="198">
        <v>1497704.0673732765</v>
      </c>
      <c r="CR187" s="154">
        <v>2</v>
      </c>
    </row>
    <row r="188" spans="1:96" ht="12.5" x14ac:dyDescent="0.25">
      <c r="A188" s="6">
        <v>578</v>
      </c>
      <c r="B188" s="6" t="s">
        <v>174</v>
      </c>
      <c r="C188" s="7">
        <v>3273</v>
      </c>
      <c r="D188" s="7">
        <v>11643078.885892088</v>
      </c>
      <c r="E188" s="48">
        <v>3185128.2567034569</v>
      </c>
      <c r="F188" s="48">
        <v>28746</v>
      </c>
      <c r="H188" s="34">
        <f t="shared" si="57"/>
        <v>11671824.885892088</v>
      </c>
      <c r="I188" s="82"/>
      <c r="J188" s="56">
        <v>2030299.776048311</v>
      </c>
      <c r="K188" s="82"/>
      <c r="L188" s="56">
        <v>-61070.961938049026</v>
      </c>
      <c r="M188" s="84"/>
      <c r="N188" s="84">
        <f t="shared" si="58"/>
        <v>13641053.70000235</v>
      </c>
      <c r="O188" s="101">
        <f t="shared" si="43"/>
        <v>4167.7524289649709</v>
      </c>
      <c r="P188" s="82"/>
      <c r="Q188" s="56">
        <v>0</v>
      </c>
      <c r="S188" s="62">
        <f t="shared" si="59"/>
        <v>-323912.98914537579</v>
      </c>
      <c r="T188" s="31">
        <f t="shared" si="60"/>
        <v>-2.3194683979954701E-2</v>
      </c>
      <c r="U188" s="56">
        <f t="shared" si="61"/>
        <v>-98.965166252788208</v>
      </c>
      <c r="W188" s="6">
        <v>578</v>
      </c>
      <c r="X188" s="6" t="s">
        <v>174</v>
      </c>
      <c r="Y188" s="7">
        <v>3273</v>
      </c>
      <c r="Z188" s="7">
        <v>11673853.789349746</v>
      </c>
      <c r="AA188" s="48">
        <v>3213625.9124034047</v>
      </c>
      <c r="AB188" s="48">
        <v>28746</v>
      </c>
      <c r="AD188" s="34">
        <f t="shared" si="62"/>
        <v>11702599.789349746</v>
      </c>
      <c r="AE188" s="82"/>
      <c r="AF188" s="56">
        <v>2024719.889315984</v>
      </c>
      <c r="AG188" s="82"/>
      <c r="AH188" s="56">
        <v>-284004.79860621161</v>
      </c>
      <c r="AI188" s="84"/>
      <c r="AJ188" s="84">
        <f t="shared" si="44"/>
        <v>13443314.880059518</v>
      </c>
      <c r="AK188" s="101">
        <f t="shared" si="45"/>
        <v>4107.3372685791373</v>
      </c>
      <c r="AL188" s="82"/>
      <c r="AM188" s="56">
        <v>0</v>
      </c>
      <c r="AO188" s="62">
        <f t="shared" si="46"/>
        <v>-521651.80908820778</v>
      </c>
      <c r="AP188" s="31">
        <f t="shared" si="47"/>
        <v>-3.735431818062173E-2</v>
      </c>
      <c r="AQ188" s="56">
        <f t="shared" si="48"/>
        <v>-159.38032663862137</v>
      </c>
      <c r="AS188" s="6">
        <v>578</v>
      </c>
      <c r="AT188" s="6" t="s">
        <v>174</v>
      </c>
      <c r="AU188" s="7">
        <v>3273</v>
      </c>
      <c r="AV188" s="7">
        <v>11660124.085095711</v>
      </c>
      <c r="AW188" s="48">
        <v>3240251.7523350678</v>
      </c>
      <c r="AX188" s="48">
        <v>28746</v>
      </c>
      <c r="AZ188" s="34">
        <f t="shared" si="49"/>
        <v>11688870.085095711</v>
      </c>
      <c r="BA188" s="82"/>
      <c r="BB188" s="56">
        <v>2024719.889315984</v>
      </c>
      <c r="BC188" s="82"/>
      <c r="BD188" s="56">
        <v>-284004.79860621161</v>
      </c>
      <c r="BE188" s="84"/>
      <c r="BF188" s="84">
        <f t="shared" si="50"/>
        <v>13429585.175805483</v>
      </c>
      <c r="BG188" s="101">
        <f t="shared" si="51"/>
        <v>4103.142430738003</v>
      </c>
      <c r="BH188" s="82"/>
      <c r="BI188" s="56">
        <v>0</v>
      </c>
      <c r="BK188" s="62">
        <f t="shared" si="52"/>
        <v>-535381.51334224269</v>
      </c>
      <c r="BL188" s="31">
        <f t="shared" si="53"/>
        <v>-3.8337471564346193E-2</v>
      </c>
      <c r="BM188" s="56">
        <f t="shared" si="54"/>
        <v>-163.57516447975641</v>
      </c>
      <c r="BO188" s="45">
        <v>66608.737999999998</v>
      </c>
      <c r="BP188" s="46">
        <v>324955.48610000004</v>
      </c>
      <c r="BQ188" s="47">
        <f t="shared" si="55"/>
        <v>258346.74810000003</v>
      </c>
      <c r="BS188" s="45" t="e">
        <f>#REF!+BQ188</f>
        <v>#REF!</v>
      </c>
      <c r="BT188" s="47" t="e">
        <f t="shared" si="56"/>
        <v>#REF!</v>
      </c>
      <c r="BU188" s="124">
        <v>578</v>
      </c>
      <c r="BV188" s="124" t="s">
        <v>174</v>
      </c>
      <c r="BW188" s="137">
        <v>3336</v>
      </c>
      <c r="BX188" s="137">
        <v>11965327.220385768</v>
      </c>
      <c r="BY188" s="137">
        <v>3240251.7523350669</v>
      </c>
      <c r="BZ188" s="137">
        <v>28746</v>
      </c>
      <c r="CB188" s="193">
        <v>11994073.220385768</v>
      </c>
      <c r="CC188" s="194"/>
      <c r="CD188" s="186">
        <v>1912305.0687619573</v>
      </c>
      <c r="CE188" s="194"/>
      <c r="CF188" s="186">
        <v>58588.4</v>
      </c>
      <c r="CG188" s="137"/>
      <c r="CH188" s="137">
        <v>13964966.689147726</v>
      </c>
      <c r="CI188" s="195">
        <v>4186.1410938692225</v>
      </c>
      <c r="CJ188" s="124"/>
      <c r="CK188" s="196"/>
      <c r="CL188" s="197"/>
      <c r="CM188" s="198">
        <v>258346.74810000003</v>
      </c>
      <c r="CN188" s="124"/>
      <c r="CO188" s="196">
        <v>14223313.437247725</v>
      </c>
      <c r="CP188" s="198">
        <v>1185276.1197706438</v>
      </c>
      <c r="CR188" s="154">
        <v>18</v>
      </c>
    </row>
    <row r="189" spans="1:96" ht="12.5" x14ac:dyDescent="0.25">
      <c r="A189" s="6">
        <v>580</v>
      </c>
      <c r="B189" s="6" t="s">
        <v>175</v>
      </c>
      <c r="C189" s="7">
        <v>4734</v>
      </c>
      <c r="D189" s="7">
        <v>15057549.662353653</v>
      </c>
      <c r="E189" s="48">
        <v>3905137.5010690037</v>
      </c>
      <c r="F189" s="48">
        <v>-236086</v>
      </c>
      <c r="H189" s="34">
        <f t="shared" si="57"/>
        <v>14821463.662353653</v>
      </c>
      <c r="I189" s="82"/>
      <c r="J189" s="56">
        <v>3054388.821360244</v>
      </c>
      <c r="K189" s="82"/>
      <c r="L189" s="56">
        <v>-84207.684990276946</v>
      </c>
      <c r="M189" s="84"/>
      <c r="N189" s="84">
        <f t="shared" si="58"/>
        <v>17791644.798723623</v>
      </c>
      <c r="O189" s="101">
        <f t="shared" si="43"/>
        <v>3758.2688632707273</v>
      </c>
      <c r="P189" s="82"/>
      <c r="Q189" s="56">
        <v>0</v>
      </c>
      <c r="S189" s="62">
        <f t="shared" si="59"/>
        <v>7402.7727192863822</v>
      </c>
      <c r="T189" s="31">
        <f t="shared" si="60"/>
        <v>4.1625460947179851E-4</v>
      </c>
      <c r="U189" s="56">
        <f t="shared" si="61"/>
        <v>1.5637458215645084</v>
      </c>
      <c r="W189" s="6">
        <v>580</v>
      </c>
      <c r="X189" s="6" t="s">
        <v>175</v>
      </c>
      <c r="Y189" s="7">
        <v>4734</v>
      </c>
      <c r="Z189" s="7">
        <v>15218813.355397305</v>
      </c>
      <c r="AA189" s="48">
        <v>4063350.7358729746</v>
      </c>
      <c r="AB189" s="48">
        <v>-236086</v>
      </c>
      <c r="AD189" s="34">
        <f t="shared" si="62"/>
        <v>14982727.355397305</v>
      </c>
      <c r="AE189" s="82"/>
      <c r="AF189" s="56">
        <v>3044867.5585030164</v>
      </c>
      <c r="AG189" s="82"/>
      <c r="AH189" s="56">
        <v>-391599.9659710438</v>
      </c>
      <c r="AI189" s="84"/>
      <c r="AJ189" s="84">
        <f t="shared" si="44"/>
        <v>17635994.947929274</v>
      </c>
      <c r="AK189" s="101">
        <f t="shared" si="45"/>
        <v>3725.389722840996</v>
      </c>
      <c r="AL189" s="82"/>
      <c r="AM189" s="56">
        <v>0</v>
      </c>
      <c r="AO189" s="62">
        <f t="shared" si="46"/>
        <v>-148247.07807506248</v>
      </c>
      <c r="AP189" s="31">
        <f t="shared" si="47"/>
        <v>-8.335867104051653E-3</v>
      </c>
      <c r="AQ189" s="56">
        <f t="shared" si="48"/>
        <v>-31.315394608166979</v>
      </c>
      <c r="AS189" s="6">
        <v>580</v>
      </c>
      <c r="AT189" s="6" t="s">
        <v>175</v>
      </c>
      <c r="AU189" s="7">
        <v>4734</v>
      </c>
      <c r="AV189" s="7">
        <v>14610444.071446355</v>
      </c>
      <c r="AW189" s="48">
        <v>3873728.2394645121</v>
      </c>
      <c r="AX189" s="48">
        <v>-236086</v>
      </c>
      <c r="AZ189" s="34">
        <f t="shared" si="49"/>
        <v>14374358.071446355</v>
      </c>
      <c r="BA189" s="82"/>
      <c r="BB189" s="56">
        <v>3044867.5585030164</v>
      </c>
      <c r="BC189" s="82"/>
      <c r="BD189" s="56">
        <v>-391599.9659710438</v>
      </c>
      <c r="BE189" s="84"/>
      <c r="BF189" s="84">
        <f t="shared" si="50"/>
        <v>17027625.663978327</v>
      </c>
      <c r="BG189" s="101">
        <f t="shared" si="51"/>
        <v>3596.8791009671158</v>
      </c>
      <c r="BH189" s="82"/>
      <c r="BI189" s="56">
        <v>0</v>
      </c>
      <c r="BK189" s="62">
        <f t="shared" si="52"/>
        <v>-756616.36202600971</v>
      </c>
      <c r="BL189" s="31">
        <f t="shared" si="53"/>
        <v>-4.2544200698555273E-2</v>
      </c>
      <c r="BM189" s="56">
        <f t="shared" si="54"/>
        <v>-159.82601648204684</v>
      </c>
      <c r="BO189" s="45">
        <v>63890.014000000003</v>
      </c>
      <c r="BP189" s="46">
        <v>48937.032000000007</v>
      </c>
      <c r="BQ189" s="47">
        <f t="shared" si="55"/>
        <v>-14952.981999999996</v>
      </c>
      <c r="BS189" s="45" t="e">
        <f>#REF!+BQ189</f>
        <v>#REF!</v>
      </c>
      <c r="BT189" s="47" t="e">
        <f t="shared" si="56"/>
        <v>#REF!</v>
      </c>
      <c r="BU189" s="124">
        <v>580</v>
      </c>
      <c r="BV189" s="124" t="s">
        <v>175</v>
      </c>
      <c r="BW189" s="137">
        <v>4842</v>
      </c>
      <c r="BX189" s="137">
        <v>15055913.642413484</v>
      </c>
      <c r="BY189" s="137">
        <v>3873728.2394645121</v>
      </c>
      <c r="BZ189" s="137">
        <v>-236086</v>
      </c>
      <c r="CB189" s="193">
        <v>14819827.642413484</v>
      </c>
      <c r="CC189" s="194"/>
      <c r="CD189" s="186">
        <v>2883629.773590853</v>
      </c>
      <c r="CE189" s="194"/>
      <c r="CF189" s="186">
        <v>80784.61</v>
      </c>
      <c r="CG189" s="137"/>
      <c r="CH189" s="137">
        <v>17784242.026004337</v>
      </c>
      <c r="CI189" s="195">
        <v>3672.9124382495534</v>
      </c>
      <c r="CJ189" s="124"/>
      <c r="CK189" s="196"/>
      <c r="CL189" s="197"/>
      <c r="CM189" s="198">
        <v>-14952.981999999996</v>
      </c>
      <c r="CN189" s="124"/>
      <c r="CO189" s="196">
        <v>17769289.044004336</v>
      </c>
      <c r="CP189" s="198">
        <v>1480774.0870003614</v>
      </c>
      <c r="CR189" s="154">
        <v>9</v>
      </c>
    </row>
    <row r="190" spans="1:96" ht="12.5" x14ac:dyDescent="0.25">
      <c r="A190" s="6">
        <v>581</v>
      </c>
      <c r="B190" s="6" t="s">
        <v>176</v>
      </c>
      <c r="C190" s="7">
        <v>6404</v>
      </c>
      <c r="D190" s="7">
        <v>17240453.907286659</v>
      </c>
      <c r="E190" s="48">
        <v>4544901.7300276821</v>
      </c>
      <c r="F190" s="48">
        <v>-543082</v>
      </c>
      <c r="H190" s="34">
        <f t="shared" si="57"/>
        <v>16697371.907286659</v>
      </c>
      <c r="I190" s="82"/>
      <c r="J190" s="56">
        <v>3690897.252972038</v>
      </c>
      <c r="K190" s="82"/>
      <c r="L190" s="56">
        <v>-123459.26886494287</v>
      </c>
      <c r="M190" s="84"/>
      <c r="N190" s="84">
        <f t="shared" si="58"/>
        <v>20264809.891393751</v>
      </c>
      <c r="O190" s="101">
        <f t="shared" si="43"/>
        <v>3164.3987962825968</v>
      </c>
      <c r="P190" s="82"/>
      <c r="Q190" s="56">
        <v>0</v>
      </c>
      <c r="S190" s="62">
        <f t="shared" si="59"/>
        <v>-582989.3237746805</v>
      </c>
      <c r="T190" s="31">
        <f t="shared" si="60"/>
        <v>-2.7964070344197744E-2</v>
      </c>
      <c r="U190" s="56">
        <f t="shared" si="61"/>
        <v>-91.035184849263032</v>
      </c>
      <c r="W190" s="6">
        <v>581</v>
      </c>
      <c r="X190" s="6" t="s">
        <v>176</v>
      </c>
      <c r="Y190" s="7">
        <v>6404</v>
      </c>
      <c r="Z190" s="7">
        <v>17510521.286764402</v>
      </c>
      <c r="AA190" s="48">
        <v>4810576.4742120458</v>
      </c>
      <c r="AB190" s="48">
        <v>-543082</v>
      </c>
      <c r="AD190" s="34">
        <f t="shared" si="62"/>
        <v>16967439.286764402</v>
      </c>
      <c r="AE190" s="82"/>
      <c r="AF190" s="56">
        <v>3677889.0681263823</v>
      </c>
      <c r="AG190" s="82"/>
      <c r="AH190" s="56">
        <v>-574135.78691664466</v>
      </c>
      <c r="AI190" s="84"/>
      <c r="AJ190" s="84">
        <f t="shared" si="44"/>
        <v>20071192.567974143</v>
      </c>
      <c r="AK190" s="101">
        <f t="shared" si="45"/>
        <v>3134.1649856299409</v>
      </c>
      <c r="AL190" s="82"/>
      <c r="AM190" s="56">
        <v>0</v>
      </c>
      <c r="AO190" s="62">
        <f t="shared" si="46"/>
        <v>-776606.64719428867</v>
      </c>
      <c r="AP190" s="31">
        <f t="shared" si="47"/>
        <v>-3.7251253198430923E-2</v>
      </c>
      <c r="AQ190" s="56">
        <f t="shared" si="48"/>
        <v>-121.26899550191891</v>
      </c>
      <c r="AS190" s="6">
        <v>581</v>
      </c>
      <c r="AT190" s="6" t="s">
        <v>176</v>
      </c>
      <c r="AU190" s="7">
        <v>6404</v>
      </c>
      <c r="AV190" s="7">
        <v>17109412.86943223</v>
      </c>
      <c r="AW190" s="48">
        <v>4642423.702895605</v>
      </c>
      <c r="AX190" s="48">
        <v>-543082</v>
      </c>
      <c r="AZ190" s="34">
        <f t="shared" si="49"/>
        <v>16566330.86943223</v>
      </c>
      <c r="BA190" s="82"/>
      <c r="BB190" s="56">
        <v>3677889.0681263823</v>
      </c>
      <c r="BC190" s="82"/>
      <c r="BD190" s="56">
        <v>-574135.78691664466</v>
      </c>
      <c r="BE190" s="84"/>
      <c r="BF190" s="84">
        <f t="shared" si="50"/>
        <v>19670084.15064197</v>
      </c>
      <c r="BG190" s="101">
        <f t="shared" si="51"/>
        <v>3071.5309416992459</v>
      </c>
      <c r="BH190" s="82"/>
      <c r="BI190" s="56">
        <v>0</v>
      </c>
      <c r="BK190" s="62">
        <f t="shared" si="52"/>
        <v>-1177715.0645264611</v>
      </c>
      <c r="BL190" s="31">
        <f t="shared" si="53"/>
        <v>-5.6491097807080747E-2</v>
      </c>
      <c r="BM190" s="56">
        <f t="shared" si="54"/>
        <v>-183.90303943261415</v>
      </c>
      <c r="BO190" s="45">
        <v>74112.416240000006</v>
      </c>
      <c r="BP190" s="46">
        <v>189019.28610000003</v>
      </c>
      <c r="BQ190" s="47">
        <f t="shared" si="55"/>
        <v>114906.86986000002</v>
      </c>
      <c r="BS190" s="45" t="e">
        <f>#REF!+BQ190</f>
        <v>#REF!</v>
      </c>
      <c r="BT190" s="47" t="e">
        <f t="shared" si="56"/>
        <v>#REF!</v>
      </c>
      <c r="BU190" s="124">
        <v>581</v>
      </c>
      <c r="BV190" s="124" t="s">
        <v>176</v>
      </c>
      <c r="BW190" s="137">
        <v>6469</v>
      </c>
      <c r="BX190" s="137">
        <v>17818363.262373716</v>
      </c>
      <c r="BY190" s="137">
        <v>4642423.702895605</v>
      </c>
      <c r="BZ190" s="137">
        <v>-543082</v>
      </c>
      <c r="CB190" s="193">
        <v>17275281.262373716</v>
      </c>
      <c r="CC190" s="194"/>
      <c r="CD190" s="186">
        <v>3454077.3527947124</v>
      </c>
      <c r="CE190" s="194"/>
      <c r="CF190" s="186">
        <v>118440.6</v>
      </c>
      <c r="CG190" s="137"/>
      <c r="CH190" s="137">
        <v>20847799.215168431</v>
      </c>
      <c r="CI190" s="195">
        <v>3222.7236381463026</v>
      </c>
      <c r="CJ190" s="124"/>
      <c r="CK190" s="196"/>
      <c r="CL190" s="197"/>
      <c r="CM190" s="198">
        <v>114906.86986000002</v>
      </c>
      <c r="CN190" s="124"/>
      <c r="CO190" s="196">
        <v>20962706.085028432</v>
      </c>
      <c r="CP190" s="198">
        <v>1746892.1737523694</v>
      </c>
      <c r="CR190" s="154">
        <v>6</v>
      </c>
    </row>
    <row r="191" spans="1:96" ht="12.5" x14ac:dyDescent="0.25">
      <c r="A191" s="6">
        <v>583</v>
      </c>
      <c r="B191" s="6" t="s">
        <v>177</v>
      </c>
      <c r="C191" s="6">
        <v>939</v>
      </c>
      <c r="D191" s="7">
        <v>4283787.0774696767</v>
      </c>
      <c r="E191" s="48">
        <v>621453.14315403393</v>
      </c>
      <c r="F191" s="48">
        <v>-172068</v>
      </c>
      <c r="H191" s="34">
        <f t="shared" si="57"/>
        <v>4111719.0774696767</v>
      </c>
      <c r="I191" s="82"/>
      <c r="J191" s="56">
        <v>575701.41205284582</v>
      </c>
      <c r="K191" s="82"/>
      <c r="L191" s="56">
        <v>-35206.805239752655</v>
      </c>
      <c r="M191" s="84"/>
      <c r="N191" s="84">
        <f t="shared" si="58"/>
        <v>4652213.6842827694</v>
      </c>
      <c r="O191" s="101">
        <f t="shared" si="43"/>
        <v>4954.4341685652498</v>
      </c>
      <c r="P191" s="82"/>
      <c r="Q191" s="56">
        <v>0</v>
      </c>
      <c r="S191" s="62">
        <f t="shared" si="59"/>
        <v>-82091.67082042899</v>
      </c>
      <c r="T191" s="31">
        <f t="shared" si="60"/>
        <v>-1.7339749902684415E-2</v>
      </c>
      <c r="U191" s="56">
        <f t="shared" si="61"/>
        <v>-87.424569563822146</v>
      </c>
      <c r="W191" s="6">
        <v>583</v>
      </c>
      <c r="X191" s="6" t="s">
        <v>177</v>
      </c>
      <c r="Y191" s="6">
        <v>939</v>
      </c>
      <c r="Z191" s="7">
        <v>4311041.7907360392</v>
      </c>
      <c r="AA191" s="48">
        <v>647384.27994086163</v>
      </c>
      <c r="AB191" s="48">
        <v>-172068</v>
      </c>
      <c r="AD191" s="34">
        <f t="shared" si="62"/>
        <v>4138973.7907360392</v>
      </c>
      <c r="AE191" s="82"/>
      <c r="AF191" s="56">
        <v>573124.85731685895</v>
      </c>
      <c r="AG191" s="82"/>
      <c r="AH191" s="56">
        <v>-163725.95607429682</v>
      </c>
      <c r="AI191" s="84"/>
      <c r="AJ191" s="84">
        <f t="shared" si="44"/>
        <v>4548372.6919786017</v>
      </c>
      <c r="AK191" s="101">
        <f t="shared" si="45"/>
        <v>4843.8473822988308</v>
      </c>
      <c r="AL191" s="82"/>
      <c r="AM191" s="56">
        <v>0</v>
      </c>
      <c r="AO191" s="62">
        <f t="shared" si="46"/>
        <v>-185932.6631245967</v>
      </c>
      <c r="AP191" s="31">
        <f t="shared" si="47"/>
        <v>-3.9273483474017219E-2</v>
      </c>
      <c r="AQ191" s="56">
        <f t="shared" si="48"/>
        <v>-198.01135583024143</v>
      </c>
      <c r="AS191" s="6">
        <v>583</v>
      </c>
      <c r="AT191" s="6" t="s">
        <v>177</v>
      </c>
      <c r="AU191" s="6">
        <v>939</v>
      </c>
      <c r="AV191" s="7">
        <v>4301372.2998712091</v>
      </c>
      <c r="AW191" s="48">
        <v>609005.37512846955</v>
      </c>
      <c r="AX191" s="48">
        <v>-172068</v>
      </c>
      <c r="AZ191" s="34">
        <f t="shared" si="49"/>
        <v>4129304.2998712091</v>
      </c>
      <c r="BA191" s="82"/>
      <c r="BB191" s="56">
        <v>573124.85731685895</v>
      </c>
      <c r="BC191" s="82"/>
      <c r="BD191" s="56">
        <v>-163725.95607429682</v>
      </c>
      <c r="BE191" s="84"/>
      <c r="BF191" s="84">
        <f t="shared" si="50"/>
        <v>4538703.2011137716</v>
      </c>
      <c r="BG191" s="101">
        <f t="shared" si="51"/>
        <v>4833.5497349454436</v>
      </c>
      <c r="BH191" s="82"/>
      <c r="BI191" s="56">
        <v>0</v>
      </c>
      <c r="BK191" s="62">
        <f t="shared" si="52"/>
        <v>-195602.15398942679</v>
      </c>
      <c r="BL191" s="31">
        <f t="shared" si="53"/>
        <v>-4.1315914229863415E-2</v>
      </c>
      <c r="BM191" s="56">
        <f t="shared" si="54"/>
        <v>-208.30900318362811</v>
      </c>
      <c r="BO191" s="45">
        <v>0</v>
      </c>
      <c r="BP191" s="46">
        <v>98010.000199999995</v>
      </c>
      <c r="BQ191" s="47">
        <f t="shared" si="55"/>
        <v>98010.000199999995</v>
      </c>
      <c r="BS191" s="45" t="e">
        <f>#REF!+BQ191</f>
        <v>#REF!</v>
      </c>
      <c r="BT191" s="47" t="e">
        <f t="shared" si="56"/>
        <v>#REF!</v>
      </c>
      <c r="BU191" s="124">
        <v>583</v>
      </c>
      <c r="BV191" s="124" t="s">
        <v>177</v>
      </c>
      <c r="BW191" s="124">
        <v>954</v>
      </c>
      <c r="BX191" s="137">
        <v>4333675.4769920232</v>
      </c>
      <c r="BY191" s="137">
        <v>609005.37512846978</v>
      </c>
      <c r="BZ191" s="137">
        <v>-172068</v>
      </c>
      <c r="CB191" s="193">
        <v>4161607.4769920232</v>
      </c>
      <c r="CC191" s="194"/>
      <c r="CD191" s="186">
        <v>538922.24811117537</v>
      </c>
      <c r="CE191" s="194"/>
      <c r="CF191" s="186">
        <v>33775.629999999997</v>
      </c>
      <c r="CG191" s="137"/>
      <c r="CH191" s="137">
        <v>4734305.3551031984</v>
      </c>
      <c r="CI191" s="195">
        <v>4962.584229667923</v>
      </c>
      <c r="CJ191" s="124"/>
      <c r="CK191" s="196"/>
      <c r="CL191" s="197"/>
      <c r="CM191" s="198">
        <v>98010.000199999995</v>
      </c>
      <c r="CN191" s="124"/>
      <c r="CO191" s="196">
        <v>4832315.3553031981</v>
      </c>
      <c r="CP191" s="198">
        <v>402692.94627526653</v>
      </c>
      <c r="CR191" s="154">
        <v>19</v>
      </c>
    </row>
    <row r="192" spans="1:96" ht="12.5" x14ac:dyDescent="0.25">
      <c r="A192" s="6">
        <v>584</v>
      </c>
      <c r="B192" s="6" t="s">
        <v>178</v>
      </c>
      <c r="C192" s="7">
        <v>2759</v>
      </c>
      <c r="D192" s="7">
        <v>11202877.448282357</v>
      </c>
      <c r="E192" s="48">
        <v>3592924.8593079383</v>
      </c>
      <c r="F192" s="48">
        <v>233052</v>
      </c>
      <c r="H192" s="34">
        <f t="shared" si="57"/>
        <v>11435929.448282357</v>
      </c>
      <c r="I192" s="82"/>
      <c r="J192" s="56">
        <v>1612175.0108897451</v>
      </c>
      <c r="K192" s="82"/>
      <c r="L192" s="56">
        <v>-41575.580275116299</v>
      </c>
      <c r="M192" s="84"/>
      <c r="N192" s="84">
        <f t="shared" si="58"/>
        <v>13006528.878896985</v>
      </c>
      <c r="O192" s="101">
        <f t="shared" si="43"/>
        <v>4714.2185135545433</v>
      </c>
      <c r="P192" s="82"/>
      <c r="Q192" s="56">
        <v>0</v>
      </c>
      <c r="S192" s="62">
        <f t="shared" si="59"/>
        <v>166941.0324728135</v>
      </c>
      <c r="T192" s="31">
        <f t="shared" si="60"/>
        <v>1.3002055398476566E-2</v>
      </c>
      <c r="U192" s="56">
        <f t="shared" si="61"/>
        <v>60.507804448283252</v>
      </c>
      <c r="W192" s="6">
        <v>584</v>
      </c>
      <c r="X192" s="6" t="s">
        <v>178</v>
      </c>
      <c r="Y192" s="7">
        <v>2759</v>
      </c>
      <c r="Z192" s="7">
        <v>11314955.529388599</v>
      </c>
      <c r="AA192" s="48">
        <v>3706955.6821797625</v>
      </c>
      <c r="AB192" s="48">
        <v>233052</v>
      </c>
      <c r="AD192" s="34">
        <f t="shared" si="62"/>
        <v>11548007.529388599</v>
      </c>
      <c r="AE192" s="82"/>
      <c r="AF192" s="56">
        <v>1606703.0937778992</v>
      </c>
      <c r="AG192" s="82"/>
      <c r="AH192" s="56">
        <v>-193343.34892167896</v>
      </c>
      <c r="AI192" s="84"/>
      <c r="AJ192" s="84">
        <f t="shared" si="44"/>
        <v>12961367.274244819</v>
      </c>
      <c r="AK192" s="101">
        <f t="shared" si="45"/>
        <v>4697.8496825823913</v>
      </c>
      <c r="AL192" s="82"/>
      <c r="AM192" s="56">
        <v>0</v>
      </c>
      <c r="AO192" s="62">
        <f t="shared" si="46"/>
        <v>121779.42782064714</v>
      </c>
      <c r="AP192" s="31">
        <f t="shared" si="47"/>
        <v>9.4846835643998297E-3</v>
      </c>
      <c r="AQ192" s="56">
        <f t="shared" si="48"/>
        <v>44.138973476131618</v>
      </c>
      <c r="AS192" s="6">
        <v>584</v>
      </c>
      <c r="AT192" s="6" t="s">
        <v>178</v>
      </c>
      <c r="AU192" s="7">
        <v>2759</v>
      </c>
      <c r="AV192" s="7">
        <v>10931120.269863103</v>
      </c>
      <c r="AW192" s="48">
        <v>3543011.4060558216</v>
      </c>
      <c r="AX192" s="48">
        <v>233052</v>
      </c>
      <c r="AZ192" s="34">
        <f t="shared" si="49"/>
        <v>11164172.269863103</v>
      </c>
      <c r="BA192" s="82"/>
      <c r="BB192" s="56">
        <v>1606703.0937778992</v>
      </c>
      <c r="BC192" s="82"/>
      <c r="BD192" s="56">
        <v>-193343.34892167896</v>
      </c>
      <c r="BE192" s="84"/>
      <c r="BF192" s="84">
        <f t="shared" si="50"/>
        <v>12577532.014719322</v>
      </c>
      <c r="BG192" s="101">
        <f t="shared" si="51"/>
        <v>4558.7285301628572</v>
      </c>
      <c r="BH192" s="82"/>
      <c r="BI192" s="56">
        <v>0</v>
      </c>
      <c r="BK192" s="62">
        <f t="shared" si="52"/>
        <v>-262055.83170484938</v>
      </c>
      <c r="BL192" s="31">
        <f t="shared" si="53"/>
        <v>-2.0409987831333073E-2</v>
      </c>
      <c r="BM192" s="56">
        <f t="shared" si="54"/>
        <v>-94.982178943403184</v>
      </c>
      <c r="BO192" s="45">
        <v>6796.81</v>
      </c>
      <c r="BP192" s="46">
        <v>20390.43</v>
      </c>
      <c r="BQ192" s="47">
        <f t="shared" si="55"/>
        <v>13593.619999999999</v>
      </c>
      <c r="BS192" s="45" t="e">
        <f>#REF!+BQ192</f>
        <v>#REF!</v>
      </c>
      <c r="BT192" s="47" t="e">
        <f t="shared" si="56"/>
        <v>#REF!</v>
      </c>
      <c r="BU192" s="124">
        <v>584</v>
      </c>
      <c r="BV192" s="124" t="s">
        <v>178</v>
      </c>
      <c r="BW192" s="137">
        <v>2825</v>
      </c>
      <c r="BX192" s="137">
        <v>11056230.016525771</v>
      </c>
      <c r="BY192" s="137">
        <v>3543011.4060558216</v>
      </c>
      <c r="BZ192" s="137">
        <v>233052</v>
      </c>
      <c r="CB192" s="193">
        <v>11289282.016525771</v>
      </c>
      <c r="CC192" s="194"/>
      <c r="CD192" s="186">
        <v>1510420.3098984014</v>
      </c>
      <c r="CE192" s="194"/>
      <c r="CF192" s="186">
        <v>39885.519999999997</v>
      </c>
      <c r="CG192" s="137"/>
      <c r="CH192" s="137">
        <v>12839587.846424172</v>
      </c>
      <c r="CI192" s="195">
        <v>4544.9868482917418</v>
      </c>
      <c r="CJ192" s="124"/>
      <c r="CK192" s="196"/>
      <c r="CL192" s="197"/>
      <c r="CM192" s="198">
        <v>13593.619999999999</v>
      </c>
      <c r="CN192" s="124"/>
      <c r="CO192" s="196">
        <v>12853181.466424171</v>
      </c>
      <c r="CP192" s="198">
        <v>1071098.4555353476</v>
      </c>
      <c r="CR192" s="154">
        <v>16</v>
      </c>
    </row>
    <row r="193" spans="1:96" ht="12.5" x14ac:dyDescent="0.25">
      <c r="A193" s="6">
        <v>588</v>
      </c>
      <c r="B193" s="6" t="s">
        <v>179</v>
      </c>
      <c r="C193" s="7">
        <v>1690</v>
      </c>
      <c r="D193" s="7">
        <v>5142281.8025114322</v>
      </c>
      <c r="E193" s="48">
        <v>1500667.2285016677</v>
      </c>
      <c r="F193" s="48">
        <v>-407622</v>
      </c>
      <c r="H193" s="34">
        <f t="shared" si="57"/>
        <v>4734659.8025114322</v>
      </c>
      <c r="I193" s="82"/>
      <c r="J193" s="56">
        <v>1169158.4303186694</v>
      </c>
      <c r="K193" s="82"/>
      <c r="L193" s="56">
        <v>-33203.033701898945</v>
      </c>
      <c r="M193" s="84"/>
      <c r="N193" s="84">
        <f t="shared" si="58"/>
        <v>5870615.1991282031</v>
      </c>
      <c r="O193" s="101">
        <f t="shared" si="43"/>
        <v>3473.7368042178718</v>
      </c>
      <c r="P193" s="82"/>
      <c r="Q193" s="56">
        <v>0</v>
      </c>
      <c r="S193" s="62">
        <f t="shared" si="59"/>
        <v>-97372.032302610576</v>
      </c>
      <c r="T193" s="31">
        <f t="shared" si="60"/>
        <v>-1.6315723966330575E-2</v>
      </c>
      <c r="U193" s="56">
        <f t="shared" si="61"/>
        <v>-57.616587161308033</v>
      </c>
      <c r="W193" s="6">
        <v>588</v>
      </c>
      <c r="X193" s="6" t="s">
        <v>179</v>
      </c>
      <c r="Y193" s="7">
        <v>1690</v>
      </c>
      <c r="Z193" s="7">
        <v>5174161.0910636596</v>
      </c>
      <c r="AA193" s="48">
        <v>1531683.6289869505</v>
      </c>
      <c r="AB193" s="48">
        <v>-407622</v>
      </c>
      <c r="AD193" s="34">
        <f t="shared" si="62"/>
        <v>4766539.0910636596</v>
      </c>
      <c r="AE193" s="82"/>
      <c r="AF193" s="56">
        <v>1172289.3559848359</v>
      </c>
      <c r="AG193" s="82"/>
      <c r="AH193" s="56">
        <v>-154407.60388200154</v>
      </c>
      <c r="AI193" s="84"/>
      <c r="AJ193" s="84">
        <f t="shared" si="44"/>
        <v>5784420.8431664938</v>
      </c>
      <c r="AK193" s="101">
        <f t="shared" si="45"/>
        <v>3422.7342267257359</v>
      </c>
      <c r="AL193" s="82"/>
      <c r="AM193" s="56">
        <v>0</v>
      </c>
      <c r="AO193" s="62">
        <f t="shared" si="46"/>
        <v>-183566.38826431986</v>
      </c>
      <c r="AP193" s="31">
        <f t="shared" si="47"/>
        <v>-3.075850888178093E-2</v>
      </c>
      <c r="AQ193" s="56">
        <f t="shared" si="48"/>
        <v>-108.6191646534437</v>
      </c>
      <c r="AS193" s="6">
        <v>588</v>
      </c>
      <c r="AT193" s="6" t="s">
        <v>179</v>
      </c>
      <c r="AU193" s="7">
        <v>1690</v>
      </c>
      <c r="AV193" s="7">
        <v>5074242.7908501094</v>
      </c>
      <c r="AW193" s="48">
        <v>1593673.7094154123</v>
      </c>
      <c r="AX193" s="48">
        <v>-407622</v>
      </c>
      <c r="AZ193" s="34">
        <f t="shared" si="49"/>
        <v>4666620.7908501094</v>
      </c>
      <c r="BA193" s="82"/>
      <c r="BB193" s="56">
        <v>1172289.3559848359</v>
      </c>
      <c r="BC193" s="82"/>
      <c r="BD193" s="56">
        <v>-154407.60388200154</v>
      </c>
      <c r="BE193" s="84"/>
      <c r="BF193" s="84">
        <f t="shared" si="50"/>
        <v>5684502.5429529436</v>
      </c>
      <c r="BG193" s="101">
        <f t="shared" si="51"/>
        <v>3363.6109721615053</v>
      </c>
      <c r="BH193" s="82"/>
      <c r="BI193" s="56">
        <v>0</v>
      </c>
      <c r="BK193" s="62">
        <f t="shared" si="52"/>
        <v>-283484.68847787008</v>
      </c>
      <c r="BL193" s="31">
        <f t="shared" si="53"/>
        <v>-4.7500887231272639E-2</v>
      </c>
      <c r="BM193" s="56">
        <f t="shared" si="54"/>
        <v>-167.74241921767461</v>
      </c>
      <c r="BO193" s="45">
        <v>47876.729639999998</v>
      </c>
      <c r="BP193" s="46">
        <v>42140.222000000002</v>
      </c>
      <c r="BQ193" s="47">
        <f t="shared" si="55"/>
        <v>-5736.5076399999962</v>
      </c>
      <c r="BS193" s="45" t="e">
        <f>#REF!+BQ193</f>
        <v>#REF!</v>
      </c>
      <c r="BT193" s="47" t="e">
        <f t="shared" si="56"/>
        <v>#REF!</v>
      </c>
      <c r="BU193" s="124">
        <v>588</v>
      </c>
      <c r="BV193" s="124" t="s">
        <v>179</v>
      </c>
      <c r="BW193" s="137">
        <v>1713</v>
      </c>
      <c r="BX193" s="137">
        <v>5242003.8938449454</v>
      </c>
      <c r="BY193" s="137">
        <v>1593673.7094154123</v>
      </c>
      <c r="BZ193" s="137">
        <v>-407622</v>
      </c>
      <c r="CB193" s="193">
        <v>4834381.8938449454</v>
      </c>
      <c r="CC193" s="194"/>
      <c r="CD193" s="186">
        <v>1101752.0175858685</v>
      </c>
      <c r="CE193" s="194"/>
      <c r="CF193" s="186">
        <v>31853.32</v>
      </c>
      <c r="CG193" s="137"/>
      <c r="CH193" s="137">
        <v>5967987.2314308137</v>
      </c>
      <c r="CI193" s="195">
        <v>3483.9388391306561</v>
      </c>
      <c r="CJ193" s="124"/>
      <c r="CK193" s="196"/>
      <c r="CL193" s="197"/>
      <c r="CM193" s="198">
        <v>-5736.5076399999962</v>
      </c>
      <c r="CN193" s="124"/>
      <c r="CO193" s="196">
        <v>5962250.7237908132</v>
      </c>
      <c r="CP193" s="198">
        <v>496854.22698256775</v>
      </c>
      <c r="CR193" s="154">
        <v>10</v>
      </c>
    </row>
    <row r="194" spans="1:96" ht="12.5" x14ac:dyDescent="0.25">
      <c r="A194" s="6">
        <v>592</v>
      </c>
      <c r="B194" s="6" t="s">
        <v>180</v>
      </c>
      <c r="C194" s="7">
        <v>3841</v>
      </c>
      <c r="D194" s="7">
        <v>8873688.2331451774</v>
      </c>
      <c r="E194" s="48">
        <v>2919003.0554232495</v>
      </c>
      <c r="F194" s="48">
        <v>-125377</v>
      </c>
      <c r="H194" s="34">
        <f t="shared" si="57"/>
        <v>8748311.2331451774</v>
      </c>
      <c r="I194" s="82"/>
      <c r="J194" s="56">
        <v>2017852.3265867094</v>
      </c>
      <c r="K194" s="82"/>
      <c r="L194" s="56">
        <v>-70567.385636897481</v>
      </c>
      <c r="M194" s="84"/>
      <c r="N194" s="84">
        <f t="shared" si="58"/>
        <v>10695596.174094988</v>
      </c>
      <c r="O194" s="101">
        <f t="shared" si="43"/>
        <v>2784.5863509750034</v>
      </c>
      <c r="P194" s="82"/>
      <c r="Q194" s="56">
        <v>0</v>
      </c>
      <c r="S194" s="62">
        <f t="shared" si="59"/>
        <v>-608334.70286695845</v>
      </c>
      <c r="T194" s="31">
        <f t="shared" si="60"/>
        <v>-5.3816208670098925E-2</v>
      </c>
      <c r="U194" s="56">
        <f t="shared" si="61"/>
        <v>-158.37925094167105</v>
      </c>
      <c r="W194" s="6">
        <v>592</v>
      </c>
      <c r="X194" s="6" t="s">
        <v>180</v>
      </c>
      <c r="Y194" s="7">
        <v>3841</v>
      </c>
      <c r="Z194" s="7">
        <v>8937451.9043536261</v>
      </c>
      <c r="AA194" s="48">
        <v>2980614.8185904492</v>
      </c>
      <c r="AB194" s="48">
        <v>-125377</v>
      </c>
      <c r="AD194" s="34">
        <f t="shared" si="62"/>
        <v>8812074.9043536261</v>
      </c>
      <c r="AE194" s="82"/>
      <c r="AF194" s="56">
        <v>2003432.9103761818</v>
      </c>
      <c r="AG194" s="82"/>
      <c r="AH194" s="56">
        <v>-328167.02914069383</v>
      </c>
      <c r="AI194" s="84"/>
      <c r="AJ194" s="84">
        <f t="shared" si="44"/>
        <v>10487340.785589114</v>
      </c>
      <c r="AK194" s="101">
        <f t="shared" si="45"/>
        <v>2730.3672964303864</v>
      </c>
      <c r="AL194" s="82"/>
      <c r="AM194" s="56">
        <v>0</v>
      </c>
      <c r="AO194" s="62">
        <f t="shared" si="46"/>
        <v>-816590.09137283266</v>
      </c>
      <c r="AP194" s="31">
        <f t="shared" si="47"/>
        <v>-7.2239480253465604E-2</v>
      </c>
      <c r="AQ194" s="56">
        <f t="shared" si="48"/>
        <v>-212.59830548628813</v>
      </c>
      <c r="AS194" s="6">
        <v>592</v>
      </c>
      <c r="AT194" s="6" t="s">
        <v>180</v>
      </c>
      <c r="AU194" s="7">
        <v>3841</v>
      </c>
      <c r="AV194" s="7">
        <v>8733024.5556994528</v>
      </c>
      <c r="AW194" s="48">
        <v>2846239.8029894186</v>
      </c>
      <c r="AX194" s="48">
        <v>-125377</v>
      </c>
      <c r="AZ194" s="34">
        <f t="shared" si="49"/>
        <v>8607647.5556994528</v>
      </c>
      <c r="BA194" s="82"/>
      <c r="BB194" s="56">
        <v>2003432.9103761818</v>
      </c>
      <c r="BC194" s="82"/>
      <c r="BD194" s="56">
        <v>-328167.02914069383</v>
      </c>
      <c r="BE194" s="84"/>
      <c r="BF194" s="84">
        <f t="shared" si="50"/>
        <v>10282913.436934941</v>
      </c>
      <c r="BG194" s="101">
        <f t="shared" si="51"/>
        <v>2677.1448677258372</v>
      </c>
      <c r="BH194" s="82"/>
      <c r="BI194" s="56">
        <v>0</v>
      </c>
      <c r="BK194" s="62">
        <f t="shared" si="52"/>
        <v>-1021017.440027006</v>
      </c>
      <c r="BL194" s="31">
        <f t="shared" si="53"/>
        <v>-9.0324105051623901E-2</v>
      </c>
      <c r="BM194" s="56">
        <f t="shared" si="54"/>
        <v>-265.8207341908373</v>
      </c>
      <c r="BO194" s="45">
        <v>44732.525333999998</v>
      </c>
      <c r="BP194" s="46">
        <v>167269.49410000004</v>
      </c>
      <c r="BQ194" s="47">
        <f t="shared" si="55"/>
        <v>122536.96876600003</v>
      </c>
      <c r="BS194" s="45" t="e">
        <f>#REF!+BQ194</f>
        <v>#REF!</v>
      </c>
      <c r="BT194" s="47" t="e">
        <f t="shared" si="56"/>
        <v>#REF!</v>
      </c>
      <c r="BU194" s="124">
        <v>592</v>
      </c>
      <c r="BV194" s="124" t="s">
        <v>180</v>
      </c>
      <c r="BW194" s="137">
        <v>3900</v>
      </c>
      <c r="BX194" s="137">
        <v>9481084.8930700421</v>
      </c>
      <c r="BY194" s="137">
        <v>2846239.8029894186</v>
      </c>
      <c r="BZ194" s="137">
        <v>-125377</v>
      </c>
      <c r="CB194" s="193">
        <v>9355707.8930700421</v>
      </c>
      <c r="CC194" s="194"/>
      <c r="CD194" s="186">
        <v>1880524.1938919052</v>
      </c>
      <c r="CE194" s="194"/>
      <c r="CF194" s="186">
        <v>67698.789999999994</v>
      </c>
      <c r="CG194" s="137"/>
      <c r="CH194" s="137">
        <v>11303930.876961946</v>
      </c>
      <c r="CI194" s="195">
        <v>2898.4438146056273</v>
      </c>
      <c r="CJ194" s="124"/>
      <c r="CK194" s="196"/>
      <c r="CL194" s="197"/>
      <c r="CM194" s="198">
        <v>122536.96876600003</v>
      </c>
      <c r="CN194" s="124"/>
      <c r="CO194" s="196">
        <v>11426467.845727947</v>
      </c>
      <c r="CP194" s="198">
        <v>952205.65381066222</v>
      </c>
      <c r="CR194" s="154">
        <v>13</v>
      </c>
    </row>
    <row r="195" spans="1:96" ht="12.5" x14ac:dyDescent="0.25">
      <c r="A195" s="6">
        <v>593</v>
      </c>
      <c r="B195" s="6" t="s">
        <v>181</v>
      </c>
      <c r="C195" s="7">
        <v>17682</v>
      </c>
      <c r="D195" s="7">
        <v>44388323.346720457</v>
      </c>
      <c r="E195" s="48">
        <v>10572337.294182664</v>
      </c>
      <c r="F195" s="48">
        <v>-2096751</v>
      </c>
      <c r="H195" s="34">
        <f t="shared" si="57"/>
        <v>42291572.346720457</v>
      </c>
      <c r="I195" s="82"/>
      <c r="J195" s="56">
        <v>9953672.2748818025</v>
      </c>
      <c r="K195" s="82"/>
      <c r="L195" s="56">
        <v>-348803.90507450665</v>
      </c>
      <c r="M195" s="84"/>
      <c r="N195" s="84">
        <f t="shared" si="58"/>
        <v>51896440.716527753</v>
      </c>
      <c r="O195" s="101">
        <f t="shared" si="43"/>
        <v>2934.9870329446753</v>
      </c>
      <c r="P195" s="82"/>
      <c r="Q195" s="56">
        <v>0</v>
      </c>
      <c r="S195" s="62">
        <f t="shared" si="59"/>
        <v>-496904.6440628469</v>
      </c>
      <c r="T195" s="31">
        <f t="shared" si="60"/>
        <v>-9.4841175084920282E-3</v>
      </c>
      <c r="U195" s="56">
        <f t="shared" si="61"/>
        <v>-28.102287301371277</v>
      </c>
      <c r="W195" s="6">
        <v>593</v>
      </c>
      <c r="X195" s="6" t="s">
        <v>181</v>
      </c>
      <c r="Y195" s="7">
        <v>17682</v>
      </c>
      <c r="Z195" s="7">
        <v>44554394.637935266</v>
      </c>
      <c r="AA195" s="48">
        <v>10722627.895403247</v>
      </c>
      <c r="AB195" s="48">
        <v>-2096751</v>
      </c>
      <c r="AD195" s="34">
        <f t="shared" si="62"/>
        <v>42457643.637935266</v>
      </c>
      <c r="AE195" s="82"/>
      <c r="AF195" s="56">
        <v>9900650.889323622</v>
      </c>
      <c r="AG195" s="82"/>
      <c r="AH195" s="56">
        <v>-1622079.9488017699</v>
      </c>
      <c r="AI195" s="84"/>
      <c r="AJ195" s="84">
        <f t="shared" si="44"/>
        <v>50736214.578457117</v>
      </c>
      <c r="AK195" s="101">
        <f t="shared" si="45"/>
        <v>2869.3708052515053</v>
      </c>
      <c r="AL195" s="82"/>
      <c r="AM195" s="56">
        <v>0</v>
      </c>
      <c r="AO195" s="62">
        <f t="shared" si="46"/>
        <v>-1657130.7821334824</v>
      </c>
      <c r="AP195" s="31">
        <f t="shared" si="47"/>
        <v>-3.1628649988438201E-2</v>
      </c>
      <c r="AQ195" s="56">
        <f t="shared" si="48"/>
        <v>-93.718514994541479</v>
      </c>
      <c r="AS195" s="6">
        <v>593</v>
      </c>
      <c r="AT195" s="6" t="s">
        <v>181</v>
      </c>
      <c r="AU195" s="7">
        <v>17682</v>
      </c>
      <c r="AV195" s="7">
        <v>43908593.900589362</v>
      </c>
      <c r="AW195" s="48">
        <v>10276753.815124478</v>
      </c>
      <c r="AX195" s="48">
        <v>-2096751</v>
      </c>
      <c r="AZ195" s="34">
        <f t="shared" si="49"/>
        <v>41811842.900589362</v>
      </c>
      <c r="BA195" s="82"/>
      <c r="BB195" s="56">
        <v>9900650.889323622</v>
      </c>
      <c r="BC195" s="82"/>
      <c r="BD195" s="56">
        <v>-1622079.9488017699</v>
      </c>
      <c r="BE195" s="84"/>
      <c r="BF195" s="84">
        <f t="shared" si="50"/>
        <v>50090413.841111213</v>
      </c>
      <c r="BG195" s="101">
        <f t="shared" si="51"/>
        <v>2832.8477457929653</v>
      </c>
      <c r="BH195" s="82"/>
      <c r="BI195" s="56">
        <v>0</v>
      </c>
      <c r="BK195" s="62">
        <f t="shared" si="52"/>
        <v>-2302931.5194793865</v>
      </c>
      <c r="BL195" s="31">
        <f t="shared" si="53"/>
        <v>-4.3954656905943884E-2</v>
      </c>
      <c r="BM195" s="56">
        <f t="shared" si="54"/>
        <v>-130.24157445308145</v>
      </c>
      <c r="BO195" s="45">
        <v>279077.01860000001</v>
      </c>
      <c r="BP195" s="46">
        <v>179503.75210000001</v>
      </c>
      <c r="BQ195" s="47">
        <f t="shared" si="55"/>
        <v>-99573.266499999998</v>
      </c>
      <c r="BS195" s="45" t="e">
        <f>#REF!+BQ195</f>
        <v>#REF!</v>
      </c>
      <c r="BT195" s="47" t="e">
        <f t="shared" si="56"/>
        <v>#REF!</v>
      </c>
      <c r="BU195" s="124">
        <v>593</v>
      </c>
      <c r="BV195" s="124" t="s">
        <v>181</v>
      </c>
      <c r="BW195" s="137">
        <v>17933</v>
      </c>
      <c r="BX195" s="137">
        <v>44848579.811548263</v>
      </c>
      <c r="BY195" s="137">
        <v>10276753.815124486</v>
      </c>
      <c r="BZ195" s="137">
        <v>-2096751</v>
      </c>
      <c r="CB195" s="193">
        <v>42751828.811548263</v>
      </c>
      <c r="CC195" s="194"/>
      <c r="CD195" s="186">
        <v>9306891.6690423302</v>
      </c>
      <c r="CE195" s="194"/>
      <c r="CF195" s="186">
        <v>334624.88</v>
      </c>
      <c r="CG195" s="137"/>
      <c r="CH195" s="137">
        <v>52393345.360590599</v>
      </c>
      <c r="CI195" s="195">
        <v>2921.6163140908156</v>
      </c>
      <c r="CJ195" s="124"/>
      <c r="CK195" s="196"/>
      <c r="CL195" s="197"/>
      <c r="CM195" s="198">
        <v>-99573.266499999998</v>
      </c>
      <c r="CN195" s="124"/>
      <c r="CO195" s="196">
        <v>52293772.094090596</v>
      </c>
      <c r="CP195" s="198">
        <v>4357814.341174216</v>
      </c>
      <c r="CR195" s="154">
        <v>10</v>
      </c>
    </row>
    <row r="196" spans="1:96" ht="12.5" x14ac:dyDescent="0.25">
      <c r="A196" s="6">
        <v>595</v>
      </c>
      <c r="B196" s="6" t="s">
        <v>182</v>
      </c>
      <c r="C196" s="7">
        <v>4391</v>
      </c>
      <c r="D196" s="7">
        <v>18536693.858399563</v>
      </c>
      <c r="E196" s="48">
        <v>4848621.8352893284</v>
      </c>
      <c r="F196" s="48">
        <v>-96309</v>
      </c>
      <c r="H196" s="34">
        <f t="shared" si="57"/>
        <v>18440384.858399563</v>
      </c>
      <c r="I196" s="82"/>
      <c r="J196" s="56">
        <v>2860745.1984269926</v>
      </c>
      <c r="K196" s="82"/>
      <c r="L196" s="56">
        <v>-74163.01420155965</v>
      </c>
      <c r="M196" s="84"/>
      <c r="N196" s="84">
        <f t="shared" si="58"/>
        <v>21226967.042624995</v>
      </c>
      <c r="O196" s="101">
        <f t="shared" si="43"/>
        <v>4834.1988254668631</v>
      </c>
      <c r="P196" s="82"/>
      <c r="Q196" s="56">
        <v>0</v>
      </c>
      <c r="S196" s="62">
        <f t="shared" si="59"/>
        <v>-123951.79333840683</v>
      </c>
      <c r="T196" s="31">
        <f t="shared" si="60"/>
        <v>-5.8054547577419914E-3</v>
      </c>
      <c r="U196" s="56">
        <f t="shared" si="61"/>
        <v>-28.228602445549267</v>
      </c>
      <c r="W196" s="6">
        <v>595</v>
      </c>
      <c r="X196" s="6" t="s">
        <v>182</v>
      </c>
      <c r="Y196" s="7">
        <v>4391</v>
      </c>
      <c r="Z196" s="7">
        <v>18571488.572287813</v>
      </c>
      <c r="AA196" s="48">
        <v>4883075.7222410776</v>
      </c>
      <c r="AB196" s="48">
        <v>-96309</v>
      </c>
      <c r="AD196" s="34">
        <f t="shared" si="62"/>
        <v>18475179.572287813</v>
      </c>
      <c r="AE196" s="82"/>
      <c r="AF196" s="56">
        <v>2867965.8754196507</v>
      </c>
      <c r="AG196" s="82"/>
      <c r="AH196" s="56">
        <v>-344888.16360400082</v>
      </c>
      <c r="AI196" s="84"/>
      <c r="AJ196" s="84">
        <f t="shared" si="44"/>
        <v>20998257.284103461</v>
      </c>
      <c r="AK196" s="101">
        <f t="shared" si="45"/>
        <v>4782.1127952866</v>
      </c>
      <c r="AL196" s="82"/>
      <c r="AM196" s="56">
        <v>0</v>
      </c>
      <c r="AO196" s="62">
        <f t="shared" si="46"/>
        <v>-352661.55185994133</v>
      </c>
      <c r="AP196" s="31">
        <f t="shared" si="47"/>
        <v>-1.6517394617505624E-2</v>
      </c>
      <c r="AQ196" s="56">
        <f t="shared" si="48"/>
        <v>-80.314632625812195</v>
      </c>
      <c r="AS196" s="6">
        <v>595</v>
      </c>
      <c r="AT196" s="6" t="s">
        <v>182</v>
      </c>
      <c r="AU196" s="7">
        <v>4391</v>
      </c>
      <c r="AV196" s="7">
        <v>18112877.093977634</v>
      </c>
      <c r="AW196" s="48">
        <v>4794870.6452656994</v>
      </c>
      <c r="AX196" s="48">
        <v>-96309</v>
      </c>
      <c r="AZ196" s="34">
        <f t="shared" si="49"/>
        <v>18016568.093977634</v>
      </c>
      <c r="BA196" s="82"/>
      <c r="BB196" s="56">
        <v>2867965.8754196507</v>
      </c>
      <c r="BC196" s="82"/>
      <c r="BD196" s="56">
        <v>-344888.16360400082</v>
      </c>
      <c r="BE196" s="84"/>
      <c r="BF196" s="84">
        <f t="shared" si="50"/>
        <v>20539645.805793282</v>
      </c>
      <c r="BG196" s="101">
        <f t="shared" si="51"/>
        <v>4677.6692793881302</v>
      </c>
      <c r="BH196" s="82"/>
      <c r="BI196" s="56">
        <v>0</v>
      </c>
      <c r="BK196" s="62">
        <f t="shared" si="52"/>
        <v>-811273.0301701203</v>
      </c>
      <c r="BL196" s="31">
        <f t="shared" si="53"/>
        <v>-3.7997101501955753E-2</v>
      </c>
      <c r="BM196" s="56">
        <f t="shared" si="54"/>
        <v>-184.75814852428155</v>
      </c>
      <c r="BO196" s="45">
        <v>106941.00854000001</v>
      </c>
      <c r="BP196" s="46">
        <v>175493.63420000006</v>
      </c>
      <c r="BQ196" s="47">
        <f t="shared" si="55"/>
        <v>68552.625660000049</v>
      </c>
      <c r="BS196" s="45" t="e">
        <f>#REF!+BQ196</f>
        <v>#REF!</v>
      </c>
      <c r="BT196" s="47" t="e">
        <f t="shared" si="56"/>
        <v>#REF!</v>
      </c>
      <c r="BU196" s="124">
        <v>595</v>
      </c>
      <c r="BV196" s="124" t="s">
        <v>182</v>
      </c>
      <c r="BW196" s="137">
        <v>4498</v>
      </c>
      <c r="BX196" s="137">
        <v>18682040.407531299</v>
      </c>
      <c r="BY196" s="137">
        <v>4794870.6452656994</v>
      </c>
      <c r="BZ196" s="137">
        <v>-96309</v>
      </c>
      <c r="CB196" s="193">
        <v>18585731.407531299</v>
      </c>
      <c r="CC196" s="194"/>
      <c r="CD196" s="186">
        <v>2694039.1684321021</v>
      </c>
      <c r="CE196" s="194"/>
      <c r="CF196" s="186">
        <v>71148.259999999995</v>
      </c>
      <c r="CG196" s="137"/>
      <c r="CH196" s="137">
        <v>21350918.835963402</v>
      </c>
      <c r="CI196" s="195">
        <v>4746.758300569898</v>
      </c>
      <c r="CJ196" s="124"/>
      <c r="CK196" s="196"/>
      <c r="CL196" s="197"/>
      <c r="CM196" s="198">
        <v>68552.625660000049</v>
      </c>
      <c r="CN196" s="124"/>
      <c r="CO196" s="196">
        <v>21419471.4616234</v>
      </c>
      <c r="CP196" s="198">
        <v>1784955.9551352833</v>
      </c>
      <c r="CR196" s="154">
        <v>11</v>
      </c>
    </row>
    <row r="197" spans="1:96" ht="12.5" x14ac:dyDescent="0.25">
      <c r="A197" s="6">
        <v>598</v>
      </c>
      <c r="B197" s="6" t="s">
        <v>183</v>
      </c>
      <c r="C197" s="7">
        <v>19208</v>
      </c>
      <c r="D197" s="7">
        <v>35552801.571368754</v>
      </c>
      <c r="E197" s="48">
        <v>3617295.2287109843</v>
      </c>
      <c r="F197" s="48">
        <v>1789344</v>
      </c>
      <c r="H197" s="34">
        <f t="shared" si="57"/>
        <v>37342145.571368754</v>
      </c>
      <c r="I197" s="82"/>
      <c r="J197" s="56">
        <v>9000663.7154370677</v>
      </c>
      <c r="K197" s="82"/>
      <c r="L197" s="56">
        <v>-425971.47930610337</v>
      </c>
      <c r="M197" s="84"/>
      <c r="N197" s="84">
        <f t="shared" si="58"/>
        <v>45916837.807499722</v>
      </c>
      <c r="O197" s="101">
        <f t="shared" si="43"/>
        <v>2390.5059250051918</v>
      </c>
      <c r="P197" s="82"/>
      <c r="Q197" s="56">
        <v>0</v>
      </c>
      <c r="S197" s="62">
        <f t="shared" si="59"/>
        <v>-1131413.1531648561</v>
      </c>
      <c r="T197" s="31">
        <f t="shared" si="60"/>
        <v>-2.4047932283620739E-2</v>
      </c>
      <c r="U197" s="56">
        <f t="shared" si="61"/>
        <v>-58.903225383426495</v>
      </c>
      <c r="W197" s="6">
        <v>598</v>
      </c>
      <c r="X197" s="6" t="s">
        <v>183</v>
      </c>
      <c r="Y197" s="7">
        <v>19208</v>
      </c>
      <c r="Z197" s="7">
        <v>35984588.469505183</v>
      </c>
      <c r="AA197" s="48">
        <v>4035480.6673372327</v>
      </c>
      <c r="AB197" s="48">
        <v>1769922</v>
      </c>
      <c r="AD197" s="34">
        <f t="shared" si="62"/>
        <v>37754510.469505183</v>
      </c>
      <c r="AE197" s="82"/>
      <c r="AF197" s="56">
        <v>8902166.1180363428</v>
      </c>
      <c r="AG197" s="82"/>
      <c r="AH197" s="56">
        <v>-1980940.5379113089</v>
      </c>
      <c r="AI197" s="84"/>
      <c r="AJ197" s="84">
        <f t="shared" si="44"/>
        <v>44675736.049630217</v>
      </c>
      <c r="AK197" s="101">
        <f t="shared" si="45"/>
        <v>2325.8921308637141</v>
      </c>
      <c r="AL197" s="82"/>
      <c r="AM197" s="56">
        <v>0</v>
      </c>
      <c r="AO197" s="62">
        <f t="shared" si="46"/>
        <v>-2372514.9110343605</v>
      </c>
      <c r="AP197" s="31">
        <f t="shared" si="47"/>
        <v>-5.0427271207551125E-2</v>
      </c>
      <c r="AQ197" s="56">
        <f t="shared" si="48"/>
        <v>-123.51701952490423</v>
      </c>
      <c r="AS197" s="6">
        <v>598</v>
      </c>
      <c r="AT197" s="6" t="s">
        <v>183</v>
      </c>
      <c r="AU197" s="7">
        <v>19208</v>
      </c>
      <c r="AV197" s="7">
        <v>34720060.785423197</v>
      </c>
      <c r="AW197" s="48">
        <v>3547249.4061083212</v>
      </c>
      <c r="AX197" s="48">
        <v>1769922</v>
      </c>
      <c r="AZ197" s="34">
        <f t="shared" si="49"/>
        <v>36489982.785423197</v>
      </c>
      <c r="BA197" s="82"/>
      <c r="BB197" s="56">
        <v>8902166.1180363428</v>
      </c>
      <c r="BC197" s="82"/>
      <c r="BD197" s="56">
        <v>-1980940.5379113089</v>
      </c>
      <c r="BE197" s="84"/>
      <c r="BF197" s="84">
        <f t="shared" si="50"/>
        <v>43411208.365548231</v>
      </c>
      <c r="BG197" s="101">
        <f t="shared" si="51"/>
        <v>2260.0587445620695</v>
      </c>
      <c r="BH197" s="82"/>
      <c r="BI197" s="56">
        <v>0</v>
      </c>
      <c r="BK197" s="62">
        <f t="shared" si="52"/>
        <v>-3637042.5951163471</v>
      </c>
      <c r="BL197" s="31">
        <f t="shared" si="53"/>
        <v>-7.7304522928113809E-2</v>
      </c>
      <c r="BM197" s="56">
        <f t="shared" si="54"/>
        <v>-189.35040582654869</v>
      </c>
      <c r="BO197" s="45">
        <v>217049.33054</v>
      </c>
      <c r="BP197" s="46">
        <v>991246.77040000004</v>
      </c>
      <c r="BQ197" s="47">
        <f t="shared" si="55"/>
        <v>774197.43986000004</v>
      </c>
      <c r="BS197" s="45" t="e">
        <f>#REF!+BQ197</f>
        <v>#REF!</v>
      </c>
      <c r="BT197" s="47" t="e">
        <f t="shared" si="56"/>
        <v>#REF!</v>
      </c>
      <c r="BU197" s="124">
        <v>598</v>
      </c>
      <c r="BV197" s="124" t="s">
        <v>183</v>
      </c>
      <c r="BW197" s="137">
        <v>19278</v>
      </c>
      <c r="BX197" s="137">
        <v>36490427.471670285</v>
      </c>
      <c r="BY197" s="137">
        <v>3547249.4061083212</v>
      </c>
      <c r="BZ197" s="137">
        <v>1789344</v>
      </c>
      <c r="CB197" s="193">
        <v>38279771.471670285</v>
      </c>
      <c r="CC197" s="194"/>
      <c r="CD197" s="186">
        <v>8359823.9189942963</v>
      </c>
      <c r="CE197" s="194"/>
      <c r="CF197" s="186">
        <v>408655.57</v>
      </c>
      <c r="CG197" s="137"/>
      <c r="CH197" s="137">
        <v>47048250.960664578</v>
      </c>
      <c r="CI197" s="195">
        <v>2440.5151447590297</v>
      </c>
      <c r="CJ197" s="124"/>
      <c r="CK197" s="196"/>
      <c r="CL197" s="197"/>
      <c r="CM197" s="198">
        <v>774197.43986000004</v>
      </c>
      <c r="CN197" s="124"/>
      <c r="CO197" s="196">
        <v>47822448.400524579</v>
      </c>
      <c r="CP197" s="198">
        <v>3985204.0333770481</v>
      </c>
      <c r="CR197" s="154">
        <v>15</v>
      </c>
    </row>
    <row r="198" spans="1:96" ht="12.5" x14ac:dyDescent="0.25">
      <c r="A198" s="6">
        <v>599</v>
      </c>
      <c r="B198" s="6" t="s">
        <v>184</v>
      </c>
      <c r="C198" s="7">
        <v>11081</v>
      </c>
      <c r="D198" s="7">
        <v>24904442.567114767</v>
      </c>
      <c r="E198" s="48">
        <v>8149549.1350488337</v>
      </c>
      <c r="F198" s="48">
        <v>-546878</v>
      </c>
      <c r="H198" s="34">
        <f t="shared" si="57"/>
        <v>24357564.567114767</v>
      </c>
      <c r="I198" s="82"/>
      <c r="J198" s="56">
        <v>5825986.2089348808</v>
      </c>
      <c r="K198" s="82"/>
      <c r="L198" s="56">
        <v>-192230.45270886581</v>
      </c>
      <c r="M198" s="84"/>
      <c r="N198" s="84">
        <f t="shared" si="58"/>
        <v>29991320.323340781</v>
      </c>
      <c r="O198" s="101">
        <f t="shared" si="43"/>
        <v>2706.5535893277483</v>
      </c>
      <c r="P198" s="82"/>
      <c r="Q198" s="56">
        <v>0</v>
      </c>
      <c r="S198" s="62">
        <f t="shared" si="59"/>
        <v>-281695.94940209389</v>
      </c>
      <c r="T198" s="31">
        <f t="shared" si="60"/>
        <v>-9.3051827695057408E-3</v>
      </c>
      <c r="U198" s="56">
        <f t="shared" si="61"/>
        <v>-25.421527786489836</v>
      </c>
      <c r="W198" s="6">
        <v>599</v>
      </c>
      <c r="X198" s="6" t="s">
        <v>184</v>
      </c>
      <c r="Y198" s="7">
        <v>11081</v>
      </c>
      <c r="Z198" s="7">
        <v>25373785.471830972</v>
      </c>
      <c r="AA198" s="48">
        <v>8616467.4036543835</v>
      </c>
      <c r="AB198" s="48">
        <v>-546878</v>
      </c>
      <c r="AD198" s="34">
        <f t="shared" si="62"/>
        <v>24826907.471830972</v>
      </c>
      <c r="AE198" s="82"/>
      <c r="AF198" s="56">
        <v>5764912.0966167739</v>
      </c>
      <c r="AG198" s="82"/>
      <c r="AH198" s="56">
        <v>-893949.74755667639</v>
      </c>
      <c r="AI198" s="84"/>
      <c r="AJ198" s="84">
        <f t="shared" si="44"/>
        <v>29697869.820891071</v>
      </c>
      <c r="AK198" s="101">
        <f t="shared" si="45"/>
        <v>2680.0712770409773</v>
      </c>
      <c r="AL198" s="82"/>
      <c r="AM198" s="56">
        <v>0</v>
      </c>
      <c r="AO198" s="62">
        <f t="shared" si="46"/>
        <v>-575146.45185180381</v>
      </c>
      <c r="AP198" s="31">
        <f t="shared" si="47"/>
        <v>-1.8998650371342494E-2</v>
      </c>
      <c r="AQ198" s="56">
        <f t="shared" si="48"/>
        <v>-51.903840073260881</v>
      </c>
      <c r="AS198" s="6">
        <v>599</v>
      </c>
      <c r="AT198" s="6" t="s">
        <v>184</v>
      </c>
      <c r="AU198" s="7">
        <v>11081</v>
      </c>
      <c r="AV198" s="7">
        <v>24228985.865934212</v>
      </c>
      <c r="AW198" s="48">
        <v>8069851.7543194415</v>
      </c>
      <c r="AX198" s="48">
        <v>-546878</v>
      </c>
      <c r="AZ198" s="34">
        <f t="shared" si="49"/>
        <v>23682107.865934212</v>
      </c>
      <c r="BA198" s="82"/>
      <c r="BB198" s="56">
        <v>5764912.0966167739</v>
      </c>
      <c r="BC198" s="82"/>
      <c r="BD198" s="56">
        <v>-893949.74755667639</v>
      </c>
      <c r="BE198" s="84"/>
      <c r="BF198" s="84">
        <f t="shared" si="50"/>
        <v>28553070.214994311</v>
      </c>
      <c r="BG198" s="101">
        <f t="shared" si="51"/>
        <v>2576.759337153173</v>
      </c>
      <c r="BH198" s="82"/>
      <c r="BI198" s="56">
        <v>0</v>
      </c>
      <c r="BK198" s="62">
        <f t="shared" si="52"/>
        <v>-1719946.0577485636</v>
      </c>
      <c r="BL198" s="31">
        <f t="shared" si="53"/>
        <v>-5.6814492558416231E-2</v>
      </c>
      <c r="BM198" s="56">
        <f t="shared" si="54"/>
        <v>-155.21577996106521</v>
      </c>
      <c r="BO198" s="45">
        <v>453442.38234000001</v>
      </c>
      <c r="BP198" s="46">
        <v>145587.67020000002</v>
      </c>
      <c r="BQ198" s="47">
        <f t="shared" si="55"/>
        <v>-307854.71213999996</v>
      </c>
      <c r="BS198" s="45" t="e">
        <f>#REF!+BQ198</f>
        <v>#REF!</v>
      </c>
      <c r="BT198" s="47" t="e">
        <f t="shared" si="56"/>
        <v>#REF!</v>
      </c>
      <c r="BU198" s="124">
        <v>599</v>
      </c>
      <c r="BV198" s="124" t="s">
        <v>184</v>
      </c>
      <c r="BW198" s="137">
        <v>11016</v>
      </c>
      <c r="BX198" s="137">
        <v>25225568.13175286</v>
      </c>
      <c r="BY198" s="137">
        <v>8069851.7543194415</v>
      </c>
      <c r="BZ198" s="137">
        <v>-546878</v>
      </c>
      <c r="CB198" s="193">
        <v>24678690.13175286</v>
      </c>
      <c r="CC198" s="194"/>
      <c r="CD198" s="186">
        <v>5409909.9309900133</v>
      </c>
      <c r="CE198" s="194"/>
      <c r="CF198" s="186">
        <v>184416.21</v>
      </c>
      <c r="CG198" s="137"/>
      <c r="CH198" s="137">
        <v>30273016.272742875</v>
      </c>
      <c r="CI198" s="195">
        <v>2748.0951591088306</v>
      </c>
      <c r="CJ198" s="124"/>
      <c r="CK198" s="196"/>
      <c r="CL198" s="197"/>
      <c r="CM198" s="198">
        <v>-307854.71213999996</v>
      </c>
      <c r="CN198" s="124"/>
      <c r="CO198" s="196">
        <v>29965161.560602874</v>
      </c>
      <c r="CP198" s="198">
        <v>2497096.7967169061</v>
      </c>
      <c r="CR198" s="154">
        <v>15</v>
      </c>
    </row>
    <row r="199" spans="1:96" ht="12.5" x14ac:dyDescent="0.25">
      <c r="A199" s="6">
        <v>601</v>
      </c>
      <c r="B199" s="6" t="s">
        <v>185</v>
      </c>
      <c r="C199" s="7">
        <v>4032</v>
      </c>
      <c r="D199" s="7">
        <v>15201200.737535309</v>
      </c>
      <c r="E199" s="48">
        <v>4084028.8046598723</v>
      </c>
      <c r="F199" s="48">
        <v>395199</v>
      </c>
      <c r="H199" s="34">
        <f t="shared" si="57"/>
        <v>15596399.737535309</v>
      </c>
      <c r="I199" s="82"/>
      <c r="J199" s="56">
        <v>2569858.5681724218</v>
      </c>
      <c r="K199" s="82"/>
      <c r="L199" s="56">
        <v>-66789.179088475415</v>
      </c>
      <c r="M199" s="84"/>
      <c r="N199" s="84">
        <f t="shared" si="58"/>
        <v>18099469.126619253</v>
      </c>
      <c r="O199" s="101">
        <f t="shared" si="43"/>
        <v>4488.9556365623148</v>
      </c>
      <c r="P199" s="82"/>
      <c r="Q199" s="56">
        <v>0</v>
      </c>
      <c r="S199" s="62">
        <f t="shared" si="59"/>
        <v>130013.41685115919</v>
      </c>
      <c r="T199" s="31">
        <f t="shared" si="60"/>
        <v>7.2352451265668902E-3</v>
      </c>
      <c r="U199" s="56">
        <f t="shared" si="61"/>
        <v>32.245391084116861</v>
      </c>
      <c r="W199" s="6">
        <v>601</v>
      </c>
      <c r="X199" s="6" t="s">
        <v>185</v>
      </c>
      <c r="Y199" s="7">
        <v>4032</v>
      </c>
      <c r="Z199" s="7">
        <v>15126709.102848303</v>
      </c>
      <c r="AA199" s="48">
        <v>4008496.9407430305</v>
      </c>
      <c r="AB199" s="48">
        <v>395199</v>
      </c>
      <c r="AD199" s="34">
        <f t="shared" si="62"/>
        <v>15521908.102848303</v>
      </c>
      <c r="AE199" s="82"/>
      <c r="AF199" s="56">
        <v>2566967.0873983325</v>
      </c>
      <c r="AG199" s="82"/>
      <c r="AH199" s="56">
        <v>-310596.83283421071</v>
      </c>
      <c r="AI199" s="84"/>
      <c r="AJ199" s="84">
        <f t="shared" si="44"/>
        <v>17778278.357412424</v>
      </c>
      <c r="AK199" s="101">
        <f t="shared" si="45"/>
        <v>4409.2952275328435</v>
      </c>
      <c r="AL199" s="82"/>
      <c r="AM199" s="56">
        <v>0</v>
      </c>
      <c r="AO199" s="62">
        <f t="shared" si="46"/>
        <v>-191177.35235567018</v>
      </c>
      <c r="AP199" s="31">
        <f t="shared" si="47"/>
        <v>-1.0639017421754587E-2</v>
      </c>
      <c r="AQ199" s="56">
        <f t="shared" si="48"/>
        <v>-47.415017945354705</v>
      </c>
      <c r="AS199" s="6">
        <v>601</v>
      </c>
      <c r="AT199" s="6" t="s">
        <v>185</v>
      </c>
      <c r="AU199" s="7">
        <v>4032</v>
      </c>
      <c r="AV199" s="7">
        <v>15067214.452809986</v>
      </c>
      <c r="AW199" s="48">
        <v>3934274.8284033043</v>
      </c>
      <c r="AX199" s="48">
        <v>395199</v>
      </c>
      <c r="AZ199" s="34">
        <f t="shared" si="49"/>
        <v>15462413.452809986</v>
      </c>
      <c r="BA199" s="82"/>
      <c r="BB199" s="56">
        <v>2566967.0873983325</v>
      </c>
      <c r="BC199" s="82"/>
      <c r="BD199" s="56">
        <v>-310596.83283421071</v>
      </c>
      <c r="BE199" s="84"/>
      <c r="BF199" s="84">
        <f t="shared" si="50"/>
        <v>17718783.707374107</v>
      </c>
      <c r="BG199" s="101">
        <f t="shared" si="51"/>
        <v>4394.5396099638165</v>
      </c>
      <c r="BH199" s="82"/>
      <c r="BI199" s="56">
        <v>0</v>
      </c>
      <c r="BK199" s="62">
        <f t="shared" si="52"/>
        <v>-250672.00239398703</v>
      </c>
      <c r="BL199" s="31">
        <f t="shared" si="53"/>
        <v>-1.3949894000279772E-2</v>
      </c>
      <c r="BM199" s="56">
        <f t="shared" si="54"/>
        <v>-62.170635514381701</v>
      </c>
      <c r="BO199" s="45">
        <v>70686.824000000008</v>
      </c>
      <c r="BP199" s="46">
        <v>35343.412000000004</v>
      </c>
      <c r="BQ199" s="47">
        <f t="shared" si="55"/>
        <v>-35343.412000000004</v>
      </c>
      <c r="BS199" s="45" t="e">
        <f>#REF!+BQ199</f>
        <v>#REF!</v>
      </c>
      <c r="BT199" s="47" t="e">
        <f t="shared" si="56"/>
        <v>#REF!</v>
      </c>
      <c r="BU199" s="124">
        <v>601</v>
      </c>
      <c r="BV199" s="124" t="s">
        <v>185</v>
      </c>
      <c r="BW199" s="137">
        <v>4053</v>
      </c>
      <c r="BX199" s="137">
        <v>15099385.611605383</v>
      </c>
      <c r="BY199" s="137">
        <v>3934274.8284033043</v>
      </c>
      <c r="BZ199" s="137">
        <v>395199</v>
      </c>
      <c r="CB199" s="193">
        <v>15494584.611605383</v>
      </c>
      <c r="CC199" s="194"/>
      <c r="CD199" s="186">
        <v>2410796.9281627075</v>
      </c>
      <c r="CE199" s="194"/>
      <c r="CF199" s="186">
        <v>64074.17</v>
      </c>
      <c r="CG199" s="137"/>
      <c r="CH199" s="137">
        <v>17969455.709768094</v>
      </c>
      <c r="CI199" s="195">
        <v>4433.6184825482587</v>
      </c>
      <c r="CJ199" s="124"/>
      <c r="CK199" s="196"/>
      <c r="CL199" s="197"/>
      <c r="CM199" s="198">
        <v>-35343.412000000004</v>
      </c>
      <c r="CN199" s="124"/>
      <c r="CO199" s="196">
        <v>17934112.297768094</v>
      </c>
      <c r="CP199" s="198">
        <v>1494509.3581473411</v>
      </c>
      <c r="CR199" s="154">
        <v>13</v>
      </c>
    </row>
    <row r="200" spans="1:96" ht="12.5" x14ac:dyDescent="0.25">
      <c r="A200" s="6">
        <v>604</v>
      </c>
      <c r="B200" s="6" t="s">
        <v>186</v>
      </c>
      <c r="C200" s="7">
        <v>19623</v>
      </c>
      <c r="D200" s="7">
        <v>13296863.472045802</v>
      </c>
      <c r="E200" s="48">
        <v>-3450474.130602316</v>
      </c>
      <c r="F200" s="48">
        <v>-2285061</v>
      </c>
      <c r="H200" s="34">
        <f t="shared" si="57"/>
        <v>11011802.472045802</v>
      </c>
      <c r="I200" s="82"/>
      <c r="J200" s="56">
        <v>6065820.0720096929</v>
      </c>
      <c r="K200" s="82"/>
      <c r="L200" s="56">
        <v>-482035.46783302614</v>
      </c>
      <c r="M200" s="84"/>
      <c r="N200" s="84">
        <f t="shared" si="58"/>
        <v>16595587.07622247</v>
      </c>
      <c r="O200" s="101">
        <f t="shared" si="43"/>
        <v>845.72119840098196</v>
      </c>
      <c r="P200" s="82"/>
      <c r="Q200" s="56">
        <v>0</v>
      </c>
      <c r="S200" s="62">
        <f t="shared" si="59"/>
        <v>-2049164.7271903511</v>
      </c>
      <c r="T200" s="31">
        <f t="shared" si="60"/>
        <v>-0.1099057122774497</v>
      </c>
      <c r="U200" s="56">
        <f t="shared" si="61"/>
        <v>-104.42667926363711</v>
      </c>
      <c r="W200" s="6">
        <v>604</v>
      </c>
      <c r="X200" s="6" t="s">
        <v>186</v>
      </c>
      <c r="Y200" s="7">
        <v>19623</v>
      </c>
      <c r="Z200" s="7">
        <v>13442599.176984567</v>
      </c>
      <c r="AA200" s="48">
        <v>-3323987.7045353358</v>
      </c>
      <c r="AB200" s="48">
        <v>-2285061</v>
      </c>
      <c r="AD200" s="34">
        <f t="shared" si="62"/>
        <v>11157538.176984567</v>
      </c>
      <c r="AE200" s="82"/>
      <c r="AF200" s="56">
        <v>5944487.6890317788</v>
      </c>
      <c r="AG200" s="82"/>
      <c r="AH200" s="56">
        <v>-2241660.8748007384</v>
      </c>
      <c r="AI200" s="84"/>
      <c r="AJ200" s="84">
        <f t="shared" si="44"/>
        <v>14860364.991215609</v>
      </c>
      <c r="AK200" s="101">
        <f t="shared" si="45"/>
        <v>757.29322688761192</v>
      </c>
      <c r="AL200" s="82"/>
      <c r="AM200" s="56">
        <v>0</v>
      </c>
      <c r="AO200" s="62">
        <f t="shared" si="46"/>
        <v>-3784386.8121972121</v>
      </c>
      <c r="AP200" s="31">
        <f t="shared" si="47"/>
        <v>-0.20297330058877483</v>
      </c>
      <c r="AQ200" s="56">
        <f t="shared" si="48"/>
        <v>-192.85465077700718</v>
      </c>
      <c r="AS200" s="6">
        <v>604</v>
      </c>
      <c r="AT200" s="6" t="s">
        <v>186</v>
      </c>
      <c r="AU200" s="7">
        <v>19623</v>
      </c>
      <c r="AV200" s="7">
        <v>12797524.462758031</v>
      </c>
      <c r="AW200" s="48">
        <v>-3294143.0540308589</v>
      </c>
      <c r="AX200" s="48">
        <v>-2285061</v>
      </c>
      <c r="AZ200" s="34">
        <f t="shared" si="49"/>
        <v>10512463.462758031</v>
      </c>
      <c r="BA200" s="82"/>
      <c r="BB200" s="56">
        <v>5944487.6890317788</v>
      </c>
      <c r="BC200" s="82"/>
      <c r="BD200" s="56">
        <v>-2241660.8748007384</v>
      </c>
      <c r="BE200" s="84"/>
      <c r="BF200" s="84">
        <f t="shared" si="50"/>
        <v>14215290.276989073</v>
      </c>
      <c r="BG200" s="101">
        <f t="shared" si="51"/>
        <v>724.41982759970813</v>
      </c>
      <c r="BH200" s="82"/>
      <c r="BI200" s="56">
        <v>0</v>
      </c>
      <c r="BK200" s="62">
        <f t="shared" si="52"/>
        <v>-4429461.5264237486</v>
      </c>
      <c r="BL200" s="31">
        <f t="shared" si="53"/>
        <v>-0.23757149320770038</v>
      </c>
      <c r="BM200" s="56">
        <f t="shared" si="54"/>
        <v>-225.728050064911</v>
      </c>
      <c r="BO200" s="45">
        <v>1414905.5313199998</v>
      </c>
      <c r="BP200" s="46">
        <v>202680.87419999999</v>
      </c>
      <c r="BQ200" s="47">
        <f t="shared" si="55"/>
        <v>-1212224.6571199999</v>
      </c>
      <c r="BS200" s="45" t="e">
        <f>#REF!+BQ200</f>
        <v>#REF!</v>
      </c>
      <c r="BT200" s="47" t="e">
        <f t="shared" si="56"/>
        <v>#REF!</v>
      </c>
      <c r="BU200" s="124">
        <v>604</v>
      </c>
      <c r="BV200" s="124" t="s">
        <v>186</v>
      </c>
      <c r="BW200" s="137">
        <v>19368</v>
      </c>
      <c r="BX200" s="137">
        <v>14903923.303822938</v>
      </c>
      <c r="BY200" s="137">
        <v>-3294143.0540308589</v>
      </c>
      <c r="BZ200" s="137">
        <v>-2285061</v>
      </c>
      <c r="CB200" s="193">
        <v>12618862.303822938</v>
      </c>
      <c r="CC200" s="194"/>
      <c r="CD200" s="186">
        <v>5563448.9695898816</v>
      </c>
      <c r="CE200" s="194"/>
      <c r="CF200" s="186">
        <v>462440.53</v>
      </c>
      <c r="CG200" s="137"/>
      <c r="CH200" s="137">
        <v>18644751.803412821</v>
      </c>
      <c r="CI200" s="195">
        <v>962.65756936249591</v>
      </c>
      <c r="CJ200" s="124"/>
      <c r="CK200" s="196"/>
      <c r="CL200" s="197"/>
      <c r="CM200" s="198">
        <v>-1212224.6571199999</v>
      </c>
      <c r="CN200" s="124"/>
      <c r="CO200" s="196">
        <v>17432527.146292821</v>
      </c>
      <c r="CP200" s="198">
        <v>1452710.5955244016</v>
      </c>
      <c r="CR200" s="154">
        <v>6</v>
      </c>
    </row>
    <row r="201" spans="1:96" ht="12.5" x14ac:dyDescent="0.25">
      <c r="A201" s="6">
        <v>607</v>
      </c>
      <c r="B201" s="6" t="s">
        <v>187</v>
      </c>
      <c r="C201" s="7">
        <v>4246</v>
      </c>
      <c r="D201" s="7">
        <v>13611910.253474023</v>
      </c>
      <c r="E201" s="48">
        <v>5003888.3776365938</v>
      </c>
      <c r="F201" s="48">
        <v>-378320</v>
      </c>
      <c r="H201" s="34">
        <f t="shared" si="57"/>
        <v>13233590.253474023</v>
      </c>
      <c r="I201" s="82"/>
      <c r="J201" s="56">
        <v>2786062.1127353339</v>
      </c>
      <c r="K201" s="82"/>
      <c r="L201" s="56">
        <v>-62939.776146946344</v>
      </c>
      <c r="M201" s="84"/>
      <c r="N201" s="84">
        <f t="shared" si="58"/>
        <v>15956712.590062412</v>
      </c>
      <c r="O201" s="101">
        <f t="shared" si="43"/>
        <v>3758.0576048192206</v>
      </c>
      <c r="P201" s="82"/>
      <c r="Q201" s="56">
        <v>0</v>
      </c>
      <c r="S201" s="62">
        <f t="shared" si="59"/>
        <v>305648.68754814751</v>
      </c>
      <c r="T201" s="31">
        <f t="shared" si="60"/>
        <v>1.952893997826222E-2</v>
      </c>
      <c r="U201" s="56">
        <f t="shared" si="61"/>
        <v>71.985088918546282</v>
      </c>
      <c r="W201" s="6">
        <v>607</v>
      </c>
      <c r="X201" s="6" t="s">
        <v>187</v>
      </c>
      <c r="Y201" s="7">
        <v>4246</v>
      </c>
      <c r="Z201" s="7">
        <v>13612632.199509833</v>
      </c>
      <c r="AA201" s="48">
        <v>5000658.2528400831</v>
      </c>
      <c r="AB201" s="48">
        <v>-378320</v>
      </c>
      <c r="AD201" s="34">
        <f t="shared" si="62"/>
        <v>13234312.199509833</v>
      </c>
      <c r="AE201" s="82"/>
      <c r="AF201" s="56">
        <v>2784454.4386212835</v>
      </c>
      <c r="AG201" s="82"/>
      <c r="AH201" s="56">
        <v>-292695.54435815685</v>
      </c>
      <c r="AI201" s="84"/>
      <c r="AJ201" s="84">
        <f t="shared" si="44"/>
        <v>15726071.093772959</v>
      </c>
      <c r="AK201" s="101">
        <f t="shared" si="45"/>
        <v>3703.7378930223645</v>
      </c>
      <c r="AL201" s="82"/>
      <c r="AM201" s="56">
        <v>0</v>
      </c>
      <c r="AO201" s="62">
        <f t="shared" si="46"/>
        <v>75007.191258694977</v>
      </c>
      <c r="AP201" s="31">
        <f t="shared" si="47"/>
        <v>4.7924659771305033E-3</v>
      </c>
      <c r="AQ201" s="56">
        <f t="shared" si="48"/>
        <v>17.665377121689819</v>
      </c>
      <c r="AS201" s="6">
        <v>607</v>
      </c>
      <c r="AT201" s="6" t="s">
        <v>187</v>
      </c>
      <c r="AU201" s="7">
        <v>4246</v>
      </c>
      <c r="AV201" s="7">
        <v>13126620.661862565</v>
      </c>
      <c r="AW201" s="48">
        <v>4916285.7875298578</v>
      </c>
      <c r="AX201" s="48">
        <v>-378320</v>
      </c>
      <c r="AZ201" s="34">
        <f t="shared" si="49"/>
        <v>12748300.661862565</v>
      </c>
      <c r="BA201" s="82"/>
      <c r="BB201" s="56">
        <v>2784454.4386212835</v>
      </c>
      <c r="BC201" s="82"/>
      <c r="BD201" s="56">
        <v>-292695.54435815685</v>
      </c>
      <c r="BE201" s="84"/>
      <c r="BF201" s="84">
        <f t="shared" si="50"/>
        <v>15240059.556125693</v>
      </c>
      <c r="BG201" s="101">
        <f t="shared" si="51"/>
        <v>3589.2745068595605</v>
      </c>
      <c r="BH201" s="82"/>
      <c r="BI201" s="56">
        <v>0</v>
      </c>
      <c r="BK201" s="62">
        <f t="shared" si="52"/>
        <v>-411004.34638857096</v>
      </c>
      <c r="BL201" s="31">
        <f t="shared" si="53"/>
        <v>-2.6260473342169743E-2</v>
      </c>
      <c r="BM201" s="56">
        <f t="shared" si="54"/>
        <v>-96.798009041114213</v>
      </c>
      <c r="BO201" s="45">
        <v>43853.018119999993</v>
      </c>
      <c r="BP201" s="46">
        <v>28614.570100000004</v>
      </c>
      <c r="BQ201" s="47">
        <f t="shared" si="55"/>
        <v>-15238.448019999989</v>
      </c>
      <c r="BS201" s="45" t="e">
        <f>#REF!+BQ201</f>
        <v>#REF!</v>
      </c>
      <c r="BT201" s="47" t="e">
        <f t="shared" si="56"/>
        <v>#REF!</v>
      </c>
      <c r="BU201" s="124">
        <v>607</v>
      </c>
      <c r="BV201" s="124" t="s">
        <v>187</v>
      </c>
      <c r="BW201" s="137">
        <v>4307</v>
      </c>
      <c r="BX201" s="137">
        <v>13350170.183376878</v>
      </c>
      <c r="BY201" s="137">
        <v>4916285.7875298578</v>
      </c>
      <c r="BZ201" s="137">
        <v>-378320</v>
      </c>
      <c r="CB201" s="193">
        <v>12971850.183376878</v>
      </c>
      <c r="CC201" s="194"/>
      <c r="CD201" s="186">
        <v>2618832.4691373846</v>
      </c>
      <c r="CE201" s="194"/>
      <c r="CF201" s="186">
        <v>60381.25</v>
      </c>
      <c r="CG201" s="137"/>
      <c r="CH201" s="137">
        <v>15651063.902514264</v>
      </c>
      <c r="CI201" s="195">
        <v>3633.866705947124</v>
      </c>
      <c r="CJ201" s="124"/>
      <c r="CK201" s="196"/>
      <c r="CL201" s="197"/>
      <c r="CM201" s="198">
        <v>-15238.448019999989</v>
      </c>
      <c r="CN201" s="124"/>
      <c r="CO201" s="196">
        <v>15635825.454494264</v>
      </c>
      <c r="CP201" s="198">
        <v>1302985.4545411887</v>
      </c>
      <c r="CR201" s="154">
        <v>12</v>
      </c>
    </row>
    <row r="202" spans="1:96" ht="12.5" x14ac:dyDescent="0.25">
      <c r="A202" s="6">
        <v>608</v>
      </c>
      <c r="B202" s="6" t="s">
        <v>188</v>
      </c>
      <c r="C202" s="7">
        <v>2089</v>
      </c>
      <c r="D202" s="7">
        <v>6010632.5836822335</v>
      </c>
      <c r="E202" s="48">
        <v>1954997.757474344</v>
      </c>
      <c r="F202" s="48">
        <v>216467</v>
      </c>
      <c r="H202" s="34">
        <f t="shared" si="57"/>
        <v>6227099.5836822335</v>
      </c>
      <c r="I202" s="82"/>
      <c r="J202" s="56">
        <v>1248436.29943325</v>
      </c>
      <c r="K202" s="82"/>
      <c r="L202" s="56">
        <v>-36619.828709081412</v>
      </c>
      <c r="M202" s="84"/>
      <c r="N202" s="84">
        <f t="shared" si="58"/>
        <v>7438916.0544064017</v>
      </c>
      <c r="O202" s="101">
        <f t="shared" si="43"/>
        <v>3560.9938029709915</v>
      </c>
      <c r="P202" s="82"/>
      <c r="Q202" s="56">
        <v>0</v>
      </c>
      <c r="S202" s="62">
        <f t="shared" si="59"/>
        <v>-64082.870530892164</v>
      </c>
      <c r="T202" s="31">
        <f t="shared" si="60"/>
        <v>-8.5409675746991702E-3</v>
      </c>
      <c r="U202" s="56">
        <f t="shared" si="61"/>
        <v>-30.676338214883756</v>
      </c>
      <c r="W202" s="6">
        <v>608</v>
      </c>
      <c r="X202" s="6" t="s">
        <v>188</v>
      </c>
      <c r="Y202" s="7">
        <v>2089</v>
      </c>
      <c r="Z202" s="7">
        <v>5988123.9499070691</v>
      </c>
      <c r="AA202" s="48">
        <v>1931904.7065530862</v>
      </c>
      <c r="AB202" s="48">
        <v>216467</v>
      </c>
      <c r="AD202" s="34">
        <f t="shared" si="62"/>
        <v>6204590.9499070691</v>
      </c>
      <c r="AE202" s="82"/>
      <c r="AF202" s="56">
        <v>1247057.8597425006</v>
      </c>
      <c r="AG202" s="82"/>
      <c r="AH202" s="56">
        <v>-170297.08960645983</v>
      </c>
      <c r="AI202" s="84"/>
      <c r="AJ202" s="84">
        <f t="shared" si="44"/>
        <v>7281351.7200431097</v>
      </c>
      <c r="AK202" s="101">
        <f t="shared" si="45"/>
        <v>3485.5680804418907</v>
      </c>
      <c r="AL202" s="82"/>
      <c r="AM202" s="56">
        <v>0</v>
      </c>
      <c r="AO202" s="62">
        <f t="shared" si="46"/>
        <v>-221647.20489418413</v>
      </c>
      <c r="AP202" s="31">
        <f t="shared" si="47"/>
        <v>-2.954114842766508E-2</v>
      </c>
      <c r="AQ202" s="56">
        <f t="shared" si="48"/>
        <v>-106.10206074398475</v>
      </c>
      <c r="AS202" s="6">
        <v>608</v>
      </c>
      <c r="AT202" s="6" t="s">
        <v>188</v>
      </c>
      <c r="AU202" s="7">
        <v>2089</v>
      </c>
      <c r="AV202" s="7">
        <v>5798638.7767592967</v>
      </c>
      <c r="AW202" s="48">
        <v>1892463.3198844981</v>
      </c>
      <c r="AX202" s="48">
        <v>216467</v>
      </c>
      <c r="AZ202" s="34">
        <f t="shared" si="49"/>
        <v>6015105.7767592967</v>
      </c>
      <c r="BA202" s="82"/>
      <c r="BB202" s="56">
        <v>1247057.8597425006</v>
      </c>
      <c r="BC202" s="82"/>
      <c r="BD202" s="56">
        <v>-170297.08960645983</v>
      </c>
      <c r="BE202" s="84"/>
      <c r="BF202" s="84">
        <f t="shared" si="50"/>
        <v>7091866.5468953373</v>
      </c>
      <c r="BG202" s="101">
        <f t="shared" si="51"/>
        <v>3394.8619180925502</v>
      </c>
      <c r="BH202" s="82"/>
      <c r="BI202" s="56">
        <v>0</v>
      </c>
      <c r="BK202" s="62">
        <f t="shared" si="52"/>
        <v>-411132.37804195657</v>
      </c>
      <c r="BL202" s="31">
        <f t="shared" si="53"/>
        <v>-5.4795739964122757E-2</v>
      </c>
      <c r="BM202" s="56">
        <f t="shared" si="54"/>
        <v>-196.80822309332532</v>
      </c>
      <c r="BO202" s="45">
        <v>89717.891999999993</v>
      </c>
      <c r="BP202" s="46">
        <v>49005.000100000005</v>
      </c>
      <c r="BQ202" s="47">
        <f t="shared" si="55"/>
        <v>-40712.891899999988</v>
      </c>
      <c r="BS202" s="45" t="e">
        <f>#REF!+BQ202</f>
        <v>#REF!</v>
      </c>
      <c r="BT202" s="47" t="e">
        <f t="shared" si="56"/>
        <v>#REF!</v>
      </c>
      <c r="BU202" s="124">
        <v>608</v>
      </c>
      <c r="BV202" s="124" t="s">
        <v>188</v>
      </c>
      <c r="BW202" s="137">
        <v>2146</v>
      </c>
      <c r="BX202" s="137">
        <v>6078055.2974430025</v>
      </c>
      <c r="BY202" s="137">
        <v>1892463.3198844991</v>
      </c>
      <c r="BZ202" s="137">
        <v>216467</v>
      </c>
      <c r="CB202" s="193">
        <v>6294522.2974430025</v>
      </c>
      <c r="CC202" s="194"/>
      <c r="CD202" s="186">
        <v>1173345.4074942921</v>
      </c>
      <c r="CE202" s="194"/>
      <c r="CF202" s="186">
        <v>35131.22</v>
      </c>
      <c r="CG202" s="137"/>
      <c r="CH202" s="137">
        <v>7502998.9249372939</v>
      </c>
      <c r="CI202" s="195">
        <v>3496.2716332419823</v>
      </c>
      <c r="CJ202" s="124"/>
      <c r="CK202" s="196"/>
      <c r="CL202" s="197"/>
      <c r="CM202" s="198">
        <v>-40712.891899999988</v>
      </c>
      <c r="CN202" s="124"/>
      <c r="CO202" s="196">
        <v>7462286.0330372937</v>
      </c>
      <c r="CP202" s="198">
        <v>621857.16941977444</v>
      </c>
      <c r="CR202" s="154">
        <v>4</v>
      </c>
    </row>
    <row r="203" spans="1:96" ht="12.5" x14ac:dyDescent="0.25">
      <c r="A203" s="6">
        <v>609</v>
      </c>
      <c r="B203" s="6" t="s">
        <v>189</v>
      </c>
      <c r="C203" s="7">
        <v>83934</v>
      </c>
      <c r="D203" s="7">
        <v>134123477.00659183</v>
      </c>
      <c r="E203" s="48">
        <v>31066145.349165741</v>
      </c>
      <c r="F203" s="48">
        <v>-5895476</v>
      </c>
      <c r="H203" s="34">
        <f t="shared" si="57"/>
        <v>128228001.00659183</v>
      </c>
      <c r="I203" s="82"/>
      <c r="J203" s="56">
        <v>39616625.377842709</v>
      </c>
      <c r="K203" s="82"/>
      <c r="L203" s="56">
        <v>-1681081.614095028</v>
      </c>
      <c r="M203" s="84"/>
      <c r="N203" s="84">
        <f t="shared" si="58"/>
        <v>166163544.77033949</v>
      </c>
      <c r="O203" s="101">
        <f t="shared" si="43"/>
        <v>1979.6929107434353</v>
      </c>
      <c r="P203" s="82"/>
      <c r="Q203" s="56">
        <v>0</v>
      </c>
      <c r="S203" s="62">
        <f t="shared" si="59"/>
        <v>-1360774.8367199004</v>
      </c>
      <c r="T203" s="31">
        <f t="shared" si="60"/>
        <v>-8.1228495057416011E-3</v>
      </c>
      <c r="U203" s="56">
        <f t="shared" si="61"/>
        <v>-16.212438781898879</v>
      </c>
      <c r="W203" s="6">
        <v>609</v>
      </c>
      <c r="X203" s="6" t="s">
        <v>189</v>
      </c>
      <c r="Y203" s="7">
        <v>83934</v>
      </c>
      <c r="Z203" s="7">
        <v>135291126.74501801</v>
      </c>
      <c r="AA203" s="48">
        <v>32140113.137513965</v>
      </c>
      <c r="AB203" s="48">
        <v>-5895476</v>
      </c>
      <c r="AD203" s="34">
        <f t="shared" si="62"/>
        <v>129395650.74501801</v>
      </c>
      <c r="AE203" s="82"/>
      <c r="AF203" s="56">
        <v>39376971.70215115</v>
      </c>
      <c r="AG203" s="82"/>
      <c r="AH203" s="56">
        <v>-7817712.8720516711</v>
      </c>
      <c r="AI203" s="84"/>
      <c r="AJ203" s="84">
        <f t="shared" si="44"/>
        <v>160954909.57511747</v>
      </c>
      <c r="AK203" s="101">
        <f t="shared" si="45"/>
        <v>1917.6365903581084</v>
      </c>
      <c r="AL203" s="82"/>
      <c r="AM203" s="56">
        <v>0</v>
      </c>
      <c r="AO203" s="62">
        <f t="shared" si="46"/>
        <v>-6569410.0319419205</v>
      </c>
      <c r="AP203" s="31">
        <f t="shared" si="47"/>
        <v>-3.9214664756442259E-2</v>
      </c>
      <c r="AQ203" s="56">
        <f t="shared" si="48"/>
        <v>-78.268759167225681</v>
      </c>
      <c r="AS203" s="6">
        <v>609</v>
      </c>
      <c r="AT203" s="6" t="s">
        <v>189</v>
      </c>
      <c r="AU203" s="7">
        <v>83934</v>
      </c>
      <c r="AV203" s="7">
        <v>126433672.47308579</v>
      </c>
      <c r="AW203" s="48">
        <v>28748771.007993169</v>
      </c>
      <c r="AX203" s="48">
        <v>-5895476</v>
      </c>
      <c r="AZ203" s="34">
        <f t="shared" si="49"/>
        <v>120538196.47308579</v>
      </c>
      <c r="BA203" s="82"/>
      <c r="BB203" s="56">
        <v>39376971.70215115</v>
      </c>
      <c r="BC203" s="82"/>
      <c r="BD203" s="56">
        <v>-7817712.8720516711</v>
      </c>
      <c r="BE203" s="84"/>
      <c r="BF203" s="84">
        <f t="shared" si="50"/>
        <v>152097455.30318528</v>
      </c>
      <c r="BG203" s="101">
        <f t="shared" si="51"/>
        <v>1812.1077906829805</v>
      </c>
      <c r="BH203" s="82"/>
      <c r="BI203" s="56">
        <v>0</v>
      </c>
      <c r="BK203" s="62">
        <f t="shared" si="52"/>
        <v>-15426864.303874105</v>
      </c>
      <c r="BL203" s="31">
        <f t="shared" si="53"/>
        <v>-9.20873120992758E-2</v>
      </c>
      <c r="BM203" s="56">
        <f t="shared" si="54"/>
        <v>-183.79755884235357</v>
      </c>
      <c r="BO203" s="45">
        <v>4153439.5137460004</v>
      </c>
      <c r="BP203" s="46">
        <v>1308114.0526000003</v>
      </c>
      <c r="BQ203" s="47">
        <f t="shared" si="55"/>
        <v>-2845325.4611459998</v>
      </c>
      <c r="BS203" s="45" t="e">
        <f>#REF!+BQ203</f>
        <v>#REF!</v>
      </c>
      <c r="BT203" s="47" t="e">
        <f t="shared" si="56"/>
        <v>#REF!</v>
      </c>
      <c r="BU203" s="124">
        <v>609</v>
      </c>
      <c r="BV203" s="124" t="s">
        <v>189</v>
      </c>
      <c r="BW203" s="137">
        <v>84403</v>
      </c>
      <c r="BX203" s="137">
        <v>135054378.70994693</v>
      </c>
      <c r="BY203" s="137">
        <v>28748771.007993169</v>
      </c>
      <c r="BZ203" s="137">
        <v>-5895476</v>
      </c>
      <c r="CB203" s="193">
        <v>129158902.70994693</v>
      </c>
      <c r="CC203" s="194"/>
      <c r="CD203" s="186">
        <v>36752671.937112451</v>
      </c>
      <c r="CE203" s="194"/>
      <c r="CF203" s="186">
        <v>1612744.96</v>
      </c>
      <c r="CG203" s="137"/>
      <c r="CH203" s="137">
        <v>167524319.60705939</v>
      </c>
      <c r="CI203" s="195">
        <v>1984.8147531137447</v>
      </c>
      <c r="CJ203" s="124"/>
      <c r="CK203" s="196"/>
      <c r="CL203" s="197"/>
      <c r="CM203" s="198">
        <v>-2845325.4611459998</v>
      </c>
      <c r="CN203" s="124"/>
      <c r="CO203" s="196">
        <v>164678994.14591339</v>
      </c>
      <c r="CP203" s="198">
        <v>13723249.51215945</v>
      </c>
      <c r="CR203" s="154">
        <v>4</v>
      </c>
    </row>
    <row r="204" spans="1:96" ht="12.5" x14ac:dyDescent="0.25">
      <c r="A204" s="6">
        <v>611</v>
      </c>
      <c r="B204" s="6" t="s">
        <v>190</v>
      </c>
      <c r="C204" s="7">
        <v>5035</v>
      </c>
      <c r="D204" s="7">
        <v>5443999.8268641206</v>
      </c>
      <c r="E204" s="48">
        <v>735482.96058727347</v>
      </c>
      <c r="F204" s="48">
        <v>-1222773</v>
      </c>
      <c r="H204" s="34">
        <f t="shared" si="57"/>
        <v>4221226.8268641206</v>
      </c>
      <c r="I204" s="82"/>
      <c r="J204" s="56">
        <v>2084481.5940960487</v>
      </c>
      <c r="K204" s="82"/>
      <c r="L204" s="56">
        <v>-103793.01235276164</v>
      </c>
      <c r="M204" s="84"/>
      <c r="N204" s="84">
        <f t="shared" si="58"/>
        <v>6201915.4086074075</v>
      </c>
      <c r="O204" s="101">
        <f t="shared" si="43"/>
        <v>1231.7607564264961</v>
      </c>
      <c r="P204" s="82"/>
      <c r="Q204" s="56">
        <v>0</v>
      </c>
      <c r="S204" s="62">
        <f t="shared" si="59"/>
        <v>-747286.00667418726</v>
      </c>
      <c r="T204" s="31">
        <f t="shared" si="60"/>
        <v>-0.10753552271932613</v>
      </c>
      <c r="U204" s="56">
        <f t="shared" si="61"/>
        <v>-148.41827342089121</v>
      </c>
      <c r="W204" s="6">
        <v>611</v>
      </c>
      <c r="X204" s="6" t="s">
        <v>190</v>
      </c>
      <c r="Y204" s="7">
        <v>5035</v>
      </c>
      <c r="Z204" s="7">
        <v>5650218.4176766668</v>
      </c>
      <c r="AA204" s="48">
        <v>937602.92166725686</v>
      </c>
      <c r="AB204" s="48">
        <v>-1222773</v>
      </c>
      <c r="AD204" s="34">
        <f t="shared" si="62"/>
        <v>4427445.4176766668</v>
      </c>
      <c r="AE204" s="82"/>
      <c r="AF204" s="56">
        <v>2053196.6330699257</v>
      </c>
      <c r="AG204" s="82"/>
      <c r="AH204" s="56">
        <v>-482679.69972178561</v>
      </c>
      <c r="AI204" s="84"/>
      <c r="AJ204" s="84">
        <f t="shared" si="44"/>
        <v>5997962.3510248074</v>
      </c>
      <c r="AK204" s="101">
        <f t="shared" si="45"/>
        <v>1191.2536943445496</v>
      </c>
      <c r="AL204" s="82"/>
      <c r="AM204" s="56">
        <v>0</v>
      </c>
      <c r="AO204" s="62">
        <f t="shared" si="46"/>
        <v>-951239.0642567873</v>
      </c>
      <c r="AP204" s="31">
        <f t="shared" si="47"/>
        <v>-0.13688465874150249</v>
      </c>
      <c r="AQ204" s="56">
        <f t="shared" si="48"/>
        <v>-188.92533550283758</v>
      </c>
      <c r="AS204" s="6">
        <v>611</v>
      </c>
      <c r="AT204" s="6" t="s">
        <v>190</v>
      </c>
      <c r="AU204" s="7">
        <v>5035</v>
      </c>
      <c r="AV204" s="7">
        <v>5420769.6298854407</v>
      </c>
      <c r="AW204" s="48">
        <v>898511.30159049039</v>
      </c>
      <c r="AX204" s="48">
        <v>-1222773</v>
      </c>
      <c r="AZ204" s="34">
        <f t="shared" si="49"/>
        <v>4197996.6298854407</v>
      </c>
      <c r="BA204" s="82"/>
      <c r="BB204" s="56">
        <v>2053196.6330699257</v>
      </c>
      <c r="BC204" s="82"/>
      <c r="BD204" s="56">
        <v>-482679.69972178561</v>
      </c>
      <c r="BE204" s="84"/>
      <c r="BF204" s="84">
        <f t="shared" si="50"/>
        <v>5768513.5632335814</v>
      </c>
      <c r="BG204" s="101">
        <f t="shared" si="51"/>
        <v>1145.6829321218631</v>
      </c>
      <c r="BH204" s="82"/>
      <c r="BI204" s="56">
        <v>0</v>
      </c>
      <c r="BK204" s="62">
        <f t="shared" si="52"/>
        <v>-1180687.8520480134</v>
      </c>
      <c r="BL204" s="31">
        <f t="shared" si="53"/>
        <v>-0.1699026667224855</v>
      </c>
      <c r="BM204" s="56">
        <f t="shared" si="54"/>
        <v>-234.49609772552401</v>
      </c>
      <c r="BO204" s="45">
        <v>239247.71200000006</v>
      </c>
      <c r="BP204" s="46">
        <v>111671.5883</v>
      </c>
      <c r="BQ204" s="47">
        <f t="shared" si="55"/>
        <v>-127576.12370000005</v>
      </c>
      <c r="BS204" s="45" t="e">
        <f>#REF!+BQ204</f>
        <v>#REF!</v>
      </c>
      <c r="BT204" s="47" t="e">
        <f t="shared" si="56"/>
        <v>#REF!</v>
      </c>
      <c r="BU204" s="124">
        <v>611</v>
      </c>
      <c r="BV204" s="124" t="s">
        <v>190</v>
      </c>
      <c r="BW204" s="137">
        <v>5068</v>
      </c>
      <c r="BX204" s="137">
        <v>6145855.1918615699</v>
      </c>
      <c r="BY204" s="137">
        <v>898511.30159049039</v>
      </c>
      <c r="BZ204" s="137">
        <v>-1222773</v>
      </c>
      <c r="CB204" s="193">
        <v>4923082.1918615699</v>
      </c>
      <c r="CC204" s="194"/>
      <c r="CD204" s="186">
        <v>1926545.4434200244</v>
      </c>
      <c r="CE204" s="194"/>
      <c r="CF204" s="186">
        <v>99573.78</v>
      </c>
      <c r="CG204" s="137"/>
      <c r="CH204" s="137">
        <v>6949201.4152815947</v>
      </c>
      <c r="CI204" s="195">
        <v>1371.1920708921853</v>
      </c>
      <c r="CJ204" s="124"/>
      <c r="CK204" s="196"/>
      <c r="CL204" s="197"/>
      <c r="CM204" s="198">
        <v>-127576.12370000005</v>
      </c>
      <c r="CN204" s="124"/>
      <c r="CO204" s="196">
        <v>6821625.2915815944</v>
      </c>
      <c r="CP204" s="198">
        <v>568468.77429846616</v>
      </c>
      <c r="CR204" s="154">
        <v>1</v>
      </c>
    </row>
    <row r="205" spans="1:96" ht="12.5" x14ac:dyDescent="0.25">
      <c r="A205" s="6">
        <v>614</v>
      </c>
      <c r="B205" s="6" t="s">
        <v>191</v>
      </c>
      <c r="C205" s="7">
        <v>3183</v>
      </c>
      <c r="D205" s="7">
        <v>15594336.326166347</v>
      </c>
      <c r="E205" s="48">
        <v>3573936.58945827</v>
      </c>
      <c r="F205" s="48">
        <v>64344</v>
      </c>
      <c r="H205" s="34">
        <f t="shared" si="57"/>
        <v>15658680.326166347</v>
      </c>
      <c r="I205" s="82"/>
      <c r="J205" s="56">
        <v>2289208.5424307301</v>
      </c>
      <c r="K205" s="82"/>
      <c r="L205" s="56">
        <v>-55168.728414591547</v>
      </c>
      <c r="M205" s="84"/>
      <c r="N205" s="84">
        <f t="shared" si="58"/>
        <v>17892720.140182484</v>
      </c>
      <c r="O205" s="101">
        <f t="shared" si="43"/>
        <v>5621.3384040786941</v>
      </c>
      <c r="P205" s="82"/>
      <c r="Q205" s="56">
        <v>0</v>
      </c>
      <c r="S205" s="62">
        <f t="shared" si="59"/>
        <v>66480.497344113886</v>
      </c>
      <c r="T205" s="31">
        <f t="shared" si="60"/>
        <v>3.7293618102358563E-3</v>
      </c>
      <c r="U205" s="56">
        <f t="shared" si="61"/>
        <v>20.886112894789157</v>
      </c>
      <c r="W205" s="6">
        <v>614</v>
      </c>
      <c r="X205" s="6" t="s">
        <v>191</v>
      </c>
      <c r="Y205" s="7">
        <v>3183</v>
      </c>
      <c r="Z205" s="7">
        <v>15745151.441642875</v>
      </c>
      <c r="AA205" s="48">
        <v>3720985.6291892342</v>
      </c>
      <c r="AB205" s="48">
        <v>64344</v>
      </c>
      <c r="AD205" s="34">
        <f t="shared" si="62"/>
        <v>15809495.441642875</v>
      </c>
      <c r="AE205" s="82"/>
      <c r="AF205" s="56">
        <v>2294322.6140555926</v>
      </c>
      <c r="AG205" s="82"/>
      <c r="AH205" s="56">
        <v>-256557.01344021424</v>
      </c>
      <c r="AI205" s="84"/>
      <c r="AJ205" s="84">
        <f t="shared" si="44"/>
        <v>17847261.042258255</v>
      </c>
      <c r="AK205" s="101">
        <f t="shared" si="45"/>
        <v>5607.0565637003629</v>
      </c>
      <c r="AL205" s="82"/>
      <c r="AM205" s="56">
        <v>0</v>
      </c>
      <c r="AO205" s="62">
        <f t="shared" si="46"/>
        <v>21021.399419885129</v>
      </c>
      <c r="AP205" s="31">
        <f t="shared" si="47"/>
        <v>1.1792391351773623E-3</v>
      </c>
      <c r="AQ205" s="56">
        <f t="shared" si="48"/>
        <v>6.6042725164577849</v>
      </c>
      <c r="AS205" s="6">
        <v>614</v>
      </c>
      <c r="AT205" s="6" t="s">
        <v>191</v>
      </c>
      <c r="AU205" s="7">
        <v>3183</v>
      </c>
      <c r="AV205" s="7">
        <v>15399282.505639693</v>
      </c>
      <c r="AW205" s="48">
        <v>3661034.5473958161</v>
      </c>
      <c r="AX205" s="48">
        <v>64344</v>
      </c>
      <c r="AZ205" s="34">
        <f t="shared" si="49"/>
        <v>15463626.505639693</v>
      </c>
      <c r="BA205" s="82"/>
      <c r="BB205" s="56">
        <v>2294322.6140555926</v>
      </c>
      <c r="BC205" s="82"/>
      <c r="BD205" s="56">
        <v>-256557.01344021424</v>
      </c>
      <c r="BE205" s="84"/>
      <c r="BF205" s="84">
        <f t="shared" si="50"/>
        <v>17501392.106255069</v>
      </c>
      <c r="BG205" s="101">
        <f t="shared" si="51"/>
        <v>5498.3952580129026</v>
      </c>
      <c r="BH205" s="82"/>
      <c r="BI205" s="56">
        <v>0</v>
      </c>
      <c r="BK205" s="62">
        <f t="shared" si="52"/>
        <v>-324847.53658330068</v>
      </c>
      <c r="BL205" s="31">
        <f t="shared" si="53"/>
        <v>-1.8222998405264177E-2</v>
      </c>
      <c r="BM205" s="56">
        <f t="shared" si="54"/>
        <v>-102.05703317100242</v>
      </c>
      <c r="BO205" s="45">
        <v>77483.633999999991</v>
      </c>
      <c r="BP205" s="46">
        <v>32692.6561</v>
      </c>
      <c r="BQ205" s="47">
        <f t="shared" si="55"/>
        <v>-44790.977899999991</v>
      </c>
      <c r="BS205" s="45" t="e">
        <f>#REF!+BQ205</f>
        <v>#REF!</v>
      </c>
      <c r="BT205" s="47" t="e">
        <f t="shared" si="56"/>
        <v>#REF!</v>
      </c>
      <c r="BU205" s="124">
        <v>614</v>
      </c>
      <c r="BV205" s="124" t="s">
        <v>191</v>
      </c>
      <c r="BW205" s="137">
        <v>3237</v>
      </c>
      <c r="BX205" s="137">
        <v>15547494.150272038</v>
      </c>
      <c r="BY205" s="137">
        <v>3661034.5473958175</v>
      </c>
      <c r="BZ205" s="137">
        <v>64344</v>
      </c>
      <c r="CB205" s="193">
        <v>15611838.150272038</v>
      </c>
      <c r="CC205" s="194"/>
      <c r="CD205" s="186">
        <v>2161475.3925663293</v>
      </c>
      <c r="CE205" s="194"/>
      <c r="CF205" s="186">
        <v>52926.1</v>
      </c>
      <c r="CG205" s="137"/>
      <c r="CH205" s="137">
        <v>17826239.64283837</v>
      </c>
      <c r="CI205" s="195">
        <v>5507.0249128323667</v>
      </c>
      <c r="CJ205" s="124"/>
      <c r="CK205" s="196"/>
      <c r="CL205" s="197"/>
      <c r="CM205" s="198">
        <v>-44790.977899999991</v>
      </c>
      <c r="CN205" s="124"/>
      <c r="CO205" s="196">
        <v>17781448.664938372</v>
      </c>
      <c r="CP205" s="198">
        <v>1481787.3887448644</v>
      </c>
      <c r="CR205" s="154">
        <v>19</v>
      </c>
    </row>
    <row r="206" spans="1:96" ht="12.5" x14ac:dyDescent="0.25">
      <c r="A206" s="6">
        <v>615</v>
      </c>
      <c r="B206" s="6" t="s">
        <v>192</v>
      </c>
      <c r="C206" s="7">
        <v>7873</v>
      </c>
      <c r="D206" s="7">
        <v>34161022.647836685</v>
      </c>
      <c r="E206" s="48">
        <v>8779066.7645044476</v>
      </c>
      <c r="F206" s="48">
        <v>-10153</v>
      </c>
      <c r="H206" s="34">
        <f t="shared" si="57"/>
        <v>34150869.647836685</v>
      </c>
      <c r="I206" s="82"/>
      <c r="J206" s="56">
        <v>4687111.9020782067</v>
      </c>
      <c r="K206" s="82"/>
      <c r="L206" s="56">
        <v>-123947.10795169222</v>
      </c>
      <c r="M206" s="84"/>
      <c r="N206" s="84">
        <f t="shared" si="58"/>
        <v>38714034.441963196</v>
      </c>
      <c r="O206" s="101">
        <f t="shared" ref="O206:O269" si="63">N206/C206</f>
        <v>4917.3167079846562</v>
      </c>
      <c r="P206" s="82"/>
      <c r="Q206" s="56">
        <v>0</v>
      </c>
      <c r="S206" s="62">
        <f t="shared" si="59"/>
        <v>74255.279372535646</v>
      </c>
      <c r="T206" s="31">
        <f t="shared" si="60"/>
        <v>1.9217314638388604E-3</v>
      </c>
      <c r="U206" s="56">
        <f t="shared" si="61"/>
        <v>9.4316371615058614</v>
      </c>
      <c r="W206" s="6">
        <v>615</v>
      </c>
      <c r="X206" s="6" t="s">
        <v>192</v>
      </c>
      <c r="Y206" s="7">
        <v>7873</v>
      </c>
      <c r="Z206" s="7">
        <v>34273632.556657232</v>
      </c>
      <c r="AA206" s="48">
        <v>8889482.401580181</v>
      </c>
      <c r="AB206" s="48">
        <v>-10153</v>
      </c>
      <c r="AD206" s="34">
        <f t="shared" si="62"/>
        <v>34263479.556657232</v>
      </c>
      <c r="AE206" s="82"/>
      <c r="AF206" s="56">
        <v>4677277.849833196</v>
      </c>
      <c r="AG206" s="82"/>
      <c r="AH206" s="56">
        <v>-576404.43697860092</v>
      </c>
      <c r="AI206" s="84"/>
      <c r="AJ206" s="84">
        <f t="shared" ref="AJ206:AJ269" si="64">AD206+AF206+AH206</f>
        <v>38364352.969511829</v>
      </c>
      <c r="AK206" s="101">
        <f t="shared" ref="AK206:AK269" si="65">AJ206/Y206</f>
        <v>4872.9014314126543</v>
      </c>
      <c r="AL206" s="82"/>
      <c r="AM206" s="56">
        <v>0</v>
      </c>
      <c r="AO206" s="62">
        <f t="shared" ref="AO206:AO269" si="66">AJ206-$CH206</f>
        <v>-275426.19307883084</v>
      </c>
      <c r="AP206" s="31">
        <f t="shared" ref="AP206:AP269" si="67">AO206/$CH206</f>
        <v>-7.1280478058602988E-3</v>
      </c>
      <c r="AQ206" s="56">
        <f t="shared" ref="AQ206:AQ269" si="68">AO206/Y206</f>
        <v>-34.983639410495471</v>
      </c>
      <c r="AS206" s="6">
        <v>615</v>
      </c>
      <c r="AT206" s="6" t="s">
        <v>192</v>
      </c>
      <c r="AU206" s="7">
        <v>7873</v>
      </c>
      <c r="AV206" s="7">
        <v>33423925.745066635</v>
      </c>
      <c r="AW206" s="48">
        <v>8405963.6786016561</v>
      </c>
      <c r="AX206" s="48">
        <v>-10153</v>
      </c>
      <c r="AZ206" s="34">
        <f t="shared" ref="AZ206:AZ269" si="69">AV206+AX206</f>
        <v>33413772.745066635</v>
      </c>
      <c r="BA206" s="82"/>
      <c r="BB206" s="56">
        <v>4677277.849833196</v>
      </c>
      <c r="BC206" s="82"/>
      <c r="BD206" s="56">
        <v>-576404.43697860092</v>
      </c>
      <c r="BE206" s="84"/>
      <c r="BF206" s="84">
        <f t="shared" ref="BF206:BF269" si="70">AZ206+BB206+BD206</f>
        <v>37514646.157921232</v>
      </c>
      <c r="BG206" s="101">
        <f t="shared" ref="BG206:BG269" si="71">BF206/AU206</f>
        <v>4764.9747437979468</v>
      </c>
      <c r="BH206" s="82"/>
      <c r="BI206" s="56">
        <v>0</v>
      </c>
      <c r="BK206" s="62">
        <f t="shared" ref="BK206:BK269" si="72">BF206-$CH206</f>
        <v>-1125133.0046694279</v>
      </c>
      <c r="BL206" s="31">
        <f t="shared" ref="BL206:BL269" si="73">BK206/$CH206</f>
        <v>-2.9118515401835739E-2</v>
      </c>
      <c r="BM206" s="56">
        <f t="shared" ref="BM206:BM269" si="74">BK206/AU206</f>
        <v>-142.9103270252036</v>
      </c>
      <c r="BO206" s="45">
        <v>39489.466100000005</v>
      </c>
      <c r="BP206" s="46">
        <v>62530.652000000002</v>
      </c>
      <c r="BQ206" s="47">
        <f t="shared" ref="BQ206:BQ269" si="75">BP206-BO206</f>
        <v>23041.185899999997</v>
      </c>
      <c r="BS206" s="45" t="e">
        <f>#REF!+BQ206</f>
        <v>#REF!</v>
      </c>
      <c r="BT206" s="47" t="e">
        <f t="shared" ref="BT206:BT269" si="76">BS206/12</f>
        <v>#REF!</v>
      </c>
      <c r="BU206" s="124">
        <v>615</v>
      </c>
      <c r="BV206" s="124" t="s">
        <v>192</v>
      </c>
      <c r="BW206" s="137">
        <v>7990</v>
      </c>
      <c r="BX206" s="137">
        <v>34128178.680340447</v>
      </c>
      <c r="BY206" s="137">
        <v>8405963.6786016617</v>
      </c>
      <c r="BZ206" s="137">
        <v>-10153</v>
      </c>
      <c r="CB206" s="193">
        <v>34118025.680340447</v>
      </c>
      <c r="CC206" s="194"/>
      <c r="CD206" s="186">
        <v>4402844.872250217</v>
      </c>
      <c r="CE206" s="194"/>
      <c r="CF206" s="186">
        <v>118908.61</v>
      </c>
      <c r="CG206" s="137"/>
      <c r="CH206" s="137">
        <v>38639779.16259066</v>
      </c>
      <c r="CI206" s="195">
        <v>4836.0174170952014</v>
      </c>
      <c r="CJ206" s="124"/>
      <c r="CK206" s="196"/>
      <c r="CL206" s="197"/>
      <c r="CM206" s="198">
        <v>23041.185899999997</v>
      </c>
      <c r="CN206" s="124"/>
      <c r="CO206" s="196">
        <v>38662820.348490663</v>
      </c>
      <c r="CP206" s="198">
        <v>3221901.6957075554</v>
      </c>
      <c r="CR206" s="154">
        <v>17</v>
      </c>
    </row>
    <row r="207" spans="1:96" ht="12.5" x14ac:dyDescent="0.25">
      <c r="A207" s="6">
        <v>616</v>
      </c>
      <c r="B207" s="6" t="s">
        <v>193</v>
      </c>
      <c r="C207" s="7">
        <v>1860</v>
      </c>
      <c r="D207" s="7">
        <v>3286014.615764129</v>
      </c>
      <c r="E207" s="48">
        <v>1103883.5401758545</v>
      </c>
      <c r="F207" s="48">
        <v>-476930</v>
      </c>
      <c r="H207" s="34">
        <f t="shared" ref="H207:H270" si="77">D207+F207</f>
        <v>2809084.615764129</v>
      </c>
      <c r="I207" s="82"/>
      <c r="J207" s="56">
        <v>1099191.1338511766</v>
      </c>
      <c r="K207" s="82"/>
      <c r="L207" s="56">
        <v>-35367.849441717626</v>
      </c>
      <c r="M207" s="84"/>
      <c r="N207" s="84">
        <f t="shared" ref="N207:N270" si="78">H207+J207+L207</f>
        <v>3872907.9001735877</v>
      </c>
      <c r="O207" s="101">
        <f t="shared" si="63"/>
        <v>2082.2085484804234</v>
      </c>
      <c r="P207" s="82"/>
      <c r="Q207" s="56">
        <v>0</v>
      </c>
      <c r="S207" s="62">
        <f t="shared" ref="S207:S270" si="79">N207-$CH207</f>
        <v>-292790.16698696604</v>
      </c>
      <c r="T207" s="31">
        <f t="shared" ref="T207:T270" si="80">S207/$CH207</f>
        <v>-7.02859790283695E-2</v>
      </c>
      <c r="U207" s="56">
        <f t="shared" ref="U207:U270" si="81">S207/C207</f>
        <v>-157.41406827256239</v>
      </c>
      <c r="W207" s="6">
        <v>616</v>
      </c>
      <c r="X207" s="6" t="s">
        <v>193</v>
      </c>
      <c r="Y207" s="7">
        <v>1860</v>
      </c>
      <c r="Z207" s="7">
        <v>3333963.9586773291</v>
      </c>
      <c r="AA207" s="48">
        <v>1150024.957797725</v>
      </c>
      <c r="AB207" s="48">
        <v>-476930</v>
      </c>
      <c r="AD207" s="34">
        <f t="shared" ref="AD207:AD270" si="82">Z207+AB207</f>
        <v>2857033.9586773291</v>
      </c>
      <c r="AE207" s="82"/>
      <c r="AF207" s="56">
        <v>1092844.2576507912</v>
      </c>
      <c r="AG207" s="82"/>
      <c r="AH207" s="56">
        <v>-164474.87707855669</v>
      </c>
      <c r="AI207" s="84"/>
      <c r="AJ207" s="84">
        <f t="shared" si="64"/>
        <v>3785403.3392495634</v>
      </c>
      <c r="AK207" s="101">
        <f t="shared" si="65"/>
        <v>2035.1630856180448</v>
      </c>
      <c r="AL207" s="82"/>
      <c r="AM207" s="56">
        <v>0</v>
      </c>
      <c r="AO207" s="62">
        <f t="shared" si="66"/>
        <v>-380294.72791099036</v>
      </c>
      <c r="AP207" s="31">
        <f t="shared" si="67"/>
        <v>-9.1291956781257788E-2</v>
      </c>
      <c r="AQ207" s="56">
        <f t="shared" si="68"/>
        <v>-204.45953113494105</v>
      </c>
      <c r="AS207" s="6">
        <v>616</v>
      </c>
      <c r="AT207" s="6" t="s">
        <v>193</v>
      </c>
      <c r="AU207" s="7">
        <v>1860</v>
      </c>
      <c r="AV207" s="7">
        <v>3351973.2492343709</v>
      </c>
      <c r="AW207" s="48">
        <v>1170490.2225170711</v>
      </c>
      <c r="AX207" s="48">
        <v>-476930</v>
      </c>
      <c r="AZ207" s="34">
        <f t="shared" si="69"/>
        <v>2875043.2492343709</v>
      </c>
      <c r="BA207" s="82"/>
      <c r="BB207" s="56">
        <v>1092844.2576507912</v>
      </c>
      <c r="BC207" s="82"/>
      <c r="BD207" s="56">
        <v>-164474.87707855669</v>
      </c>
      <c r="BE207" s="84"/>
      <c r="BF207" s="84">
        <f t="shared" si="70"/>
        <v>3803412.6298066052</v>
      </c>
      <c r="BG207" s="101">
        <f t="shared" si="71"/>
        <v>2044.8454998960242</v>
      </c>
      <c r="BH207" s="82"/>
      <c r="BI207" s="56">
        <v>0</v>
      </c>
      <c r="BK207" s="62">
        <f t="shared" si="72"/>
        <v>-362285.4373539486</v>
      </c>
      <c r="BL207" s="31">
        <f t="shared" si="73"/>
        <v>-8.6968722051642022E-2</v>
      </c>
      <c r="BM207" s="56">
        <f t="shared" si="74"/>
        <v>-194.77711685696161</v>
      </c>
      <c r="BO207" s="45">
        <v>829210.81999999983</v>
      </c>
      <c r="BP207" s="46">
        <v>27187.24</v>
      </c>
      <c r="BQ207" s="47">
        <f t="shared" si="75"/>
        <v>-802023.57999999984</v>
      </c>
      <c r="BS207" s="45" t="e">
        <f>#REF!+BQ207</f>
        <v>#REF!</v>
      </c>
      <c r="BT207" s="47" t="e">
        <f t="shared" si="76"/>
        <v>#REF!</v>
      </c>
      <c r="BU207" s="124">
        <v>616</v>
      </c>
      <c r="BV207" s="124" t="s">
        <v>193</v>
      </c>
      <c r="BW207" s="137">
        <v>1899</v>
      </c>
      <c r="BX207" s="137">
        <v>3582407.1331406143</v>
      </c>
      <c r="BY207" s="137">
        <v>1170490.2225170711</v>
      </c>
      <c r="BZ207" s="137">
        <v>-476930</v>
      </c>
      <c r="CB207" s="193">
        <v>3105477.1331406143</v>
      </c>
      <c r="CC207" s="194"/>
      <c r="CD207" s="186">
        <v>1026290.8040199396</v>
      </c>
      <c r="CE207" s="194"/>
      <c r="CF207" s="186">
        <v>33930.129999999997</v>
      </c>
      <c r="CG207" s="137"/>
      <c r="CH207" s="137">
        <v>4165698.0671605538</v>
      </c>
      <c r="CI207" s="195">
        <v>2193.6272075621664</v>
      </c>
      <c r="CJ207" s="124"/>
      <c r="CK207" s="196"/>
      <c r="CL207" s="197"/>
      <c r="CM207" s="198">
        <v>-802023.57999999984</v>
      </c>
      <c r="CN207" s="124"/>
      <c r="CO207" s="196">
        <v>3363674.4871605542</v>
      </c>
      <c r="CP207" s="198">
        <v>280306.20726337953</v>
      </c>
      <c r="CR207" s="154">
        <v>1</v>
      </c>
    </row>
    <row r="208" spans="1:96" ht="12.5" x14ac:dyDescent="0.25">
      <c r="A208" s="6">
        <v>619</v>
      </c>
      <c r="B208" s="6" t="s">
        <v>194</v>
      </c>
      <c r="C208" s="7">
        <v>2828</v>
      </c>
      <c r="D208" s="7">
        <v>8970587.7724979687</v>
      </c>
      <c r="E208" s="48">
        <v>2882102.2817367236</v>
      </c>
      <c r="F208" s="48">
        <v>37793</v>
      </c>
      <c r="H208" s="34">
        <f t="shared" si="77"/>
        <v>9008380.7724979687</v>
      </c>
      <c r="I208" s="82"/>
      <c r="J208" s="56">
        <v>1966265.79044663</v>
      </c>
      <c r="K208" s="82"/>
      <c r="L208" s="56">
        <v>-46994.650051309611</v>
      </c>
      <c r="M208" s="84"/>
      <c r="N208" s="84">
        <f t="shared" si="78"/>
        <v>10927651.91289329</v>
      </c>
      <c r="O208" s="101">
        <f t="shared" si="63"/>
        <v>3864.0919069636811</v>
      </c>
      <c r="P208" s="82"/>
      <c r="Q208" s="56">
        <v>0</v>
      </c>
      <c r="S208" s="62">
        <f t="shared" si="79"/>
        <v>-160851.47422876582</v>
      </c>
      <c r="T208" s="31">
        <f t="shared" si="80"/>
        <v>-1.4506148270250355E-2</v>
      </c>
      <c r="U208" s="56">
        <f t="shared" si="81"/>
        <v>-56.878173348219882</v>
      </c>
      <c r="W208" s="6">
        <v>619</v>
      </c>
      <c r="X208" s="6" t="s">
        <v>194</v>
      </c>
      <c r="Y208" s="7">
        <v>2828</v>
      </c>
      <c r="Z208" s="7">
        <v>9043452.5643768944</v>
      </c>
      <c r="AA208" s="48">
        <v>2955281.3252763753</v>
      </c>
      <c r="AB208" s="48">
        <v>37793</v>
      </c>
      <c r="AD208" s="34">
        <f t="shared" si="82"/>
        <v>9081245.5643768944</v>
      </c>
      <c r="AE208" s="82"/>
      <c r="AF208" s="56">
        <v>1970369.8227454606</v>
      </c>
      <c r="AG208" s="82"/>
      <c r="AH208" s="56">
        <v>-218544.22625487062</v>
      </c>
      <c r="AI208" s="84"/>
      <c r="AJ208" s="84">
        <f t="shared" si="64"/>
        <v>10833071.160867484</v>
      </c>
      <c r="AK208" s="101">
        <f t="shared" si="65"/>
        <v>3830.6475109149519</v>
      </c>
      <c r="AL208" s="82"/>
      <c r="AM208" s="56">
        <v>0</v>
      </c>
      <c r="AO208" s="62">
        <f t="shared" si="66"/>
        <v>-255432.22625457123</v>
      </c>
      <c r="AP208" s="31">
        <f t="shared" si="67"/>
        <v>-2.3035771134923819E-2</v>
      </c>
      <c r="AQ208" s="56">
        <f t="shared" si="68"/>
        <v>-90.322569396948808</v>
      </c>
      <c r="AS208" s="6">
        <v>619</v>
      </c>
      <c r="AT208" s="6" t="s">
        <v>194</v>
      </c>
      <c r="AU208" s="7">
        <v>2828</v>
      </c>
      <c r="AV208" s="7">
        <v>8865354.8825499397</v>
      </c>
      <c r="AW208" s="48">
        <v>2911005.7584266905</v>
      </c>
      <c r="AX208" s="48">
        <v>37793</v>
      </c>
      <c r="AZ208" s="34">
        <f t="shared" si="69"/>
        <v>8903147.8825499397</v>
      </c>
      <c r="BA208" s="82"/>
      <c r="BB208" s="56">
        <v>1970369.8227454606</v>
      </c>
      <c r="BC208" s="82"/>
      <c r="BD208" s="56">
        <v>-218544.22625487062</v>
      </c>
      <c r="BE208" s="84"/>
      <c r="BF208" s="84">
        <f t="shared" si="70"/>
        <v>10654973.47904053</v>
      </c>
      <c r="BG208" s="101">
        <f t="shared" si="71"/>
        <v>3767.6709614711917</v>
      </c>
      <c r="BH208" s="82"/>
      <c r="BI208" s="56">
        <v>0</v>
      </c>
      <c r="BK208" s="62">
        <f t="shared" si="72"/>
        <v>-433529.90808152594</v>
      </c>
      <c r="BL208" s="31">
        <f t="shared" si="73"/>
        <v>-3.9097242697785355E-2</v>
      </c>
      <c r="BM208" s="56">
        <f t="shared" si="74"/>
        <v>-153.29911884070933</v>
      </c>
      <c r="BO208" s="45">
        <v>50296.394000000008</v>
      </c>
      <c r="BP208" s="46">
        <v>222935.36800000002</v>
      </c>
      <c r="BQ208" s="47">
        <f t="shared" si="75"/>
        <v>172638.97400000002</v>
      </c>
      <c r="BS208" s="45" t="e">
        <f>#REF!+BQ208</f>
        <v>#REF!</v>
      </c>
      <c r="BT208" s="47" t="e">
        <f t="shared" si="76"/>
        <v>#REF!</v>
      </c>
      <c r="BU208" s="124">
        <v>619</v>
      </c>
      <c r="BV208" s="124" t="s">
        <v>194</v>
      </c>
      <c r="BW208" s="137">
        <v>2896</v>
      </c>
      <c r="BX208" s="137">
        <v>9155462.7261762321</v>
      </c>
      <c r="BY208" s="137">
        <v>2911005.7584266914</v>
      </c>
      <c r="BZ208" s="137">
        <v>37793</v>
      </c>
      <c r="CB208" s="193">
        <v>9193255.7261762321</v>
      </c>
      <c r="CC208" s="194"/>
      <c r="CD208" s="186">
        <v>1850163.3609458234</v>
      </c>
      <c r="CE208" s="194"/>
      <c r="CF208" s="186">
        <v>45084.3</v>
      </c>
      <c r="CG208" s="137"/>
      <c r="CH208" s="137">
        <v>11088503.387122056</v>
      </c>
      <c r="CI208" s="195">
        <v>3828.9031032880025</v>
      </c>
      <c r="CJ208" s="124"/>
      <c r="CK208" s="196"/>
      <c r="CL208" s="197"/>
      <c r="CM208" s="198">
        <v>172638.97400000002</v>
      </c>
      <c r="CN208" s="124"/>
      <c r="CO208" s="196">
        <v>11261142.361122055</v>
      </c>
      <c r="CP208" s="198">
        <v>938428.53009350458</v>
      </c>
      <c r="CR208" s="154">
        <v>6</v>
      </c>
    </row>
    <row r="209" spans="1:96" ht="12.5" x14ac:dyDescent="0.25">
      <c r="A209" s="6">
        <v>620</v>
      </c>
      <c r="B209" s="6" t="s">
        <v>195</v>
      </c>
      <c r="C209" s="7">
        <v>2528</v>
      </c>
      <c r="D209" s="7">
        <v>13004175.970759861</v>
      </c>
      <c r="E209" s="48">
        <v>2395465.6669222238</v>
      </c>
      <c r="F209" s="48">
        <v>-58396</v>
      </c>
      <c r="H209" s="34">
        <f t="shared" si="77"/>
        <v>12945779.970759861</v>
      </c>
      <c r="I209" s="82"/>
      <c r="J209" s="56">
        <v>1708050.7702492112</v>
      </c>
      <c r="K209" s="82"/>
      <c r="L209" s="56">
        <v>-45996.539874929658</v>
      </c>
      <c r="M209" s="84"/>
      <c r="N209" s="84">
        <f t="shared" si="78"/>
        <v>14607834.201134142</v>
      </c>
      <c r="O209" s="101">
        <f t="shared" si="63"/>
        <v>5778.4154276638219</v>
      </c>
      <c r="P209" s="82"/>
      <c r="Q209" s="56">
        <v>0</v>
      </c>
      <c r="S209" s="62">
        <f t="shared" si="79"/>
        <v>-283833.99306648225</v>
      </c>
      <c r="T209" s="31">
        <f t="shared" si="80"/>
        <v>-1.9059919235711813E-2</v>
      </c>
      <c r="U209" s="56">
        <f t="shared" si="81"/>
        <v>-112.27610485224773</v>
      </c>
      <c r="W209" s="6">
        <v>620</v>
      </c>
      <c r="X209" s="6" t="s">
        <v>195</v>
      </c>
      <c r="Y209" s="7">
        <v>2528</v>
      </c>
      <c r="Z209" s="7">
        <v>12981915.972522546</v>
      </c>
      <c r="AA209" s="48">
        <v>2370917.1455125748</v>
      </c>
      <c r="AB209" s="48">
        <v>-58396</v>
      </c>
      <c r="AD209" s="34">
        <f t="shared" si="82"/>
        <v>12923519.972522546</v>
      </c>
      <c r="AE209" s="82"/>
      <c r="AF209" s="56">
        <v>1712113.5665548663</v>
      </c>
      <c r="AG209" s="82"/>
      <c r="AH209" s="56">
        <v>-213902.60819885976</v>
      </c>
      <c r="AI209" s="84"/>
      <c r="AJ209" s="84">
        <f t="shared" si="64"/>
        <v>14421730.930878552</v>
      </c>
      <c r="AK209" s="101">
        <f t="shared" si="65"/>
        <v>5704.7986277209457</v>
      </c>
      <c r="AL209" s="82"/>
      <c r="AM209" s="56">
        <v>0</v>
      </c>
      <c r="AO209" s="62">
        <f t="shared" si="66"/>
        <v>-469937.2633220721</v>
      </c>
      <c r="AP209" s="31">
        <f t="shared" si="67"/>
        <v>-3.15570597728657E-2</v>
      </c>
      <c r="AQ209" s="56">
        <f t="shared" si="68"/>
        <v>-185.89290479512346</v>
      </c>
      <c r="AS209" s="6">
        <v>620</v>
      </c>
      <c r="AT209" s="6" t="s">
        <v>195</v>
      </c>
      <c r="AU209" s="7">
        <v>2528</v>
      </c>
      <c r="AV209" s="7">
        <v>12967693.126627268</v>
      </c>
      <c r="AW209" s="48">
        <v>2333237.2636565394</v>
      </c>
      <c r="AX209" s="48">
        <v>-58396</v>
      </c>
      <c r="AZ209" s="34">
        <f t="shared" si="69"/>
        <v>12909297.126627268</v>
      </c>
      <c r="BA209" s="82"/>
      <c r="BB209" s="56">
        <v>1712113.5665548663</v>
      </c>
      <c r="BC209" s="82"/>
      <c r="BD209" s="56">
        <v>-213902.60819885976</v>
      </c>
      <c r="BE209" s="84"/>
      <c r="BF209" s="84">
        <f t="shared" si="70"/>
        <v>14407508.084983274</v>
      </c>
      <c r="BG209" s="101">
        <f t="shared" si="71"/>
        <v>5699.1725019712321</v>
      </c>
      <c r="BH209" s="82"/>
      <c r="BI209" s="56">
        <v>0</v>
      </c>
      <c r="BK209" s="62">
        <f t="shared" si="72"/>
        <v>-484160.10921734944</v>
      </c>
      <c r="BL209" s="31">
        <f t="shared" si="73"/>
        <v>-3.2512147256000483E-2</v>
      </c>
      <c r="BM209" s="56">
        <f t="shared" si="74"/>
        <v>-191.51903054483759</v>
      </c>
      <c r="BO209" s="45">
        <v>58452.566000000006</v>
      </c>
      <c r="BP209" s="46">
        <v>27187.24</v>
      </c>
      <c r="BQ209" s="47">
        <f t="shared" si="75"/>
        <v>-31265.326000000005</v>
      </c>
      <c r="BS209" s="45" t="e">
        <f>#REF!+BQ209</f>
        <v>#REF!</v>
      </c>
      <c r="BT209" s="47" t="e">
        <f t="shared" si="76"/>
        <v>#REF!</v>
      </c>
      <c r="BU209" s="124">
        <v>620</v>
      </c>
      <c r="BV209" s="124" t="s">
        <v>195</v>
      </c>
      <c r="BW209" s="137">
        <v>2597</v>
      </c>
      <c r="BX209" s="137">
        <v>13292449.949877804</v>
      </c>
      <c r="BY209" s="137">
        <v>2333237.2636565394</v>
      </c>
      <c r="BZ209" s="137">
        <v>-58396</v>
      </c>
      <c r="CB209" s="193">
        <v>13234053.949877804</v>
      </c>
      <c r="CC209" s="194"/>
      <c r="CD209" s="186">
        <v>1613487.4843228201</v>
      </c>
      <c r="CE209" s="194"/>
      <c r="CF209" s="186">
        <v>44126.76</v>
      </c>
      <c r="CG209" s="137"/>
      <c r="CH209" s="137">
        <v>14891668.194200624</v>
      </c>
      <c r="CI209" s="195">
        <v>5734.1810528304286</v>
      </c>
      <c r="CJ209" s="124"/>
      <c r="CK209" s="196"/>
      <c r="CL209" s="197"/>
      <c r="CM209" s="198">
        <v>-31265.326000000005</v>
      </c>
      <c r="CN209" s="124"/>
      <c r="CO209" s="196">
        <v>14860402.868200624</v>
      </c>
      <c r="CP209" s="198">
        <v>1238366.9056833854</v>
      </c>
      <c r="CR209" s="154">
        <v>18</v>
      </c>
    </row>
    <row r="210" spans="1:96" ht="12.5" x14ac:dyDescent="0.25">
      <c r="A210" s="6">
        <v>623</v>
      </c>
      <c r="B210" s="6" t="s">
        <v>196</v>
      </c>
      <c r="C210" s="7">
        <v>2151</v>
      </c>
      <c r="D210" s="7">
        <v>7496524.7398828948</v>
      </c>
      <c r="E210" s="48">
        <v>877179.76219542115</v>
      </c>
      <c r="F210" s="48">
        <v>-318437</v>
      </c>
      <c r="H210" s="34">
        <f t="shared" si="77"/>
        <v>7178087.7398828948</v>
      </c>
      <c r="I210" s="82"/>
      <c r="J210" s="56">
        <v>1440876.4041660172</v>
      </c>
      <c r="K210" s="82"/>
      <c r="L210" s="56">
        <v>-53852.049314171774</v>
      </c>
      <c r="M210" s="84"/>
      <c r="N210" s="84">
        <f t="shared" si="78"/>
        <v>8565112.0947347414</v>
      </c>
      <c r="O210" s="101">
        <f t="shared" si="63"/>
        <v>3981.9210110342824</v>
      </c>
      <c r="P210" s="82"/>
      <c r="Q210" s="56">
        <v>0</v>
      </c>
      <c r="S210" s="62">
        <f t="shared" si="79"/>
        <v>-144683.88900111429</v>
      </c>
      <c r="T210" s="31">
        <f t="shared" si="80"/>
        <v>-1.6611627789134005E-2</v>
      </c>
      <c r="U210" s="56">
        <f t="shared" si="81"/>
        <v>-67.263546722972706</v>
      </c>
      <c r="W210" s="6">
        <v>623</v>
      </c>
      <c r="X210" s="6" t="s">
        <v>196</v>
      </c>
      <c r="Y210" s="7">
        <v>2151</v>
      </c>
      <c r="Z210" s="7">
        <v>7480399.4522329243</v>
      </c>
      <c r="AA210" s="48">
        <v>859502.42228670907</v>
      </c>
      <c r="AB210" s="48">
        <v>-318437</v>
      </c>
      <c r="AD210" s="34">
        <f t="shared" si="82"/>
        <v>7161962.4522329243</v>
      </c>
      <c r="AE210" s="82"/>
      <c r="AF210" s="56">
        <v>1444279.799113689</v>
      </c>
      <c r="AG210" s="82"/>
      <c r="AH210" s="56">
        <v>-250433.92038785561</v>
      </c>
      <c r="AI210" s="84"/>
      <c r="AJ210" s="84">
        <f t="shared" si="64"/>
        <v>8355808.3309587585</v>
      </c>
      <c r="AK210" s="101">
        <f t="shared" si="65"/>
        <v>3884.6156815242948</v>
      </c>
      <c r="AL210" s="82"/>
      <c r="AM210" s="56">
        <v>0</v>
      </c>
      <c r="AO210" s="62">
        <f t="shared" si="66"/>
        <v>-353987.65277709719</v>
      </c>
      <c r="AP210" s="31">
        <f t="shared" si="67"/>
        <v>-4.0642473536476889E-2</v>
      </c>
      <c r="AQ210" s="56">
        <f t="shared" si="68"/>
        <v>-164.56887623296009</v>
      </c>
      <c r="AS210" s="6">
        <v>623</v>
      </c>
      <c r="AT210" s="6" t="s">
        <v>196</v>
      </c>
      <c r="AU210" s="7">
        <v>2151</v>
      </c>
      <c r="AV210" s="7">
        <v>7468871.5219921703</v>
      </c>
      <c r="AW210" s="48">
        <v>840992.71232499112</v>
      </c>
      <c r="AX210" s="48">
        <v>-318437</v>
      </c>
      <c r="AZ210" s="34">
        <f t="shared" si="69"/>
        <v>7150434.5219921703</v>
      </c>
      <c r="BA210" s="82"/>
      <c r="BB210" s="56">
        <v>1444279.799113689</v>
      </c>
      <c r="BC210" s="82"/>
      <c r="BD210" s="56">
        <v>-250433.92038785561</v>
      </c>
      <c r="BE210" s="84"/>
      <c r="BF210" s="84">
        <f t="shared" si="70"/>
        <v>8344280.4007180044</v>
      </c>
      <c r="BG210" s="101">
        <f t="shared" si="71"/>
        <v>3879.2563462194348</v>
      </c>
      <c r="BH210" s="82"/>
      <c r="BI210" s="56">
        <v>0</v>
      </c>
      <c r="BK210" s="62">
        <f t="shared" si="72"/>
        <v>-365515.58301785123</v>
      </c>
      <c r="BL210" s="31">
        <f t="shared" si="73"/>
        <v>-4.1966032694725895E-2</v>
      </c>
      <c r="BM210" s="56">
        <f t="shared" si="74"/>
        <v>-169.92821153782018</v>
      </c>
      <c r="BO210" s="45">
        <v>114186.40800000001</v>
      </c>
      <c r="BP210" s="46">
        <v>10874.896000000001</v>
      </c>
      <c r="BQ210" s="47">
        <f t="shared" si="75"/>
        <v>-103311.51200000002</v>
      </c>
      <c r="BS210" s="45" t="e">
        <f>#REF!+BQ210</f>
        <v>#REF!</v>
      </c>
      <c r="BT210" s="47" t="e">
        <f t="shared" si="76"/>
        <v>#REF!</v>
      </c>
      <c r="BU210" s="124">
        <v>623</v>
      </c>
      <c r="BV210" s="124" t="s">
        <v>196</v>
      </c>
      <c r="BW210" s="137">
        <v>2197</v>
      </c>
      <c r="BX210" s="137">
        <v>7612101.9597291984</v>
      </c>
      <c r="BY210" s="137">
        <v>840992.71232499112</v>
      </c>
      <c r="BZ210" s="137">
        <v>-318437</v>
      </c>
      <c r="CB210" s="193">
        <v>7293664.9597291984</v>
      </c>
      <c r="CC210" s="194"/>
      <c r="CD210" s="186">
        <v>1364468.0840066571</v>
      </c>
      <c r="CE210" s="194"/>
      <c r="CF210" s="186">
        <v>51662.94</v>
      </c>
      <c r="CG210" s="137"/>
      <c r="CH210" s="137">
        <v>8709795.9837358557</v>
      </c>
      <c r="CI210" s="195">
        <v>3964.4041801255603</v>
      </c>
      <c r="CJ210" s="124"/>
      <c r="CK210" s="196"/>
      <c r="CL210" s="197"/>
      <c r="CM210" s="198">
        <v>-103311.51200000002</v>
      </c>
      <c r="CN210" s="124"/>
      <c r="CO210" s="196">
        <v>8606484.4717358556</v>
      </c>
      <c r="CP210" s="198">
        <v>717207.03931132134</v>
      </c>
      <c r="CR210" s="154">
        <v>10</v>
      </c>
    </row>
    <row r="211" spans="1:96" ht="12.5" x14ac:dyDescent="0.25">
      <c r="A211" s="6">
        <v>624</v>
      </c>
      <c r="B211" s="6" t="s">
        <v>197</v>
      </c>
      <c r="C211" s="7">
        <v>5140</v>
      </c>
      <c r="D211" s="7">
        <v>8715005.7127708122</v>
      </c>
      <c r="E211" s="48">
        <v>985428.52701117005</v>
      </c>
      <c r="F211" s="48">
        <v>-844631</v>
      </c>
      <c r="H211" s="34">
        <f t="shared" si="77"/>
        <v>7870374.7127708122</v>
      </c>
      <c r="I211" s="82"/>
      <c r="J211" s="56">
        <v>2062429.5899254004</v>
      </c>
      <c r="K211" s="82"/>
      <c r="L211" s="56">
        <v>-116083.29311638717</v>
      </c>
      <c r="M211" s="84"/>
      <c r="N211" s="84">
        <f t="shared" si="78"/>
        <v>9816721.0095798261</v>
      </c>
      <c r="O211" s="101">
        <f t="shared" si="63"/>
        <v>1909.8679006964642</v>
      </c>
      <c r="P211" s="82"/>
      <c r="Q211" s="56">
        <v>0</v>
      </c>
      <c r="S211" s="62">
        <f t="shared" si="79"/>
        <v>-397335.09675452672</v>
      </c>
      <c r="T211" s="31">
        <f t="shared" si="80"/>
        <v>-3.8900813997694336E-2</v>
      </c>
      <c r="U211" s="56">
        <f t="shared" si="81"/>
        <v>-77.302548006717259</v>
      </c>
      <c r="W211" s="6">
        <v>624</v>
      </c>
      <c r="X211" s="6" t="s">
        <v>197</v>
      </c>
      <c r="Y211" s="7">
        <v>5140</v>
      </c>
      <c r="Z211" s="7">
        <v>8870055.7151258215</v>
      </c>
      <c r="AA211" s="48">
        <v>1136563.5796834435</v>
      </c>
      <c r="AB211" s="48">
        <v>-844631</v>
      </c>
      <c r="AD211" s="34">
        <f t="shared" si="82"/>
        <v>8025424.7151258215</v>
      </c>
      <c r="AE211" s="82"/>
      <c r="AF211" s="56">
        <v>2041970.4371684252</v>
      </c>
      <c r="AG211" s="82"/>
      <c r="AH211" s="56">
        <v>-539834.50132173521</v>
      </c>
      <c r="AI211" s="84"/>
      <c r="AJ211" s="84">
        <f t="shared" si="64"/>
        <v>9527560.6509725116</v>
      </c>
      <c r="AK211" s="101">
        <f t="shared" si="65"/>
        <v>1853.6110215899828</v>
      </c>
      <c r="AL211" s="82"/>
      <c r="AM211" s="56">
        <v>0</v>
      </c>
      <c r="AO211" s="62">
        <f t="shared" si="66"/>
        <v>-686495.45536184125</v>
      </c>
      <c r="AP211" s="31">
        <f t="shared" si="67"/>
        <v>-6.7210856119745019E-2</v>
      </c>
      <c r="AQ211" s="56">
        <f t="shared" si="68"/>
        <v>-133.55942711319869</v>
      </c>
      <c r="AS211" s="6">
        <v>624</v>
      </c>
      <c r="AT211" s="6" t="s">
        <v>197</v>
      </c>
      <c r="AU211" s="7">
        <v>5140</v>
      </c>
      <c r="AV211" s="7">
        <v>8588710.2881285623</v>
      </c>
      <c r="AW211" s="48">
        <v>1225676.70100012</v>
      </c>
      <c r="AX211" s="48">
        <v>-844631</v>
      </c>
      <c r="AZ211" s="34">
        <f t="shared" si="69"/>
        <v>7744079.2881285623</v>
      </c>
      <c r="BA211" s="82"/>
      <c r="BB211" s="56">
        <v>2041970.4371684252</v>
      </c>
      <c r="BC211" s="82"/>
      <c r="BD211" s="56">
        <v>-539834.50132173521</v>
      </c>
      <c r="BE211" s="84"/>
      <c r="BF211" s="84">
        <f t="shared" si="70"/>
        <v>9246215.2239752524</v>
      </c>
      <c r="BG211" s="101">
        <f t="shared" si="71"/>
        <v>1798.8745571936288</v>
      </c>
      <c r="BH211" s="82"/>
      <c r="BI211" s="56">
        <v>0</v>
      </c>
      <c r="BK211" s="62">
        <f t="shared" si="72"/>
        <v>-967840.88235910051</v>
      </c>
      <c r="BL211" s="31">
        <f t="shared" si="73"/>
        <v>-9.4755782843104208E-2</v>
      </c>
      <c r="BM211" s="56">
        <f t="shared" si="74"/>
        <v>-188.29589150955263</v>
      </c>
      <c r="BO211" s="45">
        <v>321924.10884</v>
      </c>
      <c r="BP211" s="46">
        <v>93863.946100000001</v>
      </c>
      <c r="BQ211" s="47">
        <f t="shared" si="75"/>
        <v>-228060.16274</v>
      </c>
      <c r="BS211" s="45" t="e">
        <f>#REF!+BQ211</f>
        <v>#REF!</v>
      </c>
      <c r="BT211" s="47" t="e">
        <f t="shared" si="76"/>
        <v>#REF!</v>
      </c>
      <c r="BU211" s="124">
        <v>624</v>
      </c>
      <c r="BV211" s="124" t="s">
        <v>197</v>
      </c>
      <c r="BW211" s="137">
        <v>5187</v>
      </c>
      <c r="BX211" s="137">
        <v>9040606.2051807605</v>
      </c>
      <c r="BY211" s="137">
        <v>1225676.70100012</v>
      </c>
      <c r="BZ211" s="137">
        <v>-844631</v>
      </c>
      <c r="CB211" s="193">
        <v>8195975.2051807605</v>
      </c>
      <c r="CC211" s="194"/>
      <c r="CD211" s="186">
        <v>1906716.4411535908</v>
      </c>
      <c r="CE211" s="194"/>
      <c r="CF211" s="186">
        <v>111364.46</v>
      </c>
      <c r="CG211" s="137"/>
      <c r="CH211" s="137">
        <v>10214056.106334353</v>
      </c>
      <c r="CI211" s="195">
        <v>1969.1644700856666</v>
      </c>
      <c r="CJ211" s="124"/>
      <c r="CK211" s="196"/>
      <c r="CL211" s="197"/>
      <c r="CM211" s="198">
        <v>-228060.16274</v>
      </c>
      <c r="CN211" s="124"/>
      <c r="CO211" s="196">
        <v>9985995.9435943533</v>
      </c>
      <c r="CP211" s="198">
        <v>832166.32863286277</v>
      </c>
      <c r="CR211" s="154">
        <v>8</v>
      </c>
    </row>
    <row r="212" spans="1:96" ht="12.5" x14ac:dyDescent="0.25">
      <c r="A212" s="6">
        <v>625</v>
      </c>
      <c r="B212" s="6" t="s">
        <v>198</v>
      </c>
      <c r="C212" s="7">
        <v>3077</v>
      </c>
      <c r="D212" s="7">
        <v>8908751.5256122556</v>
      </c>
      <c r="E212" s="48">
        <v>2214648.3264479786</v>
      </c>
      <c r="F212" s="48">
        <v>382319</v>
      </c>
      <c r="H212" s="34">
        <f t="shared" si="77"/>
        <v>9291070.5256122556</v>
      </c>
      <c r="I212" s="82"/>
      <c r="J212" s="56">
        <v>1609501.5846353234</v>
      </c>
      <c r="K212" s="82"/>
      <c r="L212" s="56">
        <v>-63974.048479656703</v>
      </c>
      <c r="M212" s="84"/>
      <c r="N212" s="84">
        <f t="shared" si="78"/>
        <v>10836598.061767921</v>
      </c>
      <c r="O212" s="101">
        <f t="shared" si="63"/>
        <v>3521.8063249164516</v>
      </c>
      <c r="P212" s="82"/>
      <c r="Q212" s="56">
        <v>0</v>
      </c>
      <c r="S212" s="62">
        <f t="shared" si="79"/>
        <v>-433506.54958765209</v>
      </c>
      <c r="T212" s="31">
        <f t="shared" si="80"/>
        <v>-3.8465175305547564E-2</v>
      </c>
      <c r="U212" s="56">
        <f t="shared" si="81"/>
        <v>-140.88610646332535</v>
      </c>
      <c r="W212" s="6">
        <v>625</v>
      </c>
      <c r="X212" s="6" t="s">
        <v>198</v>
      </c>
      <c r="Y212" s="7">
        <v>3077</v>
      </c>
      <c r="Z212" s="7">
        <v>8983824.672694765</v>
      </c>
      <c r="AA212" s="48">
        <v>2288816.5761836651</v>
      </c>
      <c r="AB212" s="48">
        <v>382319</v>
      </c>
      <c r="AD212" s="34">
        <f t="shared" si="82"/>
        <v>9366143.672694765</v>
      </c>
      <c r="AE212" s="82"/>
      <c r="AF212" s="56">
        <v>1598553.2568690078</v>
      </c>
      <c r="AG212" s="82"/>
      <c r="AH212" s="56">
        <v>-297505.33114116761</v>
      </c>
      <c r="AI212" s="84"/>
      <c r="AJ212" s="84">
        <f t="shared" si="64"/>
        <v>10667191.598422604</v>
      </c>
      <c r="AK212" s="101">
        <f t="shared" si="65"/>
        <v>3466.7506007223283</v>
      </c>
      <c r="AL212" s="82"/>
      <c r="AM212" s="56">
        <v>0</v>
      </c>
      <c r="AO212" s="62">
        <f t="shared" si="66"/>
        <v>-602913.01293296926</v>
      </c>
      <c r="AP212" s="31">
        <f t="shared" si="67"/>
        <v>-5.3496665179619006E-2</v>
      </c>
      <c r="AQ212" s="56">
        <f t="shared" si="68"/>
        <v>-195.94183065744858</v>
      </c>
      <c r="AS212" s="6">
        <v>625</v>
      </c>
      <c r="AT212" s="6" t="s">
        <v>198</v>
      </c>
      <c r="AU212" s="7">
        <v>3077</v>
      </c>
      <c r="AV212" s="7">
        <v>8877255.9875470214</v>
      </c>
      <c r="AW212" s="48">
        <v>2170692.3335202644</v>
      </c>
      <c r="AX212" s="48">
        <v>382319</v>
      </c>
      <c r="AZ212" s="34">
        <f t="shared" si="69"/>
        <v>9259574.9875470214</v>
      </c>
      <c r="BA212" s="82"/>
      <c r="BB212" s="56">
        <v>1598553.2568690078</v>
      </c>
      <c r="BC212" s="82"/>
      <c r="BD212" s="56">
        <v>-297505.33114116761</v>
      </c>
      <c r="BE212" s="84"/>
      <c r="BF212" s="84">
        <f t="shared" si="70"/>
        <v>10560622.91327486</v>
      </c>
      <c r="BG212" s="101">
        <f t="shared" si="71"/>
        <v>3432.1166438982323</v>
      </c>
      <c r="BH212" s="82"/>
      <c r="BI212" s="56">
        <v>0</v>
      </c>
      <c r="BK212" s="62">
        <f t="shared" si="72"/>
        <v>-709481.69808071293</v>
      </c>
      <c r="BL212" s="31">
        <f t="shared" si="73"/>
        <v>-6.2952538822563436E-2</v>
      </c>
      <c r="BM212" s="56">
        <f t="shared" si="74"/>
        <v>-230.57578748154467</v>
      </c>
      <c r="BO212" s="45">
        <v>43635.520199999999</v>
      </c>
      <c r="BP212" s="46">
        <v>167201.52600000001</v>
      </c>
      <c r="BQ212" s="47">
        <f t="shared" si="75"/>
        <v>123566.00580000001</v>
      </c>
      <c r="BS212" s="45" t="e">
        <f>#REF!+BQ212</f>
        <v>#REF!</v>
      </c>
      <c r="BT212" s="47" t="e">
        <f t="shared" si="76"/>
        <v>#REF!</v>
      </c>
      <c r="BU212" s="124">
        <v>625</v>
      </c>
      <c r="BV212" s="124" t="s">
        <v>198</v>
      </c>
      <c r="BW212" s="137">
        <v>3146</v>
      </c>
      <c r="BX212" s="137">
        <v>9318694.5519472957</v>
      </c>
      <c r="BY212" s="137">
        <v>2170692.3335202644</v>
      </c>
      <c r="BZ212" s="137">
        <v>382319</v>
      </c>
      <c r="CB212" s="193">
        <v>9701013.5519472957</v>
      </c>
      <c r="CC212" s="194"/>
      <c r="CD212" s="186">
        <v>1507717.5794082775</v>
      </c>
      <c r="CE212" s="194"/>
      <c r="CF212" s="186">
        <v>61373.48</v>
      </c>
      <c r="CG212" s="137"/>
      <c r="CH212" s="137">
        <v>11270104.611355573</v>
      </c>
      <c r="CI212" s="195">
        <v>3582.3600163240853</v>
      </c>
      <c r="CJ212" s="124"/>
      <c r="CK212" s="196"/>
      <c r="CL212" s="197"/>
      <c r="CM212" s="198">
        <v>123566.00580000001</v>
      </c>
      <c r="CN212" s="124"/>
      <c r="CO212" s="196">
        <v>11393670.617155572</v>
      </c>
      <c r="CP212" s="198">
        <v>949472.55142963107</v>
      </c>
      <c r="CR212" s="154">
        <v>17</v>
      </c>
    </row>
    <row r="213" spans="1:96" ht="12.5" x14ac:dyDescent="0.25">
      <c r="A213" s="6">
        <v>626</v>
      </c>
      <c r="B213" s="6" t="s">
        <v>199</v>
      </c>
      <c r="C213" s="7">
        <v>5131</v>
      </c>
      <c r="D213" s="7">
        <v>16880932.027327716</v>
      </c>
      <c r="E213" s="48">
        <v>1801747.4211598043</v>
      </c>
      <c r="F213" s="48">
        <v>-291209</v>
      </c>
      <c r="H213" s="34">
        <f t="shared" si="77"/>
        <v>16589723.027327716</v>
      </c>
      <c r="I213" s="82"/>
      <c r="J213" s="56">
        <v>2913742.0909530763</v>
      </c>
      <c r="K213" s="82"/>
      <c r="L213" s="56">
        <v>-109850.73113354199</v>
      </c>
      <c r="M213" s="84"/>
      <c r="N213" s="84">
        <f t="shared" si="78"/>
        <v>19393614.387147248</v>
      </c>
      <c r="O213" s="101">
        <f t="shared" si="63"/>
        <v>3779.6948717885884</v>
      </c>
      <c r="P213" s="82"/>
      <c r="Q213" s="56">
        <v>0</v>
      </c>
      <c r="S213" s="62">
        <f t="shared" si="79"/>
        <v>497841.95516687632</v>
      </c>
      <c r="T213" s="31">
        <f t="shared" si="80"/>
        <v>2.6346737449287751E-2</v>
      </c>
      <c r="U213" s="56">
        <f t="shared" si="81"/>
        <v>97.026301922992857</v>
      </c>
      <c r="W213" s="6">
        <v>626</v>
      </c>
      <c r="X213" s="6" t="s">
        <v>199</v>
      </c>
      <c r="Y213" s="7">
        <v>5131</v>
      </c>
      <c r="Z213" s="7">
        <v>17060539.009058837</v>
      </c>
      <c r="AA213" s="48">
        <v>1980761.1545243992</v>
      </c>
      <c r="AB213" s="48">
        <v>-291209</v>
      </c>
      <c r="AD213" s="34">
        <f t="shared" si="82"/>
        <v>16769330.009058837</v>
      </c>
      <c r="AE213" s="82"/>
      <c r="AF213" s="56">
        <v>2907540.288499529</v>
      </c>
      <c r="AG213" s="82"/>
      <c r="AH213" s="56">
        <v>-510850.5545397235</v>
      </c>
      <c r="AI213" s="84"/>
      <c r="AJ213" s="84">
        <f t="shared" si="64"/>
        <v>19166019.743018642</v>
      </c>
      <c r="AK213" s="101">
        <f t="shared" si="65"/>
        <v>3735.3380906292423</v>
      </c>
      <c r="AL213" s="82"/>
      <c r="AM213" s="56">
        <v>0</v>
      </c>
      <c r="AO213" s="62">
        <f t="shared" si="66"/>
        <v>270247.31103827059</v>
      </c>
      <c r="AP213" s="31">
        <f t="shared" si="67"/>
        <v>1.4301998609005651E-2</v>
      </c>
      <c r="AQ213" s="56">
        <f t="shared" si="68"/>
        <v>52.669520763646581</v>
      </c>
      <c r="AS213" s="6">
        <v>626</v>
      </c>
      <c r="AT213" s="6" t="s">
        <v>199</v>
      </c>
      <c r="AU213" s="7">
        <v>5131</v>
      </c>
      <c r="AV213" s="7">
        <v>16062285.894902911</v>
      </c>
      <c r="AW213" s="48">
        <v>1313839.3801516886</v>
      </c>
      <c r="AX213" s="48">
        <v>-291209</v>
      </c>
      <c r="AZ213" s="34">
        <f t="shared" si="69"/>
        <v>15771076.894902911</v>
      </c>
      <c r="BA213" s="82"/>
      <c r="BB213" s="56">
        <v>2907540.288499529</v>
      </c>
      <c r="BC213" s="82"/>
      <c r="BD213" s="56">
        <v>-510850.5545397235</v>
      </c>
      <c r="BE213" s="84"/>
      <c r="BF213" s="84">
        <f t="shared" si="70"/>
        <v>18167766.628862716</v>
      </c>
      <c r="BG213" s="101">
        <f t="shared" si="71"/>
        <v>3540.7847649313421</v>
      </c>
      <c r="BH213" s="82"/>
      <c r="BI213" s="56">
        <v>0</v>
      </c>
      <c r="BK213" s="62">
        <f t="shared" si="72"/>
        <v>-728005.80311765522</v>
      </c>
      <c r="BL213" s="31">
        <f t="shared" si="73"/>
        <v>-3.8527443412979152E-2</v>
      </c>
      <c r="BM213" s="56">
        <f t="shared" si="74"/>
        <v>-141.88380493425359</v>
      </c>
      <c r="BO213" s="45">
        <v>100660.7561</v>
      </c>
      <c r="BP213" s="46">
        <v>33984.050000000003</v>
      </c>
      <c r="BQ213" s="47">
        <f t="shared" si="75"/>
        <v>-66676.706099999996</v>
      </c>
      <c r="BS213" s="45" t="e">
        <f>#REF!+BQ213</f>
        <v>#REF!</v>
      </c>
      <c r="BT213" s="47" t="e">
        <f t="shared" si="76"/>
        <v>#REF!</v>
      </c>
      <c r="BU213" s="124">
        <v>626</v>
      </c>
      <c r="BV213" s="124" t="s">
        <v>199</v>
      </c>
      <c r="BW213" s="137">
        <v>5248</v>
      </c>
      <c r="BX213" s="137">
        <v>16339407.354726994</v>
      </c>
      <c r="BY213" s="137">
        <v>1313839.3801516886</v>
      </c>
      <c r="BZ213" s="137">
        <v>-291209</v>
      </c>
      <c r="CB213" s="193">
        <v>16048198.354726994</v>
      </c>
      <c r="CC213" s="194"/>
      <c r="CD213" s="186">
        <v>2742188.8272533752</v>
      </c>
      <c r="CE213" s="194"/>
      <c r="CF213" s="186">
        <v>105385.25</v>
      </c>
      <c r="CG213" s="137"/>
      <c r="CH213" s="137">
        <v>18895772.431980371</v>
      </c>
      <c r="CI213" s="195">
        <v>3600.5663932889429</v>
      </c>
      <c r="CJ213" s="124"/>
      <c r="CK213" s="196"/>
      <c r="CL213" s="197"/>
      <c r="CM213" s="198">
        <v>-66676.706099999996</v>
      </c>
      <c r="CN213" s="124"/>
      <c r="CO213" s="196">
        <v>18829095.725880373</v>
      </c>
      <c r="CP213" s="198">
        <v>1569091.310490031</v>
      </c>
      <c r="CR213" s="154">
        <v>17</v>
      </c>
    </row>
    <row r="214" spans="1:96" ht="12.5" x14ac:dyDescent="0.25">
      <c r="A214" s="6">
        <v>630</v>
      </c>
      <c r="B214" s="6" t="s">
        <v>200</v>
      </c>
      <c r="C214" s="7">
        <v>1578</v>
      </c>
      <c r="D214" s="7">
        <v>5666881.3482970167</v>
      </c>
      <c r="E214" s="48">
        <v>1357241.6387365402</v>
      </c>
      <c r="F214" s="48">
        <v>-96390</v>
      </c>
      <c r="H214" s="34">
        <f t="shared" si="77"/>
        <v>5570491.3482970167</v>
      </c>
      <c r="I214" s="82"/>
      <c r="J214" s="56">
        <v>865087.51958159928</v>
      </c>
      <c r="K214" s="82"/>
      <c r="L214" s="56">
        <v>-26435.872787067052</v>
      </c>
      <c r="M214" s="84"/>
      <c r="N214" s="84">
        <f t="shared" si="78"/>
        <v>6409142.9950915491</v>
      </c>
      <c r="O214" s="101">
        <f t="shared" si="63"/>
        <v>4061.5608333913492</v>
      </c>
      <c r="P214" s="82"/>
      <c r="Q214" s="56">
        <v>0</v>
      </c>
      <c r="S214" s="62">
        <f t="shared" si="79"/>
        <v>237987.21895020735</v>
      </c>
      <c r="T214" s="31">
        <f t="shared" si="80"/>
        <v>3.8564448473380517E-2</v>
      </c>
      <c r="U214" s="56">
        <f t="shared" si="81"/>
        <v>150.81572810532785</v>
      </c>
      <c r="W214" s="6">
        <v>630</v>
      </c>
      <c r="X214" s="6" t="s">
        <v>200</v>
      </c>
      <c r="Y214" s="7">
        <v>1578</v>
      </c>
      <c r="Z214" s="7">
        <v>5683274.6750355642</v>
      </c>
      <c r="AA214" s="48">
        <v>1373254.2567291535</v>
      </c>
      <c r="AB214" s="48">
        <v>-96390</v>
      </c>
      <c r="AD214" s="34">
        <f t="shared" si="82"/>
        <v>5586884.6750355642</v>
      </c>
      <c r="AE214" s="82"/>
      <c r="AF214" s="56">
        <v>858909.33489469881</v>
      </c>
      <c r="AG214" s="82"/>
      <c r="AH214" s="56">
        <v>-122937.55474961257</v>
      </c>
      <c r="AI214" s="84"/>
      <c r="AJ214" s="84">
        <f t="shared" si="64"/>
        <v>6322856.4551806506</v>
      </c>
      <c r="AK214" s="101">
        <f t="shared" si="65"/>
        <v>4006.879882877472</v>
      </c>
      <c r="AL214" s="82"/>
      <c r="AM214" s="56">
        <v>0</v>
      </c>
      <c r="AO214" s="62">
        <f t="shared" si="66"/>
        <v>151700.6790393088</v>
      </c>
      <c r="AP214" s="31">
        <f t="shared" si="67"/>
        <v>2.4582215154219163E-2</v>
      </c>
      <c r="AQ214" s="56">
        <f t="shared" si="68"/>
        <v>96.134777591450444</v>
      </c>
      <c r="AS214" s="6">
        <v>630</v>
      </c>
      <c r="AT214" s="6" t="s">
        <v>200</v>
      </c>
      <c r="AU214" s="7">
        <v>1578</v>
      </c>
      <c r="AV214" s="7">
        <v>5407467.8295775931</v>
      </c>
      <c r="AW214" s="48">
        <v>1318296.2276390663</v>
      </c>
      <c r="AX214" s="48">
        <v>-96390</v>
      </c>
      <c r="AZ214" s="34">
        <f t="shared" si="69"/>
        <v>5311077.8295775931</v>
      </c>
      <c r="BA214" s="82"/>
      <c r="BB214" s="56">
        <v>858909.33489469881</v>
      </c>
      <c r="BC214" s="82"/>
      <c r="BD214" s="56">
        <v>-122937.55474961257</v>
      </c>
      <c r="BE214" s="84"/>
      <c r="BF214" s="84">
        <f t="shared" si="70"/>
        <v>6047049.6097226795</v>
      </c>
      <c r="BG214" s="101">
        <f t="shared" si="71"/>
        <v>3832.0973445644358</v>
      </c>
      <c r="BH214" s="82"/>
      <c r="BI214" s="56">
        <v>0</v>
      </c>
      <c r="BK214" s="62">
        <f t="shared" si="72"/>
        <v>-124106.16641866229</v>
      </c>
      <c r="BL214" s="31">
        <f t="shared" si="73"/>
        <v>-2.0110684435884155E-2</v>
      </c>
      <c r="BM214" s="56">
        <f t="shared" si="74"/>
        <v>-78.64776072158574</v>
      </c>
      <c r="BO214" s="45">
        <v>35343.412000000004</v>
      </c>
      <c r="BP214" s="46">
        <v>183717.77429999999</v>
      </c>
      <c r="BQ214" s="47">
        <f t="shared" si="75"/>
        <v>148374.36229999998</v>
      </c>
      <c r="BS214" s="45" t="e">
        <f>#REF!+BQ214</f>
        <v>#REF!</v>
      </c>
      <c r="BT214" s="47" t="e">
        <f t="shared" si="76"/>
        <v>#REF!</v>
      </c>
      <c r="BU214" s="124">
        <v>630</v>
      </c>
      <c r="BV214" s="124" t="s">
        <v>200</v>
      </c>
      <c r="BW214" s="137">
        <v>1557</v>
      </c>
      <c r="BX214" s="137">
        <v>5436049.9606635263</v>
      </c>
      <c r="BY214" s="137">
        <v>1318296.2276390663</v>
      </c>
      <c r="BZ214" s="137">
        <v>-96390</v>
      </c>
      <c r="CB214" s="193">
        <v>5339659.9606635263</v>
      </c>
      <c r="CC214" s="194"/>
      <c r="CD214" s="186">
        <v>806134.57547781558</v>
      </c>
      <c r="CE214" s="194"/>
      <c r="CF214" s="186">
        <v>25361.24</v>
      </c>
      <c r="CG214" s="137"/>
      <c r="CH214" s="137">
        <v>6171155.7761413418</v>
      </c>
      <c r="CI214" s="195">
        <v>3963.4911857041375</v>
      </c>
      <c r="CJ214" s="124"/>
      <c r="CK214" s="196"/>
      <c r="CL214" s="197"/>
      <c r="CM214" s="198">
        <v>148374.36229999998</v>
      </c>
      <c r="CN214" s="124"/>
      <c r="CO214" s="196">
        <v>6319530.1384413419</v>
      </c>
      <c r="CP214" s="198">
        <v>526627.51153677853</v>
      </c>
      <c r="CR214" s="154">
        <v>17</v>
      </c>
    </row>
    <row r="215" spans="1:96" ht="12.5" x14ac:dyDescent="0.25">
      <c r="A215" s="6">
        <v>631</v>
      </c>
      <c r="B215" s="6" t="s">
        <v>201</v>
      </c>
      <c r="C215" s="7">
        <v>2004</v>
      </c>
      <c r="D215" s="7">
        <v>3175245.3147215997</v>
      </c>
      <c r="E215" s="48">
        <v>675896.09925455647</v>
      </c>
      <c r="F215" s="48">
        <v>-469114</v>
      </c>
      <c r="H215" s="34">
        <f t="shared" si="77"/>
        <v>2706131.3147215997</v>
      </c>
      <c r="I215" s="82"/>
      <c r="J215" s="56">
        <v>995808.66301604954</v>
      </c>
      <c r="K215" s="82"/>
      <c r="L215" s="56">
        <v>-45496.487658950085</v>
      </c>
      <c r="M215" s="84"/>
      <c r="N215" s="84">
        <f t="shared" si="78"/>
        <v>3656443.4900786993</v>
      </c>
      <c r="O215" s="101">
        <f t="shared" si="63"/>
        <v>1824.5725998396704</v>
      </c>
      <c r="P215" s="82"/>
      <c r="Q215" s="56">
        <v>0</v>
      </c>
      <c r="S215" s="62">
        <f t="shared" si="79"/>
        <v>-181347.33270572498</v>
      </c>
      <c r="T215" s="31">
        <f t="shared" si="80"/>
        <v>-4.7253052883729718E-2</v>
      </c>
      <c r="U215" s="56">
        <f t="shared" si="81"/>
        <v>-90.492680990880729</v>
      </c>
      <c r="W215" s="6">
        <v>631</v>
      </c>
      <c r="X215" s="6" t="s">
        <v>201</v>
      </c>
      <c r="Y215" s="7">
        <v>2004</v>
      </c>
      <c r="Z215" s="7">
        <v>3249020.0411946313</v>
      </c>
      <c r="AA215" s="48">
        <v>747678.68481507909</v>
      </c>
      <c r="AB215" s="48">
        <v>-469114</v>
      </c>
      <c r="AD215" s="34">
        <f t="shared" si="82"/>
        <v>2779906.0411946313</v>
      </c>
      <c r="AE215" s="82"/>
      <c r="AF215" s="56">
        <v>985077.40579269896</v>
      </c>
      <c r="AG215" s="82"/>
      <c r="AH215" s="56">
        <v>-211577.16212129625</v>
      </c>
      <c r="AI215" s="84"/>
      <c r="AJ215" s="84">
        <f t="shared" si="64"/>
        <v>3553406.2848660336</v>
      </c>
      <c r="AK215" s="101">
        <f t="shared" si="65"/>
        <v>1773.1568287754658</v>
      </c>
      <c r="AL215" s="82"/>
      <c r="AM215" s="56">
        <v>0</v>
      </c>
      <c r="AO215" s="62">
        <f t="shared" si="66"/>
        <v>-284384.53791839071</v>
      </c>
      <c r="AP215" s="31">
        <f t="shared" si="67"/>
        <v>-7.4101104268122095E-2</v>
      </c>
      <c r="AQ215" s="56">
        <f t="shared" si="68"/>
        <v>-141.90845205508518</v>
      </c>
      <c r="AS215" s="6">
        <v>631</v>
      </c>
      <c r="AT215" s="6" t="s">
        <v>201</v>
      </c>
      <c r="AU215" s="7">
        <v>2004</v>
      </c>
      <c r="AV215" s="7">
        <v>3224212.6169498302</v>
      </c>
      <c r="AW215" s="48">
        <v>768831.14249705558</v>
      </c>
      <c r="AX215" s="48">
        <v>-469114</v>
      </c>
      <c r="AZ215" s="34">
        <f t="shared" si="69"/>
        <v>2755098.6169498302</v>
      </c>
      <c r="BA215" s="82"/>
      <c r="BB215" s="56">
        <v>985077.40579269896</v>
      </c>
      <c r="BC215" s="82"/>
      <c r="BD215" s="56">
        <v>-211577.16212129625</v>
      </c>
      <c r="BE215" s="84"/>
      <c r="BF215" s="84">
        <f t="shared" si="70"/>
        <v>3528598.860621233</v>
      </c>
      <c r="BG215" s="101">
        <f t="shared" si="71"/>
        <v>1760.7778745614935</v>
      </c>
      <c r="BH215" s="82"/>
      <c r="BI215" s="56">
        <v>0</v>
      </c>
      <c r="BK215" s="62">
        <f t="shared" si="72"/>
        <v>-309191.96216319129</v>
      </c>
      <c r="BL215" s="31">
        <f t="shared" si="73"/>
        <v>-8.056508977184533E-2</v>
      </c>
      <c r="BM215" s="56">
        <f t="shared" si="74"/>
        <v>-154.28740626905753</v>
      </c>
      <c r="BO215" s="45">
        <v>661176.00509400014</v>
      </c>
      <c r="BP215" s="46">
        <v>13593.62</v>
      </c>
      <c r="BQ215" s="47">
        <f t="shared" si="75"/>
        <v>-647582.38509400014</v>
      </c>
      <c r="BS215" s="45" t="e">
        <f>#REF!+BQ215</f>
        <v>#REF!</v>
      </c>
      <c r="BT215" s="47" t="e">
        <f t="shared" si="76"/>
        <v>#REF!</v>
      </c>
      <c r="BU215" s="124">
        <v>631</v>
      </c>
      <c r="BV215" s="124" t="s">
        <v>201</v>
      </c>
      <c r="BW215" s="137">
        <v>2028</v>
      </c>
      <c r="BX215" s="137">
        <v>3338789.1646238174</v>
      </c>
      <c r="BY215" s="137">
        <v>768831.14249705558</v>
      </c>
      <c r="BZ215" s="137">
        <v>-469114</v>
      </c>
      <c r="CB215" s="193">
        <v>2869675.1646238174</v>
      </c>
      <c r="CC215" s="194"/>
      <c r="CD215" s="186">
        <v>924468.61816060671</v>
      </c>
      <c r="CE215" s="194"/>
      <c r="CF215" s="186">
        <v>43647.040000000001</v>
      </c>
      <c r="CG215" s="137"/>
      <c r="CH215" s="137">
        <v>3837790.8227844243</v>
      </c>
      <c r="CI215" s="195">
        <v>1892.4017863828522</v>
      </c>
      <c r="CJ215" s="124"/>
      <c r="CK215" s="196"/>
      <c r="CL215" s="197"/>
      <c r="CM215" s="198">
        <v>-647582.38509400014</v>
      </c>
      <c r="CN215" s="124"/>
      <c r="CO215" s="196">
        <v>3190208.4376904243</v>
      </c>
      <c r="CP215" s="198">
        <v>265850.70314086869</v>
      </c>
      <c r="CR215" s="154">
        <v>2</v>
      </c>
    </row>
    <row r="216" spans="1:96" ht="12.5" x14ac:dyDescent="0.25">
      <c r="A216" s="6">
        <v>635</v>
      </c>
      <c r="B216" s="6" t="s">
        <v>202</v>
      </c>
      <c r="C216" s="7">
        <v>6435</v>
      </c>
      <c r="D216" s="7">
        <v>14714549.363903292</v>
      </c>
      <c r="E216" s="48">
        <v>4434600.3315256042</v>
      </c>
      <c r="F216" s="48">
        <v>-692273</v>
      </c>
      <c r="H216" s="34">
        <f t="shared" si="77"/>
        <v>14022276.363903292</v>
      </c>
      <c r="I216" s="82"/>
      <c r="J216" s="56">
        <v>3649087.9270936083</v>
      </c>
      <c r="K216" s="82"/>
      <c r="L216" s="56">
        <v>-126941.15739135856</v>
      </c>
      <c r="M216" s="84"/>
      <c r="N216" s="84">
        <f t="shared" si="78"/>
        <v>17544423.133605544</v>
      </c>
      <c r="O216" s="101">
        <f t="shared" si="63"/>
        <v>2726.4060813683827</v>
      </c>
      <c r="P216" s="82"/>
      <c r="Q216" s="56">
        <v>0</v>
      </c>
      <c r="S216" s="62">
        <f t="shared" si="79"/>
        <v>-473172.85788594931</v>
      </c>
      <c r="T216" s="31">
        <f t="shared" si="80"/>
        <v>-2.6261708726813347E-2</v>
      </c>
      <c r="U216" s="56">
        <f t="shared" si="81"/>
        <v>-73.531135646612171</v>
      </c>
      <c r="W216" s="6">
        <v>635</v>
      </c>
      <c r="X216" s="6" t="s">
        <v>202</v>
      </c>
      <c r="Y216" s="7">
        <v>6435</v>
      </c>
      <c r="Z216" s="7">
        <v>14765770.815432437</v>
      </c>
      <c r="AA216" s="48">
        <v>4481352.4663460078</v>
      </c>
      <c r="AB216" s="48">
        <v>-692273</v>
      </c>
      <c r="AD216" s="34">
        <f t="shared" si="82"/>
        <v>14073497.815432437</v>
      </c>
      <c r="AE216" s="82"/>
      <c r="AF216" s="56">
        <v>3628813.2175264871</v>
      </c>
      <c r="AG216" s="82"/>
      <c r="AH216" s="56">
        <v>-590327.98396631761</v>
      </c>
      <c r="AI216" s="84"/>
      <c r="AJ216" s="84">
        <f t="shared" si="64"/>
        <v>17111983.048992608</v>
      </c>
      <c r="AK216" s="101">
        <f t="shared" si="65"/>
        <v>2659.2048250182761</v>
      </c>
      <c r="AL216" s="82"/>
      <c r="AM216" s="56">
        <v>0</v>
      </c>
      <c r="AO216" s="62">
        <f t="shared" si="66"/>
        <v>-905612.9424988851</v>
      </c>
      <c r="AP216" s="31">
        <f t="shared" si="67"/>
        <v>-5.0262695585279279E-2</v>
      </c>
      <c r="AQ216" s="56">
        <f t="shared" si="68"/>
        <v>-140.73239199671875</v>
      </c>
      <c r="AS216" s="6">
        <v>635</v>
      </c>
      <c r="AT216" s="6" t="s">
        <v>202</v>
      </c>
      <c r="AU216" s="7">
        <v>6435</v>
      </c>
      <c r="AV216" s="7">
        <v>14296651.51565489</v>
      </c>
      <c r="AW216" s="48">
        <v>4324092.1019169167</v>
      </c>
      <c r="AX216" s="48">
        <v>-692273</v>
      </c>
      <c r="AZ216" s="34">
        <f t="shared" si="69"/>
        <v>13604378.51565489</v>
      </c>
      <c r="BA216" s="82"/>
      <c r="BB216" s="56">
        <v>3628813.2175264871</v>
      </c>
      <c r="BC216" s="82"/>
      <c r="BD216" s="56">
        <v>-590327.98396631761</v>
      </c>
      <c r="BE216" s="84"/>
      <c r="BF216" s="84">
        <f t="shared" si="70"/>
        <v>16642863.749215059</v>
      </c>
      <c r="BG216" s="101">
        <f t="shared" si="71"/>
        <v>2586.3036129316333</v>
      </c>
      <c r="BH216" s="82"/>
      <c r="BI216" s="56">
        <v>0</v>
      </c>
      <c r="BK216" s="62">
        <f t="shared" si="72"/>
        <v>-1374732.2422764339</v>
      </c>
      <c r="BL216" s="31">
        <f t="shared" si="73"/>
        <v>-7.629942656754142E-2</v>
      </c>
      <c r="BM216" s="56">
        <f t="shared" si="74"/>
        <v>-213.63360408336192</v>
      </c>
      <c r="BO216" s="45">
        <v>728889.90440000012</v>
      </c>
      <c r="BP216" s="46">
        <v>134576.83800000002</v>
      </c>
      <c r="BQ216" s="47">
        <f t="shared" si="75"/>
        <v>-594313.06640000013</v>
      </c>
      <c r="BS216" s="45" t="e">
        <f>#REF!+BQ216</f>
        <v>#REF!</v>
      </c>
      <c r="BT216" s="47" t="e">
        <f t="shared" si="76"/>
        <v>#REF!</v>
      </c>
      <c r="BU216" s="124">
        <v>635</v>
      </c>
      <c r="BV216" s="124" t="s">
        <v>202</v>
      </c>
      <c r="BW216" s="137">
        <v>6499</v>
      </c>
      <c r="BX216" s="137">
        <v>15188879.963111686</v>
      </c>
      <c r="BY216" s="137">
        <v>4324092.1019169167</v>
      </c>
      <c r="BZ216" s="137">
        <v>-692273</v>
      </c>
      <c r="CB216" s="193">
        <v>14496606.963111686</v>
      </c>
      <c r="CC216" s="194"/>
      <c r="CD216" s="186">
        <v>3399208.0783798075</v>
      </c>
      <c r="CE216" s="194"/>
      <c r="CF216" s="186">
        <v>121780.95</v>
      </c>
      <c r="CG216" s="137"/>
      <c r="CH216" s="137">
        <v>18017595.991491493</v>
      </c>
      <c r="CI216" s="195">
        <v>2772.3643624390666</v>
      </c>
      <c r="CJ216" s="124"/>
      <c r="CK216" s="196"/>
      <c r="CL216" s="197"/>
      <c r="CM216" s="198">
        <v>-594313.06640000013</v>
      </c>
      <c r="CN216" s="124"/>
      <c r="CO216" s="196">
        <v>17423282.925091494</v>
      </c>
      <c r="CP216" s="198">
        <v>1451940.2437576244</v>
      </c>
      <c r="CR216" s="154">
        <v>6</v>
      </c>
    </row>
    <row r="217" spans="1:96" ht="12.5" x14ac:dyDescent="0.25">
      <c r="A217" s="6">
        <v>636</v>
      </c>
      <c r="B217" s="6" t="s">
        <v>203</v>
      </c>
      <c r="C217" s="7">
        <v>8276</v>
      </c>
      <c r="D217" s="7">
        <v>18683717.194526825</v>
      </c>
      <c r="E217" s="48">
        <v>6326709.0872546379</v>
      </c>
      <c r="F217" s="48">
        <v>-599894</v>
      </c>
      <c r="H217" s="34">
        <f t="shared" si="77"/>
        <v>18083823.194526825</v>
      </c>
      <c r="I217" s="82"/>
      <c r="J217" s="56">
        <v>4663893.932042025</v>
      </c>
      <c r="K217" s="82"/>
      <c r="L217" s="56">
        <v>-151248.85712541279</v>
      </c>
      <c r="M217" s="84"/>
      <c r="N217" s="84">
        <f t="shared" si="78"/>
        <v>22596468.269443437</v>
      </c>
      <c r="O217" s="101">
        <f t="shared" si="63"/>
        <v>2730.3610765398062</v>
      </c>
      <c r="P217" s="82"/>
      <c r="Q217" s="56">
        <v>0</v>
      </c>
      <c r="S217" s="62">
        <f t="shared" si="79"/>
        <v>-862093.40060745552</v>
      </c>
      <c r="T217" s="31">
        <f t="shared" si="80"/>
        <v>-3.6749627395445732E-2</v>
      </c>
      <c r="U217" s="56">
        <f t="shared" si="81"/>
        <v>-104.1678831086824</v>
      </c>
      <c r="W217" s="6">
        <v>636</v>
      </c>
      <c r="X217" s="6" t="s">
        <v>203</v>
      </c>
      <c r="Y217" s="7">
        <v>8276</v>
      </c>
      <c r="Z217" s="7">
        <v>18606882.43750054</v>
      </c>
      <c r="AA217" s="48">
        <v>6245247.9355440959</v>
      </c>
      <c r="AB217" s="48">
        <v>-599894</v>
      </c>
      <c r="AD217" s="34">
        <f t="shared" si="82"/>
        <v>18006988.43750054</v>
      </c>
      <c r="AE217" s="82"/>
      <c r="AF217" s="56">
        <v>4635198.4266836978</v>
      </c>
      <c r="AG217" s="82"/>
      <c r="AH217" s="56">
        <v>-703368.66890842339</v>
      </c>
      <c r="AI217" s="84"/>
      <c r="AJ217" s="84">
        <f t="shared" si="64"/>
        <v>21938818.195275813</v>
      </c>
      <c r="AK217" s="101">
        <f t="shared" si="65"/>
        <v>2650.8963503233222</v>
      </c>
      <c r="AL217" s="82"/>
      <c r="AM217" s="56">
        <v>0</v>
      </c>
      <c r="AO217" s="62">
        <f t="shared" si="66"/>
        <v>-1519743.4747750796</v>
      </c>
      <c r="AP217" s="31">
        <f t="shared" si="67"/>
        <v>-6.478417117598935E-2</v>
      </c>
      <c r="AQ217" s="56">
        <f t="shared" si="68"/>
        <v>-183.6326093251667</v>
      </c>
      <c r="AS217" s="6">
        <v>636</v>
      </c>
      <c r="AT217" s="6" t="s">
        <v>203</v>
      </c>
      <c r="AU217" s="7">
        <v>8276</v>
      </c>
      <c r="AV217" s="7">
        <v>18323020.866373423</v>
      </c>
      <c r="AW217" s="48">
        <v>6278020.2354275137</v>
      </c>
      <c r="AX217" s="48">
        <v>-599894</v>
      </c>
      <c r="AZ217" s="34">
        <f t="shared" si="69"/>
        <v>17723126.866373423</v>
      </c>
      <c r="BA217" s="82"/>
      <c r="BB217" s="56">
        <v>4635198.4266836978</v>
      </c>
      <c r="BC217" s="82"/>
      <c r="BD217" s="56">
        <v>-703368.66890842339</v>
      </c>
      <c r="BE217" s="84"/>
      <c r="BF217" s="84">
        <f t="shared" si="70"/>
        <v>21654956.624148697</v>
      </c>
      <c r="BG217" s="101">
        <f t="shared" si="71"/>
        <v>2616.5969821349317</v>
      </c>
      <c r="BH217" s="82"/>
      <c r="BI217" s="56">
        <v>0</v>
      </c>
      <c r="BK217" s="62">
        <f t="shared" si="72"/>
        <v>-1803605.0459021963</v>
      </c>
      <c r="BL217" s="31">
        <f t="shared" si="73"/>
        <v>-7.688472427552219E-2</v>
      </c>
      <c r="BM217" s="56">
        <f t="shared" si="74"/>
        <v>-217.93197751355683</v>
      </c>
      <c r="BO217" s="45">
        <v>174705.20424000002</v>
      </c>
      <c r="BP217" s="46">
        <v>136072.13620000004</v>
      </c>
      <c r="BQ217" s="47">
        <f t="shared" si="75"/>
        <v>-38633.068039999984</v>
      </c>
      <c r="BS217" s="45" t="e">
        <f>#REF!+BQ217</f>
        <v>#REF!</v>
      </c>
      <c r="BT217" s="47" t="e">
        <f t="shared" si="76"/>
        <v>#REF!</v>
      </c>
      <c r="BU217" s="124">
        <v>636</v>
      </c>
      <c r="BV217" s="124" t="s">
        <v>203</v>
      </c>
      <c r="BW217" s="137">
        <v>8333</v>
      </c>
      <c r="BX217" s="137">
        <v>19575678.880420297</v>
      </c>
      <c r="BY217" s="137">
        <v>6278020.2354275137</v>
      </c>
      <c r="BZ217" s="137">
        <v>-599894</v>
      </c>
      <c r="CB217" s="193">
        <v>18975784.880420297</v>
      </c>
      <c r="CC217" s="194"/>
      <c r="CD217" s="186">
        <v>4337676.2596305953</v>
      </c>
      <c r="CE217" s="194"/>
      <c r="CF217" s="186">
        <v>145100.53</v>
      </c>
      <c r="CG217" s="137"/>
      <c r="CH217" s="137">
        <v>23458561.670050893</v>
      </c>
      <c r="CI217" s="195">
        <v>2815.1400060063474</v>
      </c>
      <c r="CJ217" s="124"/>
      <c r="CK217" s="196"/>
      <c r="CL217" s="197"/>
      <c r="CM217" s="198">
        <v>-38633.068039999984</v>
      </c>
      <c r="CN217" s="124"/>
      <c r="CO217" s="196">
        <v>23419928.602010895</v>
      </c>
      <c r="CP217" s="198">
        <v>1951660.7168342413</v>
      </c>
      <c r="CR217" s="154">
        <v>2</v>
      </c>
    </row>
    <row r="218" spans="1:96" ht="12.5" x14ac:dyDescent="0.25">
      <c r="A218" s="6">
        <v>638</v>
      </c>
      <c r="B218" s="6" t="s">
        <v>204</v>
      </c>
      <c r="C218" s="7">
        <v>50380</v>
      </c>
      <c r="D218" s="7">
        <v>43588183.630550161</v>
      </c>
      <c r="E218" s="48">
        <v>-13675167.586110098</v>
      </c>
      <c r="F218" s="48">
        <v>-2298801</v>
      </c>
      <c r="H218" s="34">
        <f t="shared" si="77"/>
        <v>41289382.630550161</v>
      </c>
      <c r="I218" s="82"/>
      <c r="J218" s="56">
        <v>20412243.950186215</v>
      </c>
      <c r="K218" s="82"/>
      <c r="L218" s="56">
        <v>-1321784.2090846335</v>
      </c>
      <c r="M218" s="84"/>
      <c r="N218" s="84">
        <f t="shared" si="78"/>
        <v>60379842.371651746</v>
      </c>
      <c r="O218" s="101">
        <f t="shared" si="63"/>
        <v>1198.4883360788358</v>
      </c>
      <c r="P218" s="82"/>
      <c r="Q218" s="56">
        <v>0</v>
      </c>
      <c r="S218" s="62">
        <f t="shared" si="79"/>
        <v>-8650870.1716892943</v>
      </c>
      <c r="T218" s="31">
        <f t="shared" si="80"/>
        <v>-0.12531914930267932</v>
      </c>
      <c r="U218" s="56">
        <f t="shared" si="81"/>
        <v>-171.71238927529365</v>
      </c>
      <c r="W218" s="6">
        <v>638</v>
      </c>
      <c r="X218" s="6" t="s">
        <v>204</v>
      </c>
      <c r="Y218" s="7">
        <v>50380</v>
      </c>
      <c r="Z218" s="7">
        <v>44068507.014692195</v>
      </c>
      <c r="AA218" s="48">
        <v>-13253868.428593755</v>
      </c>
      <c r="AB218" s="48">
        <v>-2298801</v>
      </c>
      <c r="AD218" s="34">
        <f t="shared" si="82"/>
        <v>41769706.014692195</v>
      </c>
      <c r="AE218" s="82"/>
      <c r="AF218" s="56">
        <v>20173094.835862938</v>
      </c>
      <c r="AG218" s="82"/>
      <c r="AH218" s="56">
        <v>-6146833.8828976424</v>
      </c>
      <c r="AI218" s="84"/>
      <c r="AJ218" s="84">
        <f t="shared" si="64"/>
        <v>55795966.967657492</v>
      </c>
      <c r="AK218" s="101">
        <f t="shared" si="65"/>
        <v>1107.5023217081678</v>
      </c>
      <c r="AL218" s="82"/>
      <c r="AM218" s="56">
        <v>0</v>
      </c>
      <c r="AO218" s="62">
        <f t="shared" si="66"/>
        <v>-13234745.575683549</v>
      </c>
      <c r="AP218" s="31">
        <f t="shared" si="67"/>
        <v>-0.191722569390749</v>
      </c>
      <c r="AQ218" s="56">
        <f t="shared" si="68"/>
        <v>-262.69840364596166</v>
      </c>
      <c r="AS218" s="6">
        <v>638</v>
      </c>
      <c r="AT218" s="6" t="s">
        <v>204</v>
      </c>
      <c r="AU218" s="7">
        <v>50380</v>
      </c>
      <c r="AV218" s="7">
        <v>45742695.704802513</v>
      </c>
      <c r="AW218" s="48">
        <v>-9178459.7528435532</v>
      </c>
      <c r="AX218" s="48">
        <v>-2298801</v>
      </c>
      <c r="AZ218" s="34">
        <f t="shared" si="69"/>
        <v>43443894.704802513</v>
      </c>
      <c r="BA218" s="82"/>
      <c r="BB218" s="56">
        <v>20173094.835862938</v>
      </c>
      <c r="BC218" s="82"/>
      <c r="BD218" s="56">
        <v>-6146833.8828976424</v>
      </c>
      <c r="BE218" s="84"/>
      <c r="BF218" s="84">
        <f t="shared" si="70"/>
        <v>57470155.657767802</v>
      </c>
      <c r="BG218" s="101">
        <f t="shared" si="71"/>
        <v>1140.7335382645456</v>
      </c>
      <c r="BH218" s="82"/>
      <c r="BI218" s="56">
        <v>0</v>
      </c>
      <c r="BK218" s="62">
        <f t="shared" si="72"/>
        <v>-11560556.885573238</v>
      </c>
      <c r="BL218" s="31">
        <f t="shared" si="73"/>
        <v>-0.16746976033768918</v>
      </c>
      <c r="BM218" s="56">
        <f t="shared" si="74"/>
        <v>-229.46718708958392</v>
      </c>
      <c r="BO218" s="45">
        <v>1133748.6888600001</v>
      </c>
      <c r="BP218" s="46">
        <v>807596.96420000005</v>
      </c>
      <c r="BQ218" s="47">
        <f t="shared" si="75"/>
        <v>-326151.72466000007</v>
      </c>
      <c r="BS218" s="45" t="e">
        <f>#REF!+BQ218</f>
        <v>#REF!</v>
      </c>
      <c r="BT218" s="47" t="e">
        <f t="shared" si="76"/>
        <v>#REF!</v>
      </c>
      <c r="BU218" s="124">
        <v>638</v>
      </c>
      <c r="BV218" s="124" t="s">
        <v>204</v>
      </c>
      <c r="BW218" s="137">
        <v>50262</v>
      </c>
      <c r="BX218" s="137">
        <v>51163238.331901386</v>
      </c>
      <c r="BY218" s="137">
        <v>-9178459.7528435513</v>
      </c>
      <c r="BZ218" s="137">
        <v>-2298801</v>
      </c>
      <c r="CB218" s="193">
        <v>48864437.331901386</v>
      </c>
      <c r="CC218" s="194"/>
      <c r="CD218" s="186">
        <v>18898222.071439654</v>
      </c>
      <c r="CE218" s="194"/>
      <c r="CF218" s="186">
        <v>1268053.1399999999</v>
      </c>
      <c r="CG218" s="137"/>
      <c r="CH218" s="137">
        <v>69030712.543341041</v>
      </c>
      <c r="CI218" s="195">
        <v>1373.4175429418058</v>
      </c>
      <c r="CJ218" s="124"/>
      <c r="CK218" s="196"/>
      <c r="CL218" s="197"/>
      <c r="CM218" s="198">
        <v>-326151.72466000007</v>
      </c>
      <c r="CN218" s="124"/>
      <c r="CO218" s="196">
        <v>68704560.818681046</v>
      </c>
      <c r="CP218" s="198">
        <v>5725380.0682234205</v>
      </c>
      <c r="CR218" s="154">
        <v>1</v>
      </c>
    </row>
    <row r="219" spans="1:96" ht="12.5" x14ac:dyDescent="0.25">
      <c r="A219" s="6">
        <v>678</v>
      </c>
      <c r="B219" s="6" t="s">
        <v>205</v>
      </c>
      <c r="C219" s="7">
        <v>24679</v>
      </c>
      <c r="D219" s="7">
        <v>56356473.84346088</v>
      </c>
      <c r="E219" s="48">
        <v>10282213.056124672</v>
      </c>
      <c r="F219" s="48">
        <v>-1405102</v>
      </c>
      <c r="H219" s="34">
        <f t="shared" si="77"/>
        <v>54951371.84346088</v>
      </c>
      <c r="I219" s="82"/>
      <c r="J219" s="56">
        <v>10299620.594454918</v>
      </c>
      <c r="K219" s="82"/>
      <c r="L219" s="56">
        <v>-505891.0370342356</v>
      </c>
      <c r="M219" s="84"/>
      <c r="N219" s="84">
        <f t="shared" si="78"/>
        <v>64745101.400881566</v>
      </c>
      <c r="O219" s="101">
        <f t="shared" si="63"/>
        <v>2623.4896633121912</v>
      </c>
      <c r="P219" s="82"/>
      <c r="Q219" s="56">
        <v>0</v>
      </c>
      <c r="S219" s="62">
        <f t="shared" si="79"/>
        <v>-2832369.7602069154</v>
      </c>
      <c r="T219" s="31">
        <f t="shared" si="80"/>
        <v>-4.1912929139582999E-2</v>
      </c>
      <c r="U219" s="56">
        <f t="shared" si="81"/>
        <v>-114.76841688102903</v>
      </c>
      <c r="W219" s="6">
        <v>678</v>
      </c>
      <c r="X219" s="6" t="s">
        <v>205</v>
      </c>
      <c r="Y219" s="7">
        <v>24679</v>
      </c>
      <c r="Z219" s="7">
        <v>56912086.485370077</v>
      </c>
      <c r="AA219" s="48">
        <v>10821153.750893317</v>
      </c>
      <c r="AB219" s="48">
        <v>-1405102</v>
      </c>
      <c r="AD219" s="34">
        <f t="shared" si="82"/>
        <v>55506984.485370077</v>
      </c>
      <c r="AE219" s="82"/>
      <c r="AF219" s="56">
        <v>10308868.433543926</v>
      </c>
      <c r="AG219" s="82"/>
      <c r="AH219" s="56">
        <v>-2352598.9689722164</v>
      </c>
      <c r="AI219" s="84"/>
      <c r="AJ219" s="84">
        <f t="shared" si="64"/>
        <v>63463253.949941792</v>
      </c>
      <c r="AK219" s="101">
        <f t="shared" si="65"/>
        <v>2571.5488451696501</v>
      </c>
      <c r="AL219" s="82"/>
      <c r="AM219" s="56">
        <v>0</v>
      </c>
      <c r="AO219" s="62">
        <f t="shared" si="66"/>
        <v>-4114217.21114669</v>
      </c>
      <c r="AP219" s="31">
        <f t="shared" si="67"/>
        <v>-6.0881491130962612E-2</v>
      </c>
      <c r="AQ219" s="56">
        <f t="shared" si="68"/>
        <v>-166.70923502357024</v>
      </c>
      <c r="AS219" s="6">
        <v>678</v>
      </c>
      <c r="AT219" s="6" t="s">
        <v>205</v>
      </c>
      <c r="AU219" s="7">
        <v>24679</v>
      </c>
      <c r="AV219" s="7">
        <v>56690057.236714967</v>
      </c>
      <c r="AW219" s="48">
        <v>11208687.621459916</v>
      </c>
      <c r="AX219" s="48">
        <v>-1418377</v>
      </c>
      <c r="AZ219" s="34">
        <f t="shared" si="69"/>
        <v>55271680.236714967</v>
      </c>
      <c r="BA219" s="82"/>
      <c r="BB219" s="56">
        <v>10308868.433543926</v>
      </c>
      <c r="BC219" s="82"/>
      <c r="BD219" s="56">
        <v>-2352598.9689722164</v>
      </c>
      <c r="BE219" s="84"/>
      <c r="BF219" s="84">
        <f t="shared" si="70"/>
        <v>63227949.701286681</v>
      </c>
      <c r="BG219" s="101">
        <f t="shared" si="71"/>
        <v>2562.0142510347537</v>
      </c>
      <c r="BH219" s="82"/>
      <c r="BI219" s="56">
        <v>0</v>
      </c>
      <c r="BK219" s="62">
        <f t="shared" si="72"/>
        <v>-4349521.4598018005</v>
      </c>
      <c r="BL219" s="31">
        <f t="shared" si="73"/>
        <v>-6.436348364432852E-2</v>
      </c>
      <c r="BM219" s="56">
        <f t="shared" si="74"/>
        <v>-176.24382915846672</v>
      </c>
      <c r="BO219" s="45">
        <v>472473.45033999998</v>
      </c>
      <c r="BP219" s="46">
        <v>289815.97840000008</v>
      </c>
      <c r="BQ219" s="47">
        <f t="shared" si="75"/>
        <v>-182657.4719399999</v>
      </c>
      <c r="BS219" s="45" t="e">
        <f>#REF!+BQ219</f>
        <v>#REF!</v>
      </c>
      <c r="BT219" s="47" t="e">
        <f t="shared" si="76"/>
        <v>#REF!</v>
      </c>
      <c r="BU219" s="124">
        <v>678</v>
      </c>
      <c r="BV219" s="124" t="s">
        <v>205</v>
      </c>
      <c r="BW219" s="137">
        <v>24811</v>
      </c>
      <c r="BX219" s="137">
        <v>58882936.550390884</v>
      </c>
      <c r="BY219" s="137">
        <v>11208687.621459916</v>
      </c>
      <c r="BZ219" s="137">
        <v>-1405102</v>
      </c>
      <c r="CB219" s="193">
        <v>57477834.550390884</v>
      </c>
      <c r="CC219" s="194"/>
      <c r="CD219" s="186">
        <v>9614310.2506975923</v>
      </c>
      <c r="CE219" s="194"/>
      <c r="CF219" s="186">
        <v>485326.36</v>
      </c>
      <c r="CG219" s="137"/>
      <c r="CH219" s="137">
        <v>67577471.161088482</v>
      </c>
      <c r="CI219" s="195">
        <v>2723.6899424081448</v>
      </c>
      <c r="CJ219" s="124"/>
      <c r="CK219" s="196"/>
      <c r="CL219" s="197"/>
      <c r="CM219" s="198">
        <v>-182657.4719399999</v>
      </c>
      <c r="CN219" s="124"/>
      <c r="CO219" s="196">
        <v>67394813.689148486</v>
      </c>
      <c r="CP219" s="198">
        <v>5616234.4740957068</v>
      </c>
      <c r="CR219" s="154">
        <v>17</v>
      </c>
    </row>
    <row r="220" spans="1:96" ht="12.5" x14ac:dyDescent="0.25">
      <c r="A220" s="6">
        <v>680</v>
      </c>
      <c r="B220" s="6" t="s">
        <v>206</v>
      </c>
      <c r="C220" s="7">
        <v>24056</v>
      </c>
      <c r="D220" s="7">
        <v>26828495.776759475</v>
      </c>
      <c r="E220" s="48">
        <v>90722.140277023442</v>
      </c>
      <c r="F220" s="48">
        <v>-1703686</v>
      </c>
      <c r="H220" s="34">
        <f t="shared" si="77"/>
        <v>25124809.776759475</v>
      </c>
      <c r="I220" s="82"/>
      <c r="J220" s="56">
        <v>9925580.8113318179</v>
      </c>
      <c r="K220" s="82"/>
      <c r="L220" s="56">
        <v>-528512.04275903816</v>
      </c>
      <c r="M220" s="84"/>
      <c r="N220" s="84">
        <f t="shared" si="78"/>
        <v>34521878.545332253</v>
      </c>
      <c r="O220" s="101">
        <f t="shared" si="63"/>
        <v>1435.0631254295083</v>
      </c>
      <c r="P220" s="82"/>
      <c r="Q220" s="56">
        <v>0</v>
      </c>
      <c r="S220" s="62">
        <f t="shared" si="79"/>
        <v>-1705743.5142794624</v>
      </c>
      <c r="T220" s="31">
        <f t="shared" si="80"/>
        <v>-4.7084059546406355E-2</v>
      </c>
      <c r="U220" s="56">
        <f t="shared" si="81"/>
        <v>-70.907196303602532</v>
      </c>
      <c r="W220" s="6">
        <v>680</v>
      </c>
      <c r="X220" s="6" t="s">
        <v>206</v>
      </c>
      <c r="Y220" s="7">
        <v>24056</v>
      </c>
      <c r="Z220" s="7">
        <v>27023915.018521726</v>
      </c>
      <c r="AA220" s="48">
        <v>257605.83181869611</v>
      </c>
      <c r="AB220" s="48">
        <v>-1703686</v>
      </c>
      <c r="AD220" s="34">
        <f t="shared" si="82"/>
        <v>25320229.018521726</v>
      </c>
      <c r="AE220" s="82"/>
      <c r="AF220" s="56">
        <v>9771752.9656997193</v>
      </c>
      <c r="AG220" s="82"/>
      <c r="AH220" s="56">
        <v>-2457795.8411233309</v>
      </c>
      <c r="AI220" s="84"/>
      <c r="AJ220" s="84">
        <f t="shared" si="64"/>
        <v>32634186.143098112</v>
      </c>
      <c r="AK220" s="101">
        <f t="shared" si="65"/>
        <v>1356.5923737569883</v>
      </c>
      <c r="AL220" s="82"/>
      <c r="AM220" s="56">
        <v>0</v>
      </c>
      <c r="AO220" s="62">
        <f t="shared" si="66"/>
        <v>-3593435.9165136032</v>
      </c>
      <c r="AP220" s="31">
        <f t="shared" si="67"/>
        <v>-9.9190499188731934E-2</v>
      </c>
      <c r="AQ220" s="56">
        <f t="shared" si="68"/>
        <v>-149.37794797612253</v>
      </c>
      <c r="AS220" s="6">
        <v>680</v>
      </c>
      <c r="AT220" s="6" t="s">
        <v>206</v>
      </c>
      <c r="AU220" s="7">
        <v>24056</v>
      </c>
      <c r="AV220" s="7">
        <v>26007908.513893198</v>
      </c>
      <c r="AW220" s="48">
        <v>-6128.0076982462442</v>
      </c>
      <c r="AX220" s="48">
        <v>-1703686</v>
      </c>
      <c r="AZ220" s="34">
        <f t="shared" si="69"/>
        <v>24304222.513893198</v>
      </c>
      <c r="BA220" s="82"/>
      <c r="BB220" s="56">
        <v>9771752.9656997193</v>
      </c>
      <c r="BC220" s="82"/>
      <c r="BD220" s="56">
        <v>-2457795.8411233309</v>
      </c>
      <c r="BE220" s="84"/>
      <c r="BF220" s="84">
        <f t="shared" si="70"/>
        <v>31618179.638469588</v>
      </c>
      <c r="BG220" s="101">
        <f t="shared" si="71"/>
        <v>1314.3573178612232</v>
      </c>
      <c r="BH220" s="82"/>
      <c r="BI220" s="56">
        <v>0</v>
      </c>
      <c r="BK220" s="62">
        <f t="shared" si="72"/>
        <v>-4609442.4211421274</v>
      </c>
      <c r="BL220" s="31">
        <f t="shared" si="73"/>
        <v>-0.12723557769144761</v>
      </c>
      <c r="BM220" s="56">
        <f t="shared" si="74"/>
        <v>-191.61300387188757</v>
      </c>
      <c r="BO220" s="45">
        <v>1662431.7579000003</v>
      </c>
      <c r="BP220" s="46">
        <v>408012.50430000003</v>
      </c>
      <c r="BQ220" s="47">
        <f t="shared" si="75"/>
        <v>-1254419.2536000004</v>
      </c>
      <c r="BS220" s="45" t="e">
        <f>#REF!+BQ220</f>
        <v>#REF!</v>
      </c>
      <c r="BT220" s="47" t="e">
        <f t="shared" si="76"/>
        <v>#REF!</v>
      </c>
      <c r="BU220" s="124">
        <v>680</v>
      </c>
      <c r="BV220" s="124" t="s">
        <v>206</v>
      </c>
      <c r="BW220" s="137">
        <v>24178</v>
      </c>
      <c r="BX220" s="137">
        <v>28270150.013271518</v>
      </c>
      <c r="BY220" s="137">
        <v>-6128.0076982462442</v>
      </c>
      <c r="BZ220" s="137">
        <v>-1703686</v>
      </c>
      <c r="CB220" s="193">
        <v>26566464.013271518</v>
      </c>
      <c r="CC220" s="194"/>
      <c r="CD220" s="186">
        <v>9154130.2363401949</v>
      </c>
      <c r="CE220" s="194"/>
      <c r="CF220" s="186">
        <v>507027.81</v>
      </c>
      <c r="CG220" s="137"/>
      <c r="CH220" s="137">
        <v>36227622.059611715</v>
      </c>
      <c r="CI220" s="195">
        <v>1498.3713317731704</v>
      </c>
      <c r="CJ220" s="124"/>
      <c r="CK220" s="196"/>
      <c r="CL220" s="197"/>
      <c r="CM220" s="198">
        <v>-1254419.2536000004</v>
      </c>
      <c r="CN220" s="124"/>
      <c r="CO220" s="196">
        <v>34973202.806011714</v>
      </c>
      <c r="CP220" s="198">
        <v>2914433.567167643</v>
      </c>
      <c r="CR220" s="154">
        <v>2</v>
      </c>
    </row>
    <row r="221" spans="1:96" ht="12.5" x14ac:dyDescent="0.25">
      <c r="A221" s="6">
        <v>681</v>
      </c>
      <c r="B221" s="6" t="s">
        <v>207</v>
      </c>
      <c r="C221" s="7">
        <v>3431</v>
      </c>
      <c r="D221" s="7">
        <v>9824384.2265909538</v>
      </c>
      <c r="E221" s="48">
        <v>3157469.1706445767</v>
      </c>
      <c r="F221" s="48">
        <v>-163137</v>
      </c>
      <c r="H221" s="34">
        <f t="shared" si="77"/>
        <v>9661247.2265909538</v>
      </c>
      <c r="I221" s="82"/>
      <c r="J221" s="56">
        <v>2327354.679240698</v>
      </c>
      <c r="K221" s="82"/>
      <c r="L221" s="56">
        <v>-63340.008839321512</v>
      </c>
      <c r="M221" s="84"/>
      <c r="N221" s="84">
        <f t="shared" si="78"/>
        <v>11925261.89699233</v>
      </c>
      <c r="O221" s="101">
        <f t="shared" si="63"/>
        <v>3475.7394045445435</v>
      </c>
      <c r="P221" s="82"/>
      <c r="Q221" s="56">
        <v>0</v>
      </c>
      <c r="S221" s="62">
        <f t="shared" si="79"/>
        <v>-451866.4142065607</v>
      </c>
      <c r="T221" s="31">
        <f t="shared" si="80"/>
        <v>-3.6508178863889587E-2</v>
      </c>
      <c r="U221" s="56">
        <f t="shared" si="81"/>
        <v>-131.70108254344527</v>
      </c>
      <c r="W221" s="6">
        <v>681</v>
      </c>
      <c r="X221" s="6" t="s">
        <v>207</v>
      </c>
      <c r="Y221" s="7">
        <v>3431</v>
      </c>
      <c r="Z221" s="7">
        <v>9905294.4512031693</v>
      </c>
      <c r="AA221" s="48">
        <v>3235846.2842958081</v>
      </c>
      <c r="AB221" s="48">
        <v>-163137</v>
      </c>
      <c r="AD221" s="34">
        <f t="shared" si="82"/>
        <v>9742157.4512031693</v>
      </c>
      <c r="AE221" s="82"/>
      <c r="AF221" s="56">
        <v>2327611.3688387899</v>
      </c>
      <c r="AG221" s="82"/>
      <c r="AH221" s="56">
        <v>-294556.78907391778</v>
      </c>
      <c r="AI221" s="84"/>
      <c r="AJ221" s="84">
        <f t="shared" si="64"/>
        <v>11775212.03096804</v>
      </c>
      <c r="AK221" s="101">
        <f t="shared" si="65"/>
        <v>3432.0058382302655</v>
      </c>
      <c r="AL221" s="82"/>
      <c r="AM221" s="56">
        <v>0</v>
      </c>
      <c r="AO221" s="62">
        <f t="shared" si="66"/>
        <v>-601916.28023084998</v>
      </c>
      <c r="AP221" s="31">
        <f t="shared" si="67"/>
        <v>-4.8631335564828314E-2</v>
      </c>
      <c r="AQ221" s="56">
        <f t="shared" si="68"/>
        <v>-175.43464885772369</v>
      </c>
      <c r="AS221" s="6">
        <v>681</v>
      </c>
      <c r="AT221" s="6" t="s">
        <v>207</v>
      </c>
      <c r="AU221" s="7">
        <v>3431</v>
      </c>
      <c r="AV221" s="7">
        <v>9828690.1253215</v>
      </c>
      <c r="AW221" s="48">
        <v>3208107.965993104</v>
      </c>
      <c r="AX221" s="48">
        <v>-163137</v>
      </c>
      <c r="AZ221" s="34">
        <f t="shared" si="69"/>
        <v>9665553.1253215</v>
      </c>
      <c r="BA221" s="82"/>
      <c r="BB221" s="56">
        <v>2327611.3688387899</v>
      </c>
      <c r="BC221" s="82"/>
      <c r="BD221" s="56">
        <v>-294556.78907391778</v>
      </c>
      <c r="BE221" s="84"/>
      <c r="BF221" s="84">
        <f t="shared" si="70"/>
        <v>11698607.705086373</v>
      </c>
      <c r="BG221" s="101">
        <f t="shared" si="71"/>
        <v>3409.6787248867308</v>
      </c>
      <c r="BH221" s="82"/>
      <c r="BI221" s="56">
        <v>0</v>
      </c>
      <c r="BK221" s="62">
        <f t="shared" si="72"/>
        <v>-678520.60611251742</v>
      </c>
      <c r="BL221" s="31">
        <f t="shared" si="73"/>
        <v>-5.4820519675681835E-2</v>
      </c>
      <c r="BM221" s="56">
        <f t="shared" si="74"/>
        <v>-197.76176220125836</v>
      </c>
      <c r="BO221" s="45">
        <v>145519.70209999999</v>
      </c>
      <c r="BP221" s="46">
        <v>0</v>
      </c>
      <c r="BQ221" s="47">
        <f t="shared" si="75"/>
        <v>-145519.70209999999</v>
      </c>
      <c r="BS221" s="45" t="e">
        <f>#REF!+BQ221</f>
        <v>#REF!</v>
      </c>
      <c r="BT221" s="47" t="e">
        <f t="shared" si="76"/>
        <v>#REF!</v>
      </c>
      <c r="BU221" s="124">
        <v>681</v>
      </c>
      <c r="BV221" s="124" t="s">
        <v>207</v>
      </c>
      <c r="BW221" s="137">
        <v>3514</v>
      </c>
      <c r="BX221" s="137">
        <v>10290625.809227174</v>
      </c>
      <c r="BY221" s="137">
        <v>3208107.965993104</v>
      </c>
      <c r="BZ221" s="137">
        <v>-163137</v>
      </c>
      <c r="CB221" s="193">
        <v>10127488.809227174</v>
      </c>
      <c r="CC221" s="194"/>
      <c r="CD221" s="186">
        <v>2188874.2919717156</v>
      </c>
      <c r="CE221" s="194"/>
      <c r="CF221" s="186">
        <v>60765.21</v>
      </c>
      <c r="CG221" s="137"/>
      <c r="CH221" s="137">
        <v>12377128.31119889</v>
      </c>
      <c r="CI221" s="195">
        <v>3522.2334408647953</v>
      </c>
      <c r="CJ221" s="124"/>
      <c r="CK221" s="196"/>
      <c r="CL221" s="197"/>
      <c r="CM221" s="198">
        <v>-145519.70209999999</v>
      </c>
      <c r="CN221" s="124"/>
      <c r="CO221" s="196">
        <v>12231608.609098891</v>
      </c>
      <c r="CP221" s="198">
        <v>1019300.7174249076</v>
      </c>
      <c r="CR221" s="154">
        <v>10</v>
      </c>
    </row>
    <row r="222" spans="1:96" ht="12.5" x14ac:dyDescent="0.25">
      <c r="A222" s="6">
        <v>683</v>
      </c>
      <c r="B222" s="6" t="s">
        <v>208</v>
      </c>
      <c r="C222" s="7">
        <v>3783</v>
      </c>
      <c r="D222" s="7">
        <v>18895176.761801988</v>
      </c>
      <c r="E222" s="48">
        <v>4816717.2729838621</v>
      </c>
      <c r="F222" s="48">
        <v>185939</v>
      </c>
      <c r="H222" s="34">
        <f t="shared" si="77"/>
        <v>19081115.761801988</v>
      </c>
      <c r="I222" s="82"/>
      <c r="J222" s="56">
        <v>2289256.4400575277</v>
      </c>
      <c r="K222" s="82"/>
      <c r="L222" s="56">
        <v>-53128.517486094664</v>
      </c>
      <c r="M222" s="84"/>
      <c r="N222" s="84">
        <f t="shared" si="78"/>
        <v>21317243.68437342</v>
      </c>
      <c r="O222" s="101">
        <f t="shared" si="63"/>
        <v>5635.0102258454717</v>
      </c>
      <c r="P222" s="82"/>
      <c r="Q222" s="56">
        <v>0</v>
      </c>
      <c r="S222" s="62">
        <f t="shared" si="79"/>
        <v>-318353.26254205778</v>
      </c>
      <c r="T222" s="31">
        <f t="shared" si="80"/>
        <v>-1.4714327657478592E-2</v>
      </c>
      <c r="U222" s="56">
        <f t="shared" si="81"/>
        <v>-84.153651213866709</v>
      </c>
      <c r="W222" s="6">
        <v>683</v>
      </c>
      <c r="X222" s="6" t="s">
        <v>208</v>
      </c>
      <c r="Y222" s="7">
        <v>3783</v>
      </c>
      <c r="Z222" s="7">
        <v>19064616.801511906</v>
      </c>
      <c r="AA222" s="48">
        <v>4985408.6158408131</v>
      </c>
      <c r="AB222" s="48">
        <v>185939</v>
      </c>
      <c r="AD222" s="34">
        <f t="shared" si="82"/>
        <v>19250555.801511906</v>
      </c>
      <c r="AE222" s="82"/>
      <c r="AF222" s="56">
        <v>2286750.8695913423</v>
      </c>
      <c r="AG222" s="82"/>
      <c r="AH222" s="56">
        <v>-247069.20326866777</v>
      </c>
      <c r="AI222" s="84"/>
      <c r="AJ222" s="84">
        <f t="shared" si="64"/>
        <v>21290237.467834577</v>
      </c>
      <c r="AK222" s="101">
        <f t="shared" si="65"/>
        <v>5627.8713898584656</v>
      </c>
      <c r="AL222" s="82"/>
      <c r="AM222" s="56">
        <v>0</v>
      </c>
      <c r="AO222" s="62">
        <f t="shared" si="66"/>
        <v>-345359.47908090055</v>
      </c>
      <c r="AP222" s="31">
        <f t="shared" si="67"/>
        <v>-1.5962558367502655E-2</v>
      </c>
      <c r="AQ222" s="56">
        <f t="shared" si="68"/>
        <v>-91.292487200872472</v>
      </c>
      <c r="AS222" s="6">
        <v>683</v>
      </c>
      <c r="AT222" s="6" t="s">
        <v>208</v>
      </c>
      <c r="AU222" s="7">
        <v>3783</v>
      </c>
      <c r="AV222" s="7">
        <v>18898309.949256077</v>
      </c>
      <c r="AW222" s="48">
        <v>4971087.0296429833</v>
      </c>
      <c r="AX222" s="48">
        <v>185939</v>
      </c>
      <c r="AZ222" s="34">
        <f t="shared" si="69"/>
        <v>19084248.949256077</v>
      </c>
      <c r="BA222" s="82"/>
      <c r="BB222" s="56">
        <v>2286750.8695913423</v>
      </c>
      <c r="BC222" s="82"/>
      <c r="BD222" s="56">
        <v>-247069.20326866777</v>
      </c>
      <c r="BE222" s="84"/>
      <c r="BF222" s="84">
        <f t="shared" si="70"/>
        <v>21123930.615578748</v>
      </c>
      <c r="BG222" s="101">
        <f t="shared" si="71"/>
        <v>5583.9097582814557</v>
      </c>
      <c r="BH222" s="82"/>
      <c r="BI222" s="56">
        <v>0</v>
      </c>
      <c r="BK222" s="62">
        <f t="shared" si="72"/>
        <v>-511666.33133672923</v>
      </c>
      <c r="BL222" s="31">
        <f t="shared" si="73"/>
        <v>-2.3649281902974068E-2</v>
      </c>
      <c r="BM222" s="56">
        <f t="shared" si="74"/>
        <v>-135.25411877788244</v>
      </c>
      <c r="BO222" s="45">
        <v>108871.30258</v>
      </c>
      <c r="BP222" s="46">
        <v>80270.326100000006</v>
      </c>
      <c r="BQ222" s="47">
        <f t="shared" si="75"/>
        <v>-28600.976479999998</v>
      </c>
      <c r="BS222" s="45" t="e">
        <f>#REF!+BQ222</f>
        <v>#REF!</v>
      </c>
      <c r="BT222" s="47" t="e">
        <f t="shared" si="76"/>
        <v>#REF!</v>
      </c>
      <c r="BU222" s="124">
        <v>683</v>
      </c>
      <c r="BV222" s="124" t="s">
        <v>208</v>
      </c>
      <c r="BW222" s="137">
        <v>3896</v>
      </c>
      <c r="BX222" s="137">
        <v>19248142.315055143</v>
      </c>
      <c r="BY222" s="137">
        <v>4971087.0296429833</v>
      </c>
      <c r="BZ222" s="137">
        <v>185939</v>
      </c>
      <c r="CB222" s="193">
        <v>19434081.315055143</v>
      </c>
      <c r="CC222" s="194"/>
      <c r="CD222" s="186">
        <v>2150546.8118603327</v>
      </c>
      <c r="CE222" s="194"/>
      <c r="CF222" s="186">
        <v>50968.82</v>
      </c>
      <c r="CG222" s="137"/>
      <c r="CH222" s="137">
        <v>21635596.946915478</v>
      </c>
      <c r="CI222" s="195">
        <v>5553.2846372986342</v>
      </c>
      <c r="CJ222" s="124"/>
      <c r="CK222" s="196"/>
      <c r="CL222" s="197"/>
      <c r="CM222" s="198">
        <v>-28600.976479999998</v>
      </c>
      <c r="CN222" s="124"/>
      <c r="CO222" s="196">
        <v>21606995.970435478</v>
      </c>
      <c r="CP222" s="198">
        <v>1800582.9975362897</v>
      </c>
      <c r="CR222" s="154">
        <v>19</v>
      </c>
    </row>
    <row r="223" spans="1:96" ht="12.5" x14ac:dyDescent="0.25">
      <c r="A223" s="6">
        <v>684</v>
      </c>
      <c r="B223" s="6" t="s">
        <v>209</v>
      </c>
      <c r="C223" s="7">
        <v>39205</v>
      </c>
      <c r="D223" s="7">
        <v>41925465.874711871</v>
      </c>
      <c r="E223" s="48">
        <v>-2979987.8815402994</v>
      </c>
      <c r="F223" s="48">
        <v>-1915006</v>
      </c>
      <c r="H223" s="34">
        <f t="shared" si="77"/>
        <v>40010459.874711871</v>
      </c>
      <c r="I223" s="82"/>
      <c r="J223" s="56">
        <v>20822184.880737454</v>
      </c>
      <c r="K223" s="82"/>
      <c r="L223" s="56">
        <v>-936656.37412415794</v>
      </c>
      <c r="M223" s="84"/>
      <c r="N223" s="84">
        <f t="shared" si="78"/>
        <v>59895988.38132517</v>
      </c>
      <c r="O223" s="101">
        <f t="shared" si="63"/>
        <v>1527.7640194190835</v>
      </c>
      <c r="P223" s="82"/>
      <c r="Q223" s="56">
        <v>0</v>
      </c>
      <c r="S223" s="62">
        <f t="shared" si="79"/>
        <v>-1764663.8308278322</v>
      </c>
      <c r="T223" s="31">
        <f t="shared" si="80"/>
        <v>-2.8618961485458078E-2</v>
      </c>
      <c r="U223" s="56">
        <f t="shared" si="81"/>
        <v>-45.011193236266607</v>
      </c>
      <c r="W223" s="6">
        <v>684</v>
      </c>
      <c r="X223" s="6" t="s">
        <v>209</v>
      </c>
      <c r="Y223" s="7">
        <v>39205</v>
      </c>
      <c r="Z223" s="7">
        <v>42287724.390925273</v>
      </c>
      <c r="AA223" s="48">
        <v>-2660732.3555884305</v>
      </c>
      <c r="AB223" s="48">
        <v>-1915006</v>
      </c>
      <c r="AD223" s="34">
        <f t="shared" si="82"/>
        <v>40372718.390925273</v>
      </c>
      <c r="AE223" s="82"/>
      <c r="AF223" s="56">
        <v>21987194.268986329</v>
      </c>
      <c r="AG223" s="82"/>
      <c r="AH223" s="56">
        <v>-4355832.89430096</v>
      </c>
      <c r="AI223" s="84"/>
      <c r="AJ223" s="84">
        <f t="shared" si="64"/>
        <v>58004079.765610643</v>
      </c>
      <c r="AK223" s="101">
        <f t="shared" si="65"/>
        <v>1479.5071997349992</v>
      </c>
      <c r="AL223" s="82"/>
      <c r="AM223" s="56">
        <v>0</v>
      </c>
      <c r="AO223" s="62">
        <f t="shared" si="66"/>
        <v>-3656572.4465423599</v>
      </c>
      <c r="AP223" s="31">
        <f t="shared" si="67"/>
        <v>-5.9301553184376923E-2</v>
      </c>
      <c r="AQ223" s="56">
        <f t="shared" si="68"/>
        <v>-93.268012920350969</v>
      </c>
      <c r="AS223" s="6">
        <v>684</v>
      </c>
      <c r="AT223" s="6" t="s">
        <v>209</v>
      </c>
      <c r="AU223" s="7">
        <v>39205</v>
      </c>
      <c r="AV223" s="7">
        <v>39354825.546640113</v>
      </c>
      <c r="AW223" s="48">
        <v>-4698854.1528605195</v>
      </c>
      <c r="AX223" s="48">
        <v>-1941558</v>
      </c>
      <c r="AZ223" s="34">
        <f t="shared" si="69"/>
        <v>37413267.546640113</v>
      </c>
      <c r="BA223" s="82"/>
      <c r="BB223" s="56">
        <v>21987194.268986329</v>
      </c>
      <c r="BC223" s="82"/>
      <c r="BD223" s="56">
        <v>-4355832.89430096</v>
      </c>
      <c r="BE223" s="84"/>
      <c r="BF223" s="84">
        <f t="shared" si="70"/>
        <v>55044628.921325482</v>
      </c>
      <c r="BG223" s="101">
        <f t="shared" si="71"/>
        <v>1404.020633116324</v>
      </c>
      <c r="BH223" s="82"/>
      <c r="BI223" s="56">
        <v>0</v>
      </c>
      <c r="BK223" s="62">
        <f t="shared" si="72"/>
        <v>-6616023.2908275202</v>
      </c>
      <c r="BL223" s="31">
        <f t="shared" si="73"/>
        <v>-0.10729732906593446</v>
      </c>
      <c r="BM223" s="56">
        <f t="shared" si="74"/>
        <v>-168.75457953902614</v>
      </c>
      <c r="BO223" s="45">
        <v>3727218.3554560002</v>
      </c>
      <c r="BP223" s="46">
        <v>660717.90009999997</v>
      </c>
      <c r="BQ223" s="47">
        <f t="shared" si="75"/>
        <v>-3066500.455356</v>
      </c>
      <c r="BS223" s="45" t="e">
        <f>#REF!+BQ223</f>
        <v>#REF!</v>
      </c>
      <c r="BT223" s="47" t="e">
        <f t="shared" si="76"/>
        <v>#REF!</v>
      </c>
      <c r="BU223" s="124">
        <v>684</v>
      </c>
      <c r="BV223" s="124" t="s">
        <v>209</v>
      </c>
      <c r="BW223" s="137">
        <v>39360</v>
      </c>
      <c r="BX223" s="137">
        <v>43239970.934327126</v>
      </c>
      <c r="BY223" s="137">
        <v>-4698854.1528605325</v>
      </c>
      <c r="BZ223" s="137">
        <v>-1915006</v>
      </c>
      <c r="CB223" s="193">
        <v>41324964.934327126</v>
      </c>
      <c r="CC223" s="194"/>
      <c r="CD223" s="186">
        <v>19437106.367825881</v>
      </c>
      <c r="CE223" s="194"/>
      <c r="CF223" s="186">
        <v>898580.91</v>
      </c>
      <c r="CG223" s="137"/>
      <c r="CH223" s="137">
        <v>61660652.212153003</v>
      </c>
      <c r="CI223" s="195">
        <v>1566.5816110811231</v>
      </c>
      <c r="CJ223" s="124"/>
      <c r="CK223" s="196"/>
      <c r="CL223" s="197"/>
      <c r="CM223" s="198">
        <v>-3066500.455356</v>
      </c>
      <c r="CN223" s="124"/>
      <c r="CO223" s="196">
        <v>58594151.756797001</v>
      </c>
      <c r="CP223" s="198">
        <v>4882845.9797330834</v>
      </c>
      <c r="CR223" s="154">
        <v>4</v>
      </c>
    </row>
    <row r="224" spans="1:96" ht="12.5" x14ac:dyDescent="0.25">
      <c r="A224" s="6">
        <v>686</v>
      </c>
      <c r="B224" s="6" t="s">
        <v>210</v>
      </c>
      <c r="C224" s="7">
        <v>3121</v>
      </c>
      <c r="D224" s="7">
        <v>10547346.017753478</v>
      </c>
      <c r="E224" s="48">
        <v>3058922.0242091585</v>
      </c>
      <c r="F224" s="48">
        <v>123549</v>
      </c>
      <c r="H224" s="34">
        <f t="shared" si="77"/>
        <v>10670895.017753478</v>
      </c>
      <c r="I224" s="82"/>
      <c r="J224" s="56">
        <v>1967072.2444021043</v>
      </c>
      <c r="K224" s="82"/>
      <c r="L224" s="56">
        <v>-57487.523590392782</v>
      </c>
      <c r="M224" s="84"/>
      <c r="N224" s="84">
        <f t="shared" si="78"/>
        <v>12580479.73856519</v>
      </c>
      <c r="O224" s="101">
        <f t="shared" si="63"/>
        <v>4030.9130850897754</v>
      </c>
      <c r="P224" s="82"/>
      <c r="Q224" s="56">
        <v>0</v>
      </c>
      <c r="S224" s="62">
        <f t="shared" si="79"/>
        <v>-120457.00989836827</v>
      </c>
      <c r="T224" s="31">
        <f t="shared" si="80"/>
        <v>-9.4841043841069478E-3</v>
      </c>
      <c r="U224" s="56">
        <f t="shared" si="81"/>
        <v>-38.595645593837958</v>
      </c>
      <c r="W224" s="6">
        <v>686</v>
      </c>
      <c r="X224" s="6" t="s">
        <v>210</v>
      </c>
      <c r="Y224" s="7">
        <v>3121</v>
      </c>
      <c r="Z224" s="7">
        <v>10482002.747797109</v>
      </c>
      <c r="AA224" s="48">
        <v>2992332.4024815271</v>
      </c>
      <c r="AB224" s="48">
        <v>123549</v>
      </c>
      <c r="AD224" s="34">
        <f t="shared" si="82"/>
        <v>10605551.747797109</v>
      </c>
      <c r="AE224" s="82"/>
      <c r="AF224" s="56">
        <v>1967150.9901279702</v>
      </c>
      <c r="AG224" s="82"/>
      <c r="AH224" s="56">
        <v>-267340.35360735492</v>
      </c>
      <c r="AI224" s="84"/>
      <c r="AJ224" s="84">
        <f t="shared" si="64"/>
        <v>12305362.384317724</v>
      </c>
      <c r="AK224" s="101">
        <f t="shared" si="65"/>
        <v>3942.7626992366945</v>
      </c>
      <c r="AL224" s="82"/>
      <c r="AM224" s="56">
        <v>0</v>
      </c>
      <c r="AO224" s="62">
        <f t="shared" si="66"/>
        <v>-395574.364145834</v>
      </c>
      <c r="AP224" s="31">
        <f t="shared" si="67"/>
        <v>-3.1145290460066807E-2</v>
      </c>
      <c r="AQ224" s="56">
        <f t="shared" si="68"/>
        <v>-126.74603144691893</v>
      </c>
      <c r="AS224" s="6">
        <v>686</v>
      </c>
      <c r="AT224" s="6" t="s">
        <v>210</v>
      </c>
      <c r="AU224" s="7">
        <v>3121</v>
      </c>
      <c r="AV224" s="7">
        <v>10424467.388602659</v>
      </c>
      <c r="AW224" s="48">
        <v>3023841.142815588</v>
      </c>
      <c r="AX224" s="48">
        <v>123549</v>
      </c>
      <c r="AZ224" s="34">
        <f t="shared" si="69"/>
        <v>10548016.388602659</v>
      </c>
      <c r="BA224" s="82"/>
      <c r="BB224" s="56">
        <v>1967150.9901279702</v>
      </c>
      <c r="BC224" s="82"/>
      <c r="BD224" s="56">
        <v>-267340.35360735492</v>
      </c>
      <c r="BE224" s="84"/>
      <c r="BF224" s="84">
        <f t="shared" si="70"/>
        <v>12247827.025123274</v>
      </c>
      <c r="BG224" s="101">
        <f t="shared" si="71"/>
        <v>3924.3277876075854</v>
      </c>
      <c r="BH224" s="82"/>
      <c r="BI224" s="56">
        <v>0</v>
      </c>
      <c r="BK224" s="62">
        <f t="shared" si="72"/>
        <v>-453109.72334028408</v>
      </c>
      <c r="BL224" s="31">
        <f t="shared" si="73"/>
        <v>-3.5675299571513663E-2</v>
      </c>
      <c r="BM224" s="56">
        <f t="shared" si="74"/>
        <v>-145.18094307602823</v>
      </c>
      <c r="BO224" s="45">
        <v>37654.327400000002</v>
      </c>
      <c r="BP224" s="46">
        <v>97942.032100000011</v>
      </c>
      <c r="BQ224" s="47">
        <f t="shared" si="75"/>
        <v>60287.704700000009</v>
      </c>
      <c r="BS224" s="45" t="e">
        <f>#REF!+BQ224</f>
        <v>#REF!</v>
      </c>
      <c r="BT224" s="47" t="e">
        <f t="shared" si="76"/>
        <v>#REF!</v>
      </c>
      <c r="BU224" s="124">
        <v>686</v>
      </c>
      <c r="BV224" s="124" t="s">
        <v>210</v>
      </c>
      <c r="BW224" s="137">
        <v>3196</v>
      </c>
      <c r="BX224" s="137">
        <v>10673831.168347258</v>
      </c>
      <c r="BY224" s="137">
        <v>3023841.142815588</v>
      </c>
      <c r="BZ224" s="137">
        <v>123549</v>
      </c>
      <c r="CB224" s="193">
        <v>10797380.168347258</v>
      </c>
      <c r="CC224" s="194"/>
      <c r="CD224" s="186">
        <v>1848405.9501162991</v>
      </c>
      <c r="CE224" s="194"/>
      <c r="CF224" s="186">
        <v>55150.63</v>
      </c>
      <c r="CG224" s="137"/>
      <c r="CH224" s="137">
        <v>12700936.748463558</v>
      </c>
      <c r="CI224" s="195">
        <v>3974.0102467032411</v>
      </c>
      <c r="CJ224" s="124"/>
      <c r="CK224" s="196"/>
      <c r="CL224" s="197"/>
      <c r="CM224" s="198">
        <v>60287.704700000009</v>
      </c>
      <c r="CN224" s="124"/>
      <c r="CO224" s="196">
        <v>12761224.453163559</v>
      </c>
      <c r="CP224" s="198">
        <v>1063435.3710969633</v>
      </c>
      <c r="CR224" s="154">
        <v>11</v>
      </c>
    </row>
    <row r="225" spans="1:96" ht="12.5" x14ac:dyDescent="0.25">
      <c r="A225" s="6">
        <v>687</v>
      </c>
      <c r="B225" s="6" t="s">
        <v>211</v>
      </c>
      <c r="C225" s="7">
        <v>1602</v>
      </c>
      <c r="D225" s="7">
        <v>7415334.4355099713</v>
      </c>
      <c r="E225" s="48">
        <v>1293249.3200637372</v>
      </c>
      <c r="F225" s="48">
        <v>45391</v>
      </c>
      <c r="H225" s="34">
        <f t="shared" si="77"/>
        <v>7460725.4355099713</v>
      </c>
      <c r="I225" s="82"/>
      <c r="J225" s="56">
        <v>1138074.2581472022</v>
      </c>
      <c r="K225" s="82"/>
      <c r="L225" s="56">
        <v>-31394.902381916287</v>
      </c>
      <c r="M225" s="84"/>
      <c r="N225" s="84">
        <f t="shared" si="78"/>
        <v>8567404.7912752572</v>
      </c>
      <c r="O225" s="101">
        <f t="shared" si="63"/>
        <v>5347.9430657148923</v>
      </c>
      <c r="P225" s="82"/>
      <c r="Q225" s="56">
        <v>0</v>
      </c>
      <c r="S225" s="62">
        <f t="shared" si="79"/>
        <v>-62181.991111030802</v>
      </c>
      <c r="T225" s="31">
        <f t="shared" si="80"/>
        <v>-7.2056742320442818E-3</v>
      </c>
      <c r="U225" s="56">
        <f t="shared" si="81"/>
        <v>-38.815225412628465</v>
      </c>
      <c r="W225" s="6">
        <v>687</v>
      </c>
      <c r="X225" s="6" t="s">
        <v>211</v>
      </c>
      <c r="Y225" s="7">
        <v>1602</v>
      </c>
      <c r="Z225" s="7">
        <v>7411036.4748768155</v>
      </c>
      <c r="AA225" s="48">
        <v>1288203.6139967679</v>
      </c>
      <c r="AB225" s="48">
        <v>45391</v>
      </c>
      <c r="AD225" s="34">
        <f t="shared" si="82"/>
        <v>7456427.4748768155</v>
      </c>
      <c r="AE225" s="82"/>
      <c r="AF225" s="56">
        <v>1142171.8180811061</v>
      </c>
      <c r="AG225" s="82"/>
      <c r="AH225" s="56">
        <v>-145999.05823135047</v>
      </c>
      <c r="AI225" s="84"/>
      <c r="AJ225" s="84">
        <f t="shared" si="64"/>
        <v>8452600.2347265705</v>
      </c>
      <c r="AK225" s="101">
        <f t="shared" si="65"/>
        <v>5276.2797969579096</v>
      </c>
      <c r="AL225" s="82"/>
      <c r="AM225" s="56">
        <v>0</v>
      </c>
      <c r="AO225" s="62">
        <f t="shared" si="66"/>
        <v>-176986.5476597175</v>
      </c>
      <c r="AP225" s="31">
        <f t="shared" si="67"/>
        <v>-2.0509272590080667E-2</v>
      </c>
      <c r="AQ225" s="56">
        <f t="shared" si="68"/>
        <v>-110.47849416961142</v>
      </c>
      <c r="AS225" s="6">
        <v>687</v>
      </c>
      <c r="AT225" s="6" t="s">
        <v>211</v>
      </c>
      <c r="AU225" s="7">
        <v>1602</v>
      </c>
      <c r="AV225" s="7">
        <v>7465775.26435846</v>
      </c>
      <c r="AW225" s="48">
        <v>1296036.0085953865</v>
      </c>
      <c r="AX225" s="48">
        <v>45391</v>
      </c>
      <c r="AZ225" s="34">
        <f t="shared" si="69"/>
        <v>7511166.26435846</v>
      </c>
      <c r="BA225" s="82"/>
      <c r="BB225" s="56">
        <v>1142171.8180811061</v>
      </c>
      <c r="BC225" s="82"/>
      <c r="BD225" s="56">
        <v>-145999.05823135047</v>
      </c>
      <c r="BE225" s="84"/>
      <c r="BF225" s="84">
        <f t="shared" si="70"/>
        <v>8507339.024208216</v>
      </c>
      <c r="BG225" s="101">
        <f t="shared" si="71"/>
        <v>5310.4488290937679</v>
      </c>
      <c r="BH225" s="82"/>
      <c r="BI225" s="56">
        <v>0</v>
      </c>
      <c r="BK225" s="62">
        <f t="shared" si="72"/>
        <v>-122247.75817807205</v>
      </c>
      <c r="BL225" s="31">
        <f t="shared" si="73"/>
        <v>-1.4166119567577674E-2</v>
      </c>
      <c r="BM225" s="56">
        <f t="shared" si="74"/>
        <v>-76.309462033752837</v>
      </c>
      <c r="BO225" s="45">
        <v>24468.516000000003</v>
      </c>
      <c r="BP225" s="46">
        <v>134576.83799999999</v>
      </c>
      <c r="BQ225" s="47">
        <f t="shared" si="75"/>
        <v>110108.32199999999</v>
      </c>
      <c r="BS225" s="45" t="e">
        <f>#REF!+BQ225</f>
        <v>#REF!</v>
      </c>
      <c r="BT225" s="47" t="e">
        <f t="shared" si="76"/>
        <v>#REF!</v>
      </c>
      <c r="BU225" s="124">
        <v>687</v>
      </c>
      <c r="BV225" s="124" t="s">
        <v>211</v>
      </c>
      <c r="BW225" s="137">
        <v>1651</v>
      </c>
      <c r="BX225" s="137">
        <v>7479475.8022459773</v>
      </c>
      <c r="BY225" s="137">
        <v>1296036.0085953865</v>
      </c>
      <c r="BZ225" s="137">
        <v>45391</v>
      </c>
      <c r="CB225" s="193">
        <v>7524866.8022459773</v>
      </c>
      <c r="CC225" s="194"/>
      <c r="CD225" s="186">
        <v>1074601.2901403112</v>
      </c>
      <c r="CE225" s="194"/>
      <c r="CF225" s="186">
        <v>30118.69</v>
      </c>
      <c r="CG225" s="137"/>
      <c r="CH225" s="137">
        <v>8629586.782386288</v>
      </c>
      <c r="CI225" s="195">
        <v>5226.8847864241598</v>
      </c>
      <c r="CJ225" s="124"/>
      <c r="CK225" s="196"/>
      <c r="CL225" s="197"/>
      <c r="CM225" s="198">
        <v>110108.32199999999</v>
      </c>
      <c r="CN225" s="124"/>
      <c r="CO225" s="196">
        <v>8739695.1043862887</v>
      </c>
      <c r="CP225" s="198">
        <v>728307.92536552402</v>
      </c>
      <c r="CR225" s="154">
        <v>11</v>
      </c>
    </row>
    <row r="226" spans="1:96" ht="12.5" x14ac:dyDescent="0.25">
      <c r="A226" s="6">
        <v>689</v>
      </c>
      <c r="B226" s="6" t="s">
        <v>212</v>
      </c>
      <c r="C226" s="7">
        <v>3226</v>
      </c>
      <c r="D226" s="7">
        <v>8809901.0036045965</v>
      </c>
      <c r="E226" s="48">
        <v>1064942.0028934912</v>
      </c>
      <c r="F226" s="48">
        <v>-419979</v>
      </c>
      <c r="H226" s="34">
        <f t="shared" si="77"/>
        <v>8389922.0036045965</v>
      </c>
      <c r="I226" s="82"/>
      <c r="J226" s="56">
        <v>1790626.6993713744</v>
      </c>
      <c r="K226" s="82"/>
      <c r="L226" s="56">
        <v>-65436.217245887601</v>
      </c>
      <c r="M226" s="84"/>
      <c r="N226" s="84">
        <f t="shared" si="78"/>
        <v>10115112.485730084</v>
      </c>
      <c r="O226" s="101">
        <f t="shared" si="63"/>
        <v>3135.4967407718796</v>
      </c>
      <c r="P226" s="82"/>
      <c r="Q226" s="56">
        <v>0</v>
      </c>
      <c r="S226" s="62">
        <f t="shared" si="79"/>
        <v>-422129.47196297534</v>
      </c>
      <c r="T226" s="31">
        <f t="shared" si="80"/>
        <v>-4.006071737346658E-2</v>
      </c>
      <c r="U226" s="56">
        <f t="shared" si="81"/>
        <v>-130.85228517141206</v>
      </c>
      <c r="W226" s="6">
        <v>689</v>
      </c>
      <c r="X226" s="6" t="s">
        <v>212</v>
      </c>
      <c r="Y226" s="7">
        <v>3226</v>
      </c>
      <c r="Z226" s="7">
        <v>8837870.3474823777</v>
      </c>
      <c r="AA226" s="48">
        <v>1090813.5619253393</v>
      </c>
      <c r="AB226" s="48">
        <v>-419979</v>
      </c>
      <c r="AD226" s="34">
        <f t="shared" si="82"/>
        <v>8417891.3474823777</v>
      </c>
      <c r="AE226" s="82"/>
      <c r="AF226" s="56">
        <v>1783773.2424076784</v>
      </c>
      <c r="AG226" s="82"/>
      <c r="AH226" s="56">
        <v>-304305.01028168853</v>
      </c>
      <c r="AI226" s="84"/>
      <c r="AJ226" s="84">
        <f t="shared" si="64"/>
        <v>9897359.5796083659</v>
      </c>
      <c r="AK226" s="101">
        <f t="shared" si="65"/>
        <v>3067.9973898352032</v>
      </c>
      <c r="AL226" s="82"/>
      <c r="AM226" s="56">
        <v>0</v>
      </c>
      <c r="AO226" s="62">
        <f t="shared" si="66"/>
        <v>-639882.3780846931</v>
      </c>
      <c r="AP226" s="31">
        <f t="shared" si="67"/>
        <v>-6.0725793395825553E-2</v>
      </c>
      <c r="AQ226" s="56">
        <f t="shared" si="68"/>
        <v>-198.35163610808837</v>
      </c>
      <c r="AS226" s="6">
        <v>689</v>
      </c>
      <c r="AT226" s="6" t="s">
        <v>212</v>
      </c>
      <c r="AU226" s="7">
        <v>3226</v>
      </c>
      <c r="AV226" s="7">
        <v>8891905.3510908522</v>
      </c>
      <c r="AW226" s="48">
        <v>1300352.2553871931</v>
      </c>
      <c r="AX226" s="48">
        <v>-419979</v>
      </c>
      <c r="AZ226" s="34">
        <f t="shared" si="69"/>
        <v>8471926.3510908522</v>
      </c>
      <c r="BA226" s="82"/>
      <c r="BB226" s="56">
        <v>1783773.2424076784</v>
      </c>
      <c r="BC226" s="82"/>
      <c r="BD226" s="56">
        <v>-304305.01028168853</v>
      </c>
      <c r="BE226" s="84"/>
      <c r="BF226" s="84">
        <f t="shared" si="70"/>
        <v>9951394.5832168423</v>
      </c>
      <c r="BG226" s="101">
        <f t="shared" si="71"/>
        <v>3084.7472359630633</v>
      </c>
      <c r="BH226" s="82"/>
      <c r="BI226" s="56">
        <v>0</v>
      </c>
      <c r="BK226" s="62">
        <f t="shared" si="72"/>
        <v>-585847.37447621673</v>
      </c>
      <c r="BL226" s="31">
        <f t="shared" si="73"/>
        <v>-5.5597790847774893E-2</v>
      </c>
      <c r="BM226" s="56">
        <f t="shared" si="74"/>
        <v>-181.60178998022838</v>
      </c>
      <c r="BO226" s="45">
        <v>86346.674239999993</v>
      </c>
      <c r="BP226" s="46">
        <v>70754.792100000006</v>
      </c>
      <c r="BQ226" s="47">
        <f t="shared" si="75"/>
        <v>-15591.882139999987</v>
      </c>
      <c r="BS226" s="45" t="e">
        <f>#REF!+BQ226</f>
        <v>#REF!</v>
      </c>
      <c r="BT226" s="47" t="e">
        <f t="shared" si="76"/>
        <v>#REF!</v>
      </c>
      <c r="BU226" s="124">
        <v>689</v>
      </c>
      <c r="BV226" s="124" t="s">
        <v>212</v>
      </c>
      <c r="BW226" s="137">
        <v>3335</v>
      </c>
      <c r="BX226" s="137">
        <v>9203959.5578449313</v>
      </c>
      <c r="BY226" s="137">
        <v>1300352.2553871931</v>
      </c>
      <c r="BZ226" s="137">
        <v>-419979</v>
      </c>
      <c r="CB226" s="193">
        <v>8783980.5578449313</v>
      </c>
      <c r="CC226" s="194"/>
      <c r="CD226" s="186">
        <v>1690485.1898481278</v>
      </c>
      <c r="CE226" s="194"/>
      <c r="CF226" s="186">
        <v>62776.21</v>
      </c>
      <c r="CG226" s="137"/>
      <c r="CH226" s="137">
        <v>10537241.957693059</v>
      </c>
      <c r="CI226" s="195">
        <v>3159.5927909124616</v>
      </c>
      <c r="CJ226" s="124"/>
      <c r="CK226" s="196"/>
      <c r="CL226" s="197"/>
      <c r="CM226" s="198">
        <v>-15591.882139999987</v>
      </c>
      <c r="CN226" s="124"/>
      <c r="CO226" s="196">
        <v>10521650.07555306</v>
      </c>
      <c r="CP226" s="198">
        <v>876804.17296275496</v>
      </c>
      <c r="CR226" s="154">
        <v>9</v>
      </c>
    </row>
    <row r="227" spans="1:96" ht="12.5" x14ac:dyDescent="0.25">
      <c r="A227" s="6">
        <v>691</v>
      </c>
      <c r="B227" s="6" t="s">
        <v>213</v>
      </c>
      <c r="C227" s="7">
        <v>2718</v>
      </c>
      <c r="D227" s="7">
        <v>10186901.386257382</v>
      </c>
      <c r="E227" s="48">
        <v>3025048.3194234488</v>
      </c>
      <c r="F227" s="48">
        <v>-151537</v>
      </c>
      <c r="H227" s="34">
        <f t="shared" si="77"/>
        <v>10035364.386257382</v>
      </c>
      <c r="I227" s="82"/>
      <c r="J227" s="56">
        <v>1728058.7181117584</v>
      </c>
      <c r="K227" s="82"/>
      <c r="L227" s="56">
        <v>-44285.496926263557</v>
      </c>
      <c r="M227" s="84"/>
      <c r="N227" s="84">
        <f t="shared" si="78"/>
        <v>11719137.607442878</v>
      </c>
      <c r="O227" s="101">
        <f t="shared" si="63"/>
        <v>4311.6768239304183</v>
      </c>
      <c r="P227" s="82"/>
      <c r="Q227" s="56">
        <v>0</v>
      </c>
      <c r="S227" s="62">
        <f t="shared" si="79"/>
        <v>113383.29479812831</v>
      </c>
      <c r="T227" s="31">
        <f t="shared" si="80"/>
        <v>9.7695756556378643E-3</v>
      </c>
      <c r="U227" s="56">
        <f t="shared" si="81"/>
        <v>41.715708167081793</v>
      </c>
      <c r="W227" s="6">
        <v>691</v>
      </c>
      <c r="X227" s="6" t="s">
        <v>213</v>
      </c>
      <c r="Y227" s="7">
        <v>2718</v>
      </c>
      <c r="Z227" s="7">
        <v>10272764.160856903</v>
      </c>
      <c r="AA227" s="48">
        <v>3110843.0996003957</v>
      </c>
      <c r="AB227" s="48">
        <v>-151537</v>
      </c>
      <c r="AD227" s="34">
        <f t="shared" si="82"/>
        <v>10121227.160856903</v>
      </c>
      <c r="AE227" s="82"/>
      <c r="AF227" s="56">
        <v>1729807.9314079497</v>
      </c>
      <c r="AG227" s="82"/>
      <c r="AH227" s="56">
        <v>-205945.5629416483</v>
      </c>
      <c r="AI227" s="84"/>
      <c r="AJ227" s="84">
        <f t="shared" si="64"/>
        <v>11645089.529323203</v>
      </c>
      <c r="AK227" s="101">
        <f t="shared" si="65"/>
        <v>4284.4332337465794</v>
      </c>
      <c r="AL227" s="82"/>
      <c r="AM227" s="56">
        <v>0</v>
      </c>
      <c r="AO227" s="62">
        <f t="shared" si="66"/>
        <v>39335.216678453609</v>
      </c>
      <c r="AP227" s="31">
        <f t="shared" si="67"/>
        <v>3.3892856611307839E-3</v>
      </c>
      <c r="AQ227" s="56">
        <f t="shared" si="68"/>
        <v>14.472117983242683</v>
      </c>
      <c r="AS227" s="6">
        <v>691</v>
      </c>
      <c r="AT227" s="6" t="s">
        <v>213</v>
      </c>
      <c r="AU227" s="7">
        <v>2718</v>
      </c>
      <c r="AV227" s="7">
        <v>9926766.1150389481</v>
      </c>
      <c r="AW227" s="48">
        <v>3106801.2429046547</v>
      </c>
      <c r="AX227" s="48">
        <v>-151537</v>
      </c>
      <c r="AZ227" s="34">
        <f t="shared" si="69"/>
        <v>9775229.1150389481</v>
      </c>
      <c r="BA227" s="82"/>
      <c r="BB227" s="56">
        <v>1729807.9314079497</v>
      </c>
      <c r="BC227" s="82"/>
      <c r="BD227" s="56">
        <v>-205945.5629416483</v>
      </c>
      <c r="BE227" s="84"/>
      <c r="BF227" s="84">
        <f t="shared" si="70"/>
        <v>11299091.483505249</v>
      </c>
      <c r="BG227" s="101">
        <f t="shared" si="71"/>
        <v>4157.1344678091427</v>
      </c>
      <c r="BH227" s="82"/>
      <c r="BI227" s="56">
        <v>0</v>
      </c>
      <c r="BK227" s="62">
        <f t="shared" si="72"/>
        <v>-306662.82913950086</v>
      </c>
      <c r="BL227" s="31">
        <f t="shared" si="73"/>
        <v>-2.6423343186352335E-2</v>
      </c>
      <c r="BM227" s="56">
        <f t="shared" si="74"/>
        <v>-112.82664795419457</v>
      </c>
      <c r="BO227" s="45">
        <v>156326.63000000003</v>
      </c>
      <c r="BP227" s="46">
        <v>92504.584100000007</v>
      </c>
      <c r="BQ227" s="47">
        <f t="shared" si="75"/>
        <v>-63822.045900000026</v>
      </c>
      <c r="BS227" s="45" t="e">
        <f>#REF!+BQ227</f>
        <v>#REF!</v>
      </c>
      <c r="BT227" s="47" t="e">
        <f t="shared" si="76"/>
        <v>#REF!</v>
      </c>
      <c r="BU227" s="124">
        <v>691</v>
      </c>
      <c r="BV227" s="124" t="s">
        <v>213</v>
      </c>
      <c r="BW227" s="137">
        <v>2743</v>
      </c>
      <c r="BX227" s="137">
        <v>10090223.112603467</v>
      </c>
      <c r="BY227" s="137">
        <v>3106801.2429046547</v>
      </c>
      <c r="BZ227" s="137">
        <v>-151537</v>
      </c>
      <c r="CB227" s="193">
        <v>9938686.112603467</v>
      </c>
      <c r="CC227" s="194"/>
      <c r="CD227" s="186">
        <v>1624582.9300412836</v>
      </c>
      <c r="CE227" s="194"/>
      <c r="CF227" s="186">
        <v>42485.27</v>
      </c>
      <c r="CG227" s="137"/>
      <c r="CH227" s="137">
        <v>11605754.31264475</v>
      </c>
      <c r="CI227" s="195">
        <v>4231.0442262649467</v>
      </c>
      <c r="CJ227" s="124"/>
      <c r="CK227" s="196"/>
      <c r="CL227" s="197"/>
      <c r="CM227" s="198">
        <v>-63822.045900000026</v>
      </c>
      <c r="CN227" s="124"/>
      <c r="CO227" s="196">
        <v>11541932.26674475</v>
      </c>
      <c r="CP227" s="198">
        <v>961827.68889539584</v>
      </c>
      <c r="CR227" s="154">
        <v>17</v>
      </c>
    </row>
    <row r="228" spans="1:96" ht="12.5" x14ac:dyDescent="0.25">
      <c r="A228" s="6">
        <v>694</v>
      </c>
      <c r="B228" s="6" t="s">
        <v>214</v>
      </c>
      <c r="C228" s="7">
        <v>28793</v>
      </c>
      <c r="D228" s="7">
        <v>33116720.841902658</v>
      </c>
      <c r="E228" s="48">
        <v>1166110.4054781639</v>
      </c>
      <c r="F228" s="48">
        <v>-847776</v>
      </c>
      <c r="H228" s="34">
        <f t="shared" si="77"/>
        <v>32268944.841902658</v>
      </c>
      <c r="I228" s="82"/>
      <c r="J228" s="56">
        <v>12066452.776571319</v>
      </c>
      <c r="K228" s="82"/>
      <c r="L228" s="56">
        <v>-653414.13327603717</v>
      </c>
      <c r="M228" s="84"/>
      <c r="N228" s="84">
        <f t="shared" si="78"/>
        <v>43681983.485197939</v>
      </c>
      <c r="O228" s="101">
        <f t="shared" si="63"/>
        <v>1517.1042783036828</v>
      </c>
      <c r="P228" s="82"/>
      <c r="Q228" s="56">
        <v>0</v>
      </c>
      <c r="S228" s="62">
        <f t="shared" si="79"/>
        <v>-1026351.2986681163</v>
      </c>
      <c r="T228" s="31">
        <f t="shared" si="80"/>
        <v>-2.2956598666217756E-2</v>
      </c>
      <c r="U228" s="56">
        <f t="shared" si="81"/>
        <v>-35.645861795162588</v>
      </c>
      <c r="W228" s="6">
        <v>694</v>
      </c>
      <c r="X228" s="6" t="s">
        <v>214</v>
      </c>
      <c r="Y228" s="7">
        <v>28793</v>
      </c>
      <c r="Z228" s="7">
        <v>33733341.363478206</v>
      </c>
      <c r="AA228" s="48">
        <v>1747992.9264918074</v>
      </c>
      <c r="AB228" s="48">
        <v>-847776</v>
      </c>
      <c r="AD228" s="34">
        <f t="shared" si="82"/>
        <v>32885565.363478206</v>
      </c>
      <c r="AE228" s="82"/>
      <c r="AF228" s="56">
        <v>11898253.088265274</v>
      </c>
      <c r="AG228" s="82"/>
      <c r="AH228" s="56">
        <v>-3038641.3352349033</v>
      </c>
      <c r="AI228" s="84"/>
      <c r="AJ228" s="84">
        <f t="shared" si="64"/>
        <v>41745177.116508581</v>
      </c>
      <c r="AK228" s="101">
        <f t="shared" si="65"/>
        <v>1449.8377076549364</v>
      </c>
      <c r="AL228" s="82"/>
      <c r="AM228" s="56">
        <v>0</v>
      </c>
      <c r="AO228" s="62">
        <f t="shared" si="66"/>
        <v>-2963157.6673574746</v>
      </c>
      <c r="AP228" s="31">
        <f t="shared" si="67"/>
        <v>-6.6277522562231336E-2</v>
      </c>
      <c r="AQ228" s="56">
        <f t="shared" si="68"/>
        <v>-102.9124324439091</v>
      </c>
      <c r="AS228" s="6">
        <v>694</v>
      </c>
      <c r="AT228" s="6" t="s">
        <v>214</v>
      </c>
      <c r="AU228" s="7">
        <v>28793</v>
      </c>
      <c r="AV228" s="7">
        <v>31152060.271734893</v>
      </c>
      <c r="AW228" s="48">
        <v>1107414.6973554571</v>
      </c>
      <c r="AX228" s="48">
        <v>-847776</v>
      </c>
      <c r="AZ228" s="34">
        <f t="shared" si="69"/>
        <v>30304284.271734893</v>
      </c>
      <c r="BA228" s="82"/>
      <c r="BB228" s="56">
        <v>11898253.088265274</v>
      </c>
      <c r="BC228" s="82"/>
      <c r="BD228" s="56">
        <v>-3038641.3352349033</v>
      </c>
      <c r="BE228" s="84"/>
      <c r="BF228" s="84">
        <f t="shared" si="70"/>
        <v>39163896.024765261</v>
      </c>
      <c r="BG228" s="101">
        <f t="shared" si="71"/>
        <v>1360.1881021347292</v>
      </c>
      <c r="BH228" s="82"/>
      <c r="BI228" s="56">
        <v>0</v>
      </c>
      <c r="BK228" s="62">
        <f t="shared" si="72"/>
        <v>-5544438.7591007948</v>
      </c>
      <c r="BL228" s="31">
        <f t="shared" si="73"/>
        <v>-0.12401353765252787</v>
      </c>
      <c r="BM228" s="56">
        <f t="shared" si="74"/>
        <v>-192.56203796411609</v>
      </c>
      <c r="BO228" s="45">
        <v>633676.11183400021</v>
      </c>
      <c r="BP228" s="46">
        <v>934085.59830000019</v>
      </c>
      <c r="BQ228" s="47">
        <f t="shared" si="75"/>
        <v>300409.48646599997</v>
      </c>
      <c r="BS228" s="45" t="e">
        <f>#REF!+BQ228</f>
        <v>#REF!</v>
      </c>
      <c r="BT228" s="47" t="e">
        <f t="shared" si="76"/>
        <v>#REF!</v>
      </c>
      <c r="BU228" s="124">
        <v>694</v>
      </c>
      <c r="BV228" s="124" t="s">
        <v>214</v>
      </c>
      <c r="BW228" s="137">
        <v>28736</v>
      </c>
      <c r="BX228" s="137">
        <v>33759535.416922502</v>
      </c>
      <c r="BY228" s="137">
        <v>1107414.6973554571</v>
      </c>
      <c r="BZ228" s="137">
        <v>-847776</v>
      </c>
      <c r="CB228" s="193">
        <v>32911759.416922502</v>
      </c>
      <c r="CC228" s="194"/>
      <c r="CD228" s="186">
        <v>11169722.786943557</v>
      </c>
      <c r="CE228" s="194"/>
      <c r="CF228" s="186">
        <v>626852.57999999996</v>
      </c>
      <c r="CG228" s="137"/>
      <c r="CH228" s="137">
        <v>44708334.783866055</v>
      </c>
      <c r="CI228" s="195">
        <v>1555.8301358527999</v>
      </c>
      <c r="CJ228" s="124"/>
      <c r="CK228" s="196"/>
      <c r="CL228" s="197"/>
      <c r="CM228" s="198">
        <v>300409.48646599997</v>
      </c>
      <c r="CN228" s="124"/>
      <c r="CO228" s="196">
        <v>45008744.270332053</v>
      </c>
      <c r="CP228" s="198">
        <v>3750728.6891943379</v>
      </c>
      <c r="CR228" s="154">
        <v>5</v>
      </c>
    </row>
    <row r="229" spans="1:96" ht="12.5" x14ac:dyDescent="0.25">
      <c r="A229" s="6">
        <v>697</v>
      </c>
      <c r="B229" s="6" t="s">
        <v>215</v>
      </c>
      <c r="C229" s="7">
        <v>1272</v>
      </c>
      <c r="D229" s="7">
        <v>5556908.4276217604</v>
      </c>
      <c r="E229" s="48">
        <v>974543.59596589056</v>
      </c>
      <c r="F229" s="48">
        <v>-246955</v>
      </c>
      <c r="H229" s="34">
        <f t="shared" si="77"/>
        <v>5309953.4276217604</v>
      </c>
      <c r="I229" s="82"/>
      <c r="J229" s="56">
        <v>861470.0063817245</v>
      </c>
      <c r="K229" s="82"/>
      <c r="L229" s="56">
        <v>-28489.111362595504</v>
      </c>
      <c r="M229" s="84"/>
      <c r="N229" s="84">
        <f t="shared" si="78"/>
        <v>6142934.3226408903</v>
      </c>
      <c r="O229" s="101">
        <f t="shared" si="63"/>
        <v>4829.350882579316</v>
      </c>
      <c r="P229" s="82"/>
      <c r="Q229" s="56">
        <v>0</v>
      </c>
      <c r="S229" s="62">
        <f t="shared" si="79"/>
        <v>-199070.02266230155</v>
      </c>
      <c r="T229" s="31">
        <f t="shared" si="80"/>
        <v>-3.1389133753862888E-2</v>
      </c>
      <c r="U229" s="56">
        <f t="shared" si="81"/>
        <v>-156.50159014331882</v>
      </c>
      <c r="W229" s="6">
        <v>697</v>
      </c>
      <c r="X229" s="6" t="s">
        <v>215</v>
      </c>
      <c r="Y229" s="7">
        <v>1272</v>
      </c>
      <c r="Z229" s="7">
        <v>5574553.7416873164</v>
      </c>
      <c r="AA229" s="48">
        <v>992336.19509273977</v>
      </c>
      <c r="AB229" s="48">
        <v>-246955</v>
      </c>
      <c r="AD229" s="34">
        <f t="shared" si="82"/>
        <v>5327598.7416873164</v>
      </c>
      <c r="AE229" s="82"/>
      <c r="AF229" s="56">
        <v>862119.22928262572</v>
      </c>
      <c r="AG229" s="82"/>
      <c r="AH229" s="56">
        <v>-132485.94877564732</v>
      </c>
      <c r="AI229" s="84"/>
      <c r="AJ229" s="84">
        <f t="shared" si="64"/>
        <v>6057232.0221942952</v>
      </c>
      <c r="AK229" s="101">
        <f t="shared" si="65"/>
        <v>4761.9748602156405</v>
      </c>
      <c r="AL229" s="82"/>
      <c r="AM229" s="56">
        <v>0</v>
      </c>
      <c r="AO229" s="62">
        <f t="shared" si="66"/>
        <v>-284772.32310889661</v>
      </c>
      <c r="AP229" s="31">
        <f t="shared" si="67"/>
        <v>-4.4902574581140962E-2</v>
      </c>
      <c r="AQ229" s="56">
        <f t="shared" si="68"/>
        <v>-223.87761250699418</v>
      </c>
      <c r="AS229" s="6">
        <v>697</v>
      </c>
      <c r="AT229" s="6" t="s">
        <v>215</v>
      </c>
      <c r="AU229" s="7">
        <v>1272</v>
      </c>
      <c r="AV229" s="7">
        <v>5528376.7497701813</v>
      </c>
      <c r="AW229" s="48">
        <v>947362.1201427381</v>
      </c>
      <c r="AX229" s="48">
        <v>-246955</v>
      </c>
      <c r="AZ229" s="34">
        <f t="shared" si="69"/>
        <v>5281421.7497701813</v>
      </c>
      <c r="BA229" s="82"/>
      <c r="BB229" s="56">
        <v>862119.22928262572</v>
      </c>
      <c r="BC229" s="82"/>
      <c r="BD229" s="56">
        <v>-132485.94877564732</v>
      </c>
      <c r="BE229" s="84"/>
      <c r="BF229" s="84">
        <f t="shared" si="70"/>
        <v>6011055.03027716</v>
      </c>
      <c r="BG229" s="101">
        <f t="shared" si="71"/>
        <v>4725.6721936141194</v>
      </c>
      <c r="BH229" s="82"/>
      <c r="BI229" s="56">
        <v>0</v>
      </c>
      <c r="BK229" s="62">
        <f t="shared" si="72"/>
        <v>-330949.31502603181</v>
      </c>
      <c r="BL229" s="31">
        <f t="shared" si="73"/>
        <v>-5.2183709913590441E-2</v>
      </c>
      <c r="BM229" s="56">
        <f t="shared" si="74"/>
        <v>-260.18027910851555</v>
      </c>
      <c r="BO229" s="45">
        <v>21749.792000000001</v>
      </c>
      <c r="BP229" s="46">
        <v>38062.135999999999</v>
      </c>
      <c r="BQ229" s="47">
        <f t="shared" si="75"/>
        <v>16312.343999999997</v>
      </c>
      <c r="BS229" s="45" t="e">
        <f>#REF!+BQ229</f>
        <v>#REF!</v>
      </c>
      <c r="BT229" s="47" t="e">
        <f t="shared" si="76"/>
        <v>#REF!</v>
      </c>
      <c r="BU229" s="124">
        <v>697</v>
      </c>
      <c r="BV229" s="124" t="s">
        <v>215</v>
      </c>
      <c r="BW229" s="137">
        <v>1288</v>
      </c>
      <c r="BX229" s="137">
        <v>5747177.4014442135</v>
      </c>
      <c r="BY229" s="137">
        <v>947362.1201427381</v>
      </c>
      <c r="BZ229" s="137">
        <v>-246955</v>
      </c>
      <c r="CB229" s="193">
        <v>5500222.4014442135</v>
      </c>
      <c r="CC229" s="194"/>
      <c r="CD229" s="186">
        <v>814450.92385897902</v>
      </c>
      <c r="CE229" s="194"/>
      <c r="CF229" s="186">
        <v>27331.02</v>
      </c>
      <c r="CG229" s="137"/>
      <c r="CH229" s="137">
        <v>6342004.3453031918</v>
      </c>
      <c r="CI229" s="195">
        <v>4923.9164171608636</v>
      </c>
      <c r="CJ229" s="124"/>
      <c r="CK229" s="196"/>
      <c r="CL229" s="197"/>
      <c r="CM229" s="198">
        <v>16312.343999999997</v>
      </c>
      <c r="CN229" s="124"/>
      <c r="CO229" s="196">
        <v>6358316.6893031914</v>
      </c>
      <c r="CP229" s="198">
        <v>529859.72410859924</v>
      </c>
      <c r="CR229" s="154">
        <v>18</v>
      </c>
    </row>
    <row r="230" spans="1:96" ht="12.5" x14ac:dyDescent="0.25">
      <c r="A230" s="6">
        <v>698</v>
      </c>
      <c r="B230" s="6" t="s">
        <v>216</v>
      </c>
      <c r="C230" s="7">
        <v>63042</v>
      </c>
      <c r="D230" s="7">
        <v>90129864.869275138</v>
      </c>
      <c r="E230" s="48">
        <v>24476810.278988153</v>
      </c>
      <c r="F230" s="48">
        <v>-4352919</v>
      </c>
      <c r="H230" s="34">
        <f t="shared" si="77"/>
        <v>85776945.869275138</v>
      </c>
      <c r="I230" s="82"/>
      <c r="J230" s="56">
        <v>28137142.735220108</v>
      </c>
      <c r="K230" s="82"/>
      <c r="L230" s="56">
        <v>-1420775.5025813109</v>
      </c>
      <c r="M230" s="84"/>
      <c r="N230" s="84">
        <f t="shared" si="78"/>
        <v>112493313.10191393</v>
      </c>
      <c r="O230" s="101">
        <f t="shared" si="63"/>
        <v>1784.4185321200775</v>
      </c>
      <c r="P230" s="82"/>
      <c r="Q230" s="56">
        <v>0</v>
      </c>
      <c r="S230" s="62">
        <f t="shared" si="79"/>
        <v>-3583551.8515665233</v>
      </c>
      <c r="T230" s="31">
        <f t="shared" si="80"/>
        <v>-3.0872231542458401E-2</v>
      </c>
      <c r="U230" s="56">
        <f t="shared" si="81"/>
        <v>-56.84387950202283</v>
      </c>
      <c r="W230" s="6">
        <v>698</v>
      </c>
      <c r="X230" s="6" t="s">
        <v>216</v>
      </c>
      <c r="Y230" s="7">
        <v>63042</v>
      </c>
      <c r="Z230" s="7">
        <v>90827623.919156954</v>
      </c>
      <c r="AA230" s="48">
        <v>25082768.031052165</v>
      </c>
      <c r="AB230" s="48">
        <v>-4352919</v>
      </c>
      <c r="AD230" s="34">
        <f t="shared" si="82"/>
        <v>86474704.919156954</v>
      </c>
      <c r="AE230" s="82"/>
      <c r="AF230" s="56">
        <v>27834322.656938978</v>
      </c>
      <c r="AG230" s="82"/>
      <c r="AH230" s="56">
        <v>-6607183.6380204018</v>
      </c>
      <c r="AI230" s="84"/>
      <c r="AJ230" s="84">
        <f t="shared" si="64"/>
        <v>107701843.93807554</v>
      </c>
      <c r="AK230" s="101">
        <f t="shared" si="65"/>
        <v>1708.4141356250682</v>
      </c>
      <c r="AL230" s="82"/>
      <c r="AM230" s="56">
        <v>0</v>
      </c>
      <c r="AO230" s="62">
        <f t="shared" si="66"/>
        <v>-8375021.0154049098</v>
      </c>
      <c r="AP230" s="31">
        <f t="shared" si="67"/>
        <v>-7.215064792421233E-2</v>
      </c>
      <c r="AQ230" s="56">
        <f t="shared" si="68"/>
        <v>-132.84827599703229</v>
      </c>
      <c r="AS230" s="6">
        <v>698</v>
      </c>
      <c r="AT230" s="6" t="s">
        <v>216</v>
      </c>
      <c r="AU230" s="7">
        <v>63042</v>
      </c>
      <c r="AV230" s="7">
        <v>87246855.090865523</v>
      </c>
      <c r="AW230" s="48">
        <v>23200500.039743479</v>
      </c>
      <c r="AX230" s="48">
        <v>-4352919</v>
      </c>
      <c r="AZ230" s="34">
        <f t="shared" si="69"/>
        <v>82893936.090865523</v>
      </c>
      <c r="BA230" s="82"/>
      <c r="BB230" s="56">
        <v>27834322.656938978</v>
      </c>
      <c r="BC230" s="82"/>
      <c r="BD230" s="56">
        <v>-6607183.6380204018</v>
      </c>
      <c r="BE230" s="84"/>
      <c r="BF230" s="84">
        <f t="shared" si="70"/>
        <v>104121075.1097841</v>
      </c>
      <c r="BG230" s="101">
        <f t="shared" si="71"/>
        <v>1651.6144016653041</v>
      </c>
      <c r="BH230" s="82"/>
      <c r="BI230" s="56">
        <v>0</v>
      </c>
      <c r="BK230" s="62">
        <f t="shared" si="72"/>
        <v>-11955789.843696356</v>
      </c>
      <c r="BL230" s="31">
        <f t="shared" si="73"/>
        <v>-0.10299890377370045</v>
      </c>
      <c r="BM230" s="56">
        <f t="shared" si="74"/>
        <v>-189.64800995679636</v>
      </c>
      <c r="BO230" s="45">
        <v>5323870.5861760005</v>
      </c>
      <c r="BP230" s="46">
        <v>511391.98440000013</v>
      </c>
      <c r="BQ230" s="47">
        <f t="shared" si="75"/>
        <v>-4812478.6017760001</v>
      </c>
      <c r="BS230" s="45" t="e">
        <f>#REF!+BQ230</f>
        <v>#REF!</v>
      </c>
      <c r="BT230" s="47" t="e">
        <f t="shared" si="76"/>
        <v>#REF!</v>
      </c>
      <c r="BU230" s="124">
        <v>698</v>
      </c>
      <c r="BV230" s="124" t="s">
        <v>216</v>
      </c>
      <c r="BW230" s="137">
        <v>62922</v>
      </c>
      <c r="BX230" s="137">
        <v>93058687.173632756</v>
      </c>
      <c r="BY230" s="137">
        <v>23200500.039743505</v>
      </c>
      <c r="BZ230" s="137">
        <v>-4352919</v>
      </c>
      <c r="CB230" s="193">
        <v>88705768.173632756</v>
      </c>
      <c r="CC230" s="194"/>
      <c r="CD230" s="186">
        <v>26008076.37984769</v>
      </c>
      <c r="CE230" s="194"/>
      <c r="CF230" s="186">
        <v>1363020.4</v>
      </c>
      <c r="CG230" s="137"/>
      <c r="CH230" s="137">
        <v>116076864.95348045</v>
      </c>
      <c r="CI230" s="195">
        <v>1844.7739257092981</v>
      </c>
      <c r="CJ230" s="124"/>
      <c r="CK230" s="196"/>
      <c r="CL230" s="197"/>
      <c r="CM230" s="198">
        <v>-4812478.6017760001</v>
      </c>
      <c r="CN230" s="124"/>
      <c r="CO230" s="196">
        <v>111264386.35170445</v>
      </c>
      <c r="CP230" s="198">
        <v>9272032.1959753707</v>
      </c>
      <c r="CR230" s="154">
        <v>19</v>
      </c>
    </row>
    <row r="231" spans="1:96" ht="12.5" x14ac:dyDescent="0.25">
      <c r="A231" s="6">
        <v>700</v>
      </c>
      <c r="B231" s="6" t="s">
        <v>217</v>
      </c>
      <c r="C231" s="7">
        <v>4994</v>
      </c>
      <c r="D231" s="7">
        <v>10660721.194368852</v>
      </c>
      <c r="E231" s="48">
        <v>802747.05713818152</v>
      </c>
      <c r="F231" s="48">
        <v>-1098005</v>
      </c>
      <c r="H231" s="34">
        <f t="shared" si="77"/>
        <v>9562716.1943688523</v>
      </c>
      <c r="I231" s="82"/>
      <c r="J231" s="56">
        <v>2447447.7268423545</v>
      </c>
      <c r="K231" s="82"/>
      <c r="L231" s="56">
        <v>-113148.92297861815</v>
      </c>
      <c r="M231" s="84"/>
      <c r="N231" s="84">
        <f t="shared" si="78"/>
        <v>11897014.99823259</v>
      </c>
      <c r="O231" s="101">
        <f t="shared" si="63"/>
        <v>2382.2617137029615</v>
      </c>
      <c r="P231" s="82"/>
      <c r="Q231" s="56">
        <v>0</v>
      </c>
      <c r="S231" s="62">
        <f t="shared" si="79"/>
        <v>-950842.16055321321</v>
      </c>
      <c r="T231" s="31">
        <f t="shared" si="80"/>
        <v>-7.4007840280431114E-2</v>
      </c>
      <c r="U231" s="56">
        <f t="shared" si="81"/>
        <v>-190.3969084007235</v>
      </c>
      <c r="W231" s="6">
        <v>700</v>
      </c>
      <c r="X231" s="6" t="s">
        <v>217</v>
      </c>
      <c r="Y231" s="7">
        <v>4994</v>
      </c>
      <c r="Z231" s="7">
        <v>10683547.583157444</v>
      </c>
      <c r="AA231" s="48">
        <v>823414.27821391774</v>
      </c>
      <c r="AB231" s="48">
        <v>-1098005</v>
      </c>
      <c r="AD231" s="34">
        <f t="shared" si="82"/>
        <v>9585542.5831574444</v>
      </c>
      <c r="AE231" s="82"/>
      <c r="AF231" s="56">
        <v>2426660.8529678597</v>
      </c>
      <c r="AG231" s="82"/>
      <c r="AH231" s="56">
        <v>-526188.48734771996</v>
      </c>
      <c r="AI231" s="84"/>
      <c r="AJ231" s="84">
        <f t="shared" si="64"/>
        <v>11486014.948777584</v>
      </c>
      <c r="AK231" s="101">
        <f t="shared" si="65"/>
        <v>2299.9629452898648</v>
      </c>
      <c r="AL231" s="82"/>
      <c r="AM231" s="56">
        <v>0</v>
      </c>
      <c r="AO231" s="62">
        <f t="shared" si="66"/>
        <v>-1361842.2100082189</v>
      </c>
      <c r="AP231" s="31">
        <f t="shared" si="67"/>
        <v>-0.10599761447977686</v>
      </c>
      <c r="AQ231" s="56">
        <f t="shared" si="68"/>
        <v>-272.69567681382034</v>
      </c>
      <c r="AS231" s="6">
        <v>700</v>
      </c>
      <c r="AT231" s="6" t="s">
        <v>217</v>
      </c>
      <c r="AU231" s="7">
        <v>4994</v>
      </c>
      <c r="AV231" s="7">
        <v>10740846.758613607</v>
      </c>
      <c r="AW231" s="48">
        <v>848503.95040443831</v>
      </c>
      <c r="AX231" s="48">
        <v>-1098005</v>
      </c>
      <c r="AZ231" s="34">
        <f t="shared" si="69"/>
        <v>9642841.7586136069</v>
      </c>
      <c r="BA231" s="82"/>
      <c r="BB231" s="56">
        <v>2426660.8529678597</v>
      </c>
      <c r="BC231" s="82"/>
      <c r="BD231" s="56">
        <v>-526188.48734771996</v>
      </c>
      <c r="BE231" s="84"/>
      <c r="BF231" s="84">
        <f t="shared" si="70"/>
        <v>11543314.124233747</v>
      </c>
      <c r="BG231" s="101">
        <f t="shared" si="71"/>
        <v>2311.4365487051955</v>
      </c>
      <c r="BH231" s="82"/>
      <c r="BI231" s="56">
        <v>0</v>
      </c>
      <c r="BK231" s="62">
        <f t="shared" si="72"/>
        <v>-1304543.0345520563</v>
      </c>
      <c r="BL231" s="31">
        <f t="shared" si="73"/>
        <v>-0.1015377909661741</v>
      </c>
      <c r="BM231" s="56">
        <f t="shared" si="74"/>
        <v>-261.22207339848944</v>
      </c>
      <c r="BO231" s="45">
        <v>198562.00734000001</v>
      </c>
      <c r="BP231" s="46">
        <v>122410.54810000001</v>
      </c>
      <c r="BQ231" s="47">
        <f t="shared" si="75"/>
        <v>-76151.459239999996</v>
      </c>
      <c r="BS231" s="45" t="e">
        <f>#REF!+BQ231</f>
        <v>#REF!</v>
      </c>
      <c r="BT231" s="47" t="e">
        <f t="shared" si="76"/>
        <v>#REF!</v>
      </c>
      <c r="BU231" s="124">
        <v>700</v>
      </c>
      <c r="BV231" s="124" t="s">
        <v>217</v>
      </c>
      <c r="BW231" s="137">
        <v>5099</v>
      </c>
      <c r="BX231" s="137">
        <v>11544261.802254189</v>
      </c>
      <c r="BY231" s="137">
        <v>848503.95040443831</v>
      </c>
      <c r="BZ231" s="137">
        <v>-1098005</v>
      </c>
      <c r="CB231" s="193">
        <v>10446256.802254189</v>
      </c>
      <c r="CC231" s="194"/>
      <c r="CD231" s="186">
        <v>2293050.9865316162</v>
      </c>
      <c r="CE231" s="194"/>
      <c r="CF231" s="186">
        <v>108549.37</v>
      </c>
      <c r="CG231" s="137"/>
      <c r="CH231" s="137">
        <v>12847857.158785803</v>
      </c>
      <c r="CI231" s="195">
        <v>2519.6817334351449</v>
      </c>
      <c r="CJ231" s="124"/>
      <c r="CK231" s="196"/>
      <c r="CL231" s="197"/>
      <c r="CM231" s="198">
        <v>-76151.459239999996</v>
      </c>
      <c r="CN231" s="124"/>
      <c r="CO231" s="196">
        <v>12771705.699545803</v>
      </c>
      <c r="CP231" s="198">
        <v>1064308.8082954835</v>
      </c>
      <c r="CR231" s="154">
        <v>9</v>
      </c>
    </row>
    <row r="232" spans="1:96" ht="12.5" x14ac:dyDescent="0.25">
      <c r="A232" s="6">
        <v>702</v>
      </c>
      <c r="B232" s="6" t="s">
        <v>218</v>
      </c>
      <c r="C232" s="7">
        <v>4283</v>
      </c>
      <c r="D232" s="7">
        <v>12319740.213053238</v>
      </c>
      <c r="E232" s="48">
        <v>2911512.2255793437</v>
      </c>
      <c r="F232" s="48">
        <v>-834863</v>
      </c>
      <c r="H232" s="34">
        <f t="shared" si="77"/>
        <v>11484877.213053238</v>
      </c>
      <c r="I232" s="82"/>
      <c r="J232" s="56">
        <v>2674739.6888847658</v>
      </c>
      <c r="K232" s="82"/>
      <c r="L232" s="56">
        <v>-88244.273962011895</v>
      </c>
      <c r="M232" s="84"/>
      <c r="N232" s="84">
        <f t="shared" si="78"/>
        <v>14071372.627975991</v>
      </c>
      <c r="O232" s="101">
        <f t="shared" si="63"/>
        <v>3285.4010338491689</v>
      </c>
      <c r="P232" s="82"/>
      <c r="Q232" s="56">
        <v>0</v>
      </c>
      <c r="S232" s="62">
        <f t="shared" si="79"/>
        <v>-21464.73787346296</v>
      </c>
      <c r="T232" s="31">
        <f t="shared" si="80"/>
        <v>-1.5230955496213633E-3</v>
      </c>
      <c r="U232" s="56">
        <f t="shared" si="81"/>
        <v>-5.0116128586184825</v>
      </c>
      <c r="W232" s="6">
        <v>702</v>
      </c>
      <c r="X232" s="6" t="s">
        <v>218</v>
      </c>
      <c r="Y232" s="7">
        <v>4283</v>
      </c>
      <c r="Z232" s="7">
        <v>12370951.886935867</v>
      </c>
      <c r="AA232" s="48">
        <v>2961850.9512960054</v>
      </c>
      <c r="AB232" s="48">
        <v>-834863</v>
      </c>
      <c r="AD232" s="34">
        <f t="shared" si="82"/>
        <v>11536088.886935867</v>
      </c>
      <c r="AE232" s="82"/>
      <c r="AF232" s="56">
        <v>2669313.3735081595</v>
      </c>
      <c r="AG232" s="82"/>
      <c r="AH232" s="56">
        <v>-410371.74557943724</v>
      </c>
      <c r="AI232" s="84"/>
      <c r="AJ232" s="84">
        <f t="shared" si="64"/>
        <v>13795030.51486459</v>
      </c>
      <c r="AK232" s="101">
        <f t="shared" si="65"/>
        <v>3220.8803443531615</v>
      </c>
      <c r="AL232" s="82"/>
      <c r="AM232" s="56">
        <v>0</v>
      </c>
      <c r="AO232" s="62">
        <f t="shared" si="66"/>
        <v>-297806.85098486394</v>
      </c>
      <c r="AP232" s="31">
        <f t="shared" si="67"/>
        <v>-2.1131787961062125E-2</v>
      </c>
      <c r="AQ232" s="56">
        <f t="shared" si="68"/>
        <v>-69.532302354626182</v>
      </c>
      <c r="AS232" s="6">
        <v>702</v>
      </c>
      <c r="AT232" s="6" t="s">
        <v>218</v>
      </c>
      <c r="AU232" s="7">
        <v>4283</v>
      </c>
      <c r="AV232" s="7">
        <v>12034825.382176889</v>
      </c>
      <c r="AW232" s="48">
        <v>2750202.5718407314</v>
      </c>
      <c r="AX232" s="48">
        <v>-834863</v>
      </c>
      <c r="AZ232" s="34">
        <f t="shared" si="69"/>
        <v>11199962.382176889</v>
      </c>
      <c r="BA232" s="82"/>
      <c r="BB232" s="56">
        <v>2669313.3735081595</v>
      </c>
      <c r="BC232" s="82"/>
      <c r="BD232" s="56">
        <v>-410371.74557943724</v>
      </c>
      <c r="BE232" s="84"/>
      <c r="BF232" s="84">
        <f t="shared" si="70"/>
        <v>13458904.010105612</v>
      </c>
      <c r="BG232" s="101">
        <f t="shared" si="71"/>
        <v>3142.4011230692531</v>
      </c>
      <c r="BH232" s="82"/>
      <c r="BI232" s="56">
        <v>0</v>
      </c>
      <c r="BK232" s="62">
        <f t="shared" si="72"/>
        <v>-633933.3557438422</v>
      </c>
      <c r="BL232" s="31">
        <f t="shared" si="73"/>
        <v>-4.4982663127868396E-2</v>
      </c>
      <c r="BM232" s="56">
        <f t="shared" si="74"/>
        <v>-148.01152363853424</v>
      </c>
      <c r="BO232" s="45">
        <v>89944.905453999992</v>
      </c>
      <c r="BP232" s="46">
        <v>32692.6561</v>
      </c>
      <c r="BQ232" s="47">
        <f t="shared" si="75"/>
        <v>-57252.249353999992</v>
      </c>
      <c r="BS232" s="45" t="e">
        <f>#REF!+BQ232</f>
        <v>#REF!</v>
      </c>
      <c r="BT232" s="47" t="e">
        <f t="shared" si="76"/>
        <v>#REF!</v>
      </c>
      <c r="BU232" s="124">
        <v>702</v>
      </c>
      <c r="BV232" s="124" t="s">
        <v>218</v>
      </c>
      <c r="BW232" s="137">
        <v>4398</v>
      </c>
      <c r="BX232" s="137">
        <v>12325419.624948394</v>
      </c>
      <c r="BY232" s="137">
        <v>2750202.5718407314</v>
      </c>
      <c r="BZ232" s="137">
        <v>-834863</v>
      </c>
      <c r="CB232" s="193">
        <v>11490556.624948394</v>
      </c>
      <c r="CC232" s="194"/>
      <c r="CD232" s="186">
        <v>2517623.6309010619</v>
      </c>
      <c r="CE232" s="194"/>
      <c r="CF232" s="186">
        <v>84657.11</v>
      </c>
      <c r="CG232" s="137"/>
      <c r="CH232" s="137">
        <v>14092837.365849454</v>
      </c>
      <c r="CI232" s="195">
        <v>3204.3741168370748</v>
      </c>
      <c r="CJ232" s="124"/>
      <c r="CK232" s="196"/>
      <c r="CL232" s="197"/>
      <c r="CM232" s="198">
        <v>-57252.249353999992</v>
      </c>
      <c r="CN232" s="124"/>
      <c r="CO232" s="196">
        <v>14035585.116495455</v>
      </c>
      <c r="CP232" s="198">
        <v>1169632.093041288</v>
      </c>
      <c r="CR232" s="154">
        <v>6</v>
      </c>
    </row>
    <row r="233" spans="1:96" ht="12.5" x14ac:dyDescent="0.25">
      <c r="A233" s="6">
        <v>704</v>
      </c>
      <c r="B233" s="6" t="s">
        <v>219</v>
      </c>
      <c r="C233" s="7">
        <v>6327</v>
      </c>
      <c r="D233" s="7">
        <v>5071380.785862036</v>
      </c>
      <c r="E233" s="48">
        <v>-6566.4602644075503</v>
      </c>
      <c r="F233" s="48">
        <v>-1188832</v>
      </c>
      <c r="H233" s="34">
        <f t="shared" si="77"/>
        <v>3882548.785862036</v>
      </c>
      <c r="I233" s="82"/>
      <c r="J233" s="56">
        <v>2467909.7767395759</v>
      </c>
      <c r="K233" s="82"/>
      <c r="L233" s="56">
        <v>-130505.28306563759</v>
      </c>
      <c r="M233" s="84"/>
      <c r="N233" s="84">
        <f t="shared" si="78"/>
        <v>6219953.2795359744</v>
      </c>
      <c r="O233" s="101">
        <f t="shared" si="63"/>
        <v>983.08096720973197</v>
      </c>
      <c r="P233" s="82"/>
      <c r="Q233" s="56">
        <v>0</v>
      </c>
      <c r="S233" s="62">
        <f t="shared" si="79"/>
        <v>-824185.06793190166</v>
      </c>
      <c r="T233" s="31">
        <f t="shared" si="80"/>
        <v>-0.11700296434810478</v>
      </c>
      <c r="U233" s="56">
        <f t="shared" si="81"/>
        <v>-130.26474915945971</v>
      </c>
      <c r="W233" s="6">
        <v>704</v>
      </c>
      <c r="X233" s="6" t="s">
        <v>219</v>
      </c>
      <c r="Y233" s="7">
        <v>6327</v>
      </c>
      <c r="Z233" s="7">
        <v>5195882.7817736287</v>
      </c>
      <c r="AA233" s="48">
        <v>112063.01535175162</v>
      </c>
      <c r="AB233" s="48">
        <v>-1188832</v>
      </c>
      <c r="AD233" s="34">
        <f t="shared" si="82"/>
        <v>4007050.7817736287</v>
      </c>
      <c r="AE233" s="82"/>
      <c r="AF233" s="56">
        <v>2425144.6275308831</v>
      </c>
      <c r="AG233" s="82"/>
      <c r="AH233" s="56">
        <v>-606902.61718328996</v>
      </c>
      <c r="AI233" s="84"/>
      <c r="AJ233" s="84">
        <f t="shared" si="64"/>
        <v>5825292.7921212222</v>
      </c>
      <c r="AK233" s="101">
        <f t="shared" si="65"/>
        <v>920.70377621640944</v>
      </c>
      <c r="AL233" s="82"/>
      <c r="AM233" s="56">
        <v>0</v>
      </c>
      <c r="AO233" s="62">
        <f t="shared" si="66"/>
        <v>-1218845.5553466538</v>
      </c>
      <c r="AP233" s="31">
        <f t="shared" si="67"/>
        <v>-0.17302975825067188</v>
      </c>
      <c r="AQ233" s="56">
        <f t="shared" si="68"/>
        <v>-192.64194015278233</v>
      </c>
      <c r="AS233" s="6">
        <v>704</v>
      </c>
      <c r="AT233" s="6" t="s">
        <v>219</v>
      </c>
      <c r="AU233" s="7">
        <v>6327</v>
      </c>
      <c r="AV233" s="7">
        <v>5042805.6815634789</v>
      </c>
      <c r="AW233" s="48">
        <v>113941.75309586847</v>
      </c>
      <c r="AX233" s="48">
        <v>-1188832</v>
      </c>
      <c r="AZ233" s="34">
        <f t="shared" si="69"/>
        <v>3853973.6815634789</v>
      </c>
      <c r="BA233" s="82"/>
      <c r="BB233" s="56">
        <v>2425144.6275308831</v>
      </c>
      <c r="BC233" s="82"/>
      <c r="BD233" s="56">
        <v>-606902.61718328996</v>
      </c>
      <c r="BE233" s="84"/>
      <c r="BF233" s="84">
        <f t="shared" si="70"/>
        <v>5672215.6919110715</v>
      </c>
      <c r="BG233" s="101">
        <f t="shared" si="71"/>
        <v>896.50951349945808</v>
      </c>
      <c r="BH233" s="82"/>
      <c r="BI233" s="56">
        <v>0</v>
      </c>
      <c r="BK233" s="62">
        <f t="shared" si="72"/>
        <v>-1371922.6555568045</v>
      </c>
      <c r="BL233" s="31">
        <f t="shared" si="73"/>
        <v>-0.19476089024429272</v>
      </c>
      <c r="BM233" s="56">
        <f t="shared" si="74"/>
        <v>-216.8362028697336</v>
      </c>
      <c r="BO233" s="45">
        <v>370072.71088000003</v>
      </c>
      <c r="BP233" s="46">
        <v>382116.65820000006</v>
      </c>
      <c r="BQ233" s="47">
        <f t="shared" si="75"/>
        <v>12043.947320000036</v>
      </c>
      <c r="BS233" s="45" t="e">
        <f>#REF!+BQ233</f>
        <v>#REF!</v>
      </c>
      <c r="BT233" s="47" t="e">
        <f t="shared" si="76"/>
        <v>#REF!</v>
      </c>
      <c r="BU233" s="124">
        <v>704</v>
      </c>
      <c r="BV233" s="124" t="s">
        <v>219</v>
      </c>
      <c r="BW233" s="137">
        <v>6251</v>
      </c>
      <c r="BX233" s="137">
        <v>5832956.2290901747</v>
      </c>
      <c r="BY233" s="137">
        <v>113941.75309587074</v>
      </c>
      <c r="BZ233" s="137">
        <v>-1188832</v>
      </c>
      <c r="CB233" s="193">
        <v>4644124.2290901747</v>
      </c>
      <c r="CC233" s="194"/>
      <c r="CD233" s="186">
        <v>2274813.928377701</v>
      </c>
      <c r="CE233" s="194"/>
      <c r="CF233" s="186">
        <v>125200.19</v>
      </c>
      <c r="CG233" s="137"/>
      <c r="CH233" s="137">
        <v>7044138.347467876</v>
      </c>
      <c r="CI233" s="195">
        <v>1126.8818345013399</v>
      </c>
      <c r="CJ233" s="124"/>
      <c r="CK233" s="196"/>
      <c r="CL233" s="197"/>
      <c r="CM233" s="198">
        <v>12043.947320000036</v>
      </c>
      <c r="CN233" s="124"/>
      <c r="CO233" s="196">
        <v>7056182.2947878763</v>
      </c>
      <c r="CP233" s="198">
        <v>588015.19123232306</v>
      </c>
      <c r="CR233" s="154">
        <v>2</v>
      </c>
    </row>
    <row r="234" spans="1:96" ht="12.5" x14ac:dyDescent="0.25">
      <c r="A234" s="6">
        <v>707</v>
      </c>
      <c r="B234" s="6" t="s">
        <v>220</v>
      </c>
      <c r="C234" s="7">
        <v>2126</v>
      </c>
      <c r="D234" s="7">
        <v>8502431.6170723028</v>
      </c>
      <c r="E234" s="48">
        <v>2733880.9482977726</v>
      </c>
      <c r="F234" s="48">
        <v>-528502</v>
      </c>
      <c r="H234" s="34">
        <f t="shared" si="77"/>
        <v>7973929.6170723028</v>
      </c>
      <c r="I234" s="82"/>
      <c r="J234" s="56">
        <v>1568462.385559415</v>
      </c>
      <c r="K234" s="82"/>
      <c r="L234" s="56">
        <v>-32218.414094280368</v>
      </c>
      <c r="M234" s="84"/>
      <c r="N234" s="84">
        <f t="shared" si="78"/>
        <v>9510173.5885374378</v>
      </c>
      <c r="O234" s="101">
        <f t="shared" si="63"/>
        <v>4473.2707377880706</v>
      </c>
      <c r="P234" s="82"/>
      <c r="Q234" s="56">
        <v>0</v>
      </c>
      <c r="S234" s="62">
        <f t="shared" si="79"/>
        <v>-148134.57792051136</v>
      </c>
      <c r="T234" s="31">
        <f t="shared" si="80"/>
        <v>-1.533752861965655E-2</v>
      </c>
      <c r="U234" s="56">
        <f t="shared" si="81"/>
        <v>-69.677600150757939</v>
      </c>
      <c r="W234" s="6">
        <v>707</v>
      </c>
      <c r="X234" s="6" t="s">
        <v>220</v>
      </c>
      <c r="Y234" s="7">
        <v>2126</v>
      </c>
      <c r="Z234" s="7">
        <v>8584615.2321345303</v>
      </c>
      <c r="AA234" s="48">
        <v>2814242.3480857848</v>
      </c>
      <c r="AB234" s="48">
        <v>-528502</v>
      </c>
      <c r="AD234" s="34">
        <f t="shared" si="82"/>
        <v>8056113.2321345303</v>
      </c>
      <c r="AE234" s="82"/>
      <c r="AF234" s="56">
        <v>1573522.0972870847</v>
      </c>
      <c r="AG234" s="82"/>
      <c r="AH234" s="56">
        <v>-149828.72245470213</v>
      </c>
      <c r="AI234" s="84"/>
      <c r="AJ234" s="84">
        <f t="shared" si="64"/>
        <v>9479806.6069669127</v>
      </c>
      <c r="AK234" s="101">
        <f t="shared" si="65"/>
        <v>4458.987115224324</v>
      </c>
      <c r="AL234" s="82"/>
      <c r="AM234" s="56">
        <v>0</v>
      </c>
      <c r="AO234" s="62">
        <f t="shared" si="66"/>
        <v>-178501.55949103646</v>
      </c>
      <c r="AP234" s="31">
        <f t="shared" si="67"/>
        <v>-1.8481659149264796E-2</v>
      </c>
      <c r="AQ234" s="56">
        <f t="shared" si="68"/>
        <v>-83.961222714504444</v>
      </c>
      <c r="AS234" s="6">
        <v>707</v>
      </c>
      <c r="AT234" s="6" t="s">
        <v>220</v>
      </c>
      <c r="AU234" s="7">
        <v>2126</v>
      </c>
      <c r="AV234" s="7">
        <v>8426990.4113848638</v>
      </c>
      <c r="AW234" s="48">
        <v>2867248.8666343181</v>
      </c>
      <c r="AX234" s="48">
        <v>-528502</v>
      </c>
      <c r="AZ234" s="34">
        <f t="shared" si="69"/>
        <v>7898488.4113848638</v>
      </c>
      <c r="BA234" s="82"/>
      <c r="BB234" s="56">
        <v>1573522.0972870847</v>
      </c>
      <c r="BC234" s="82"/>
      <c r="BD234" s="56">
        <v>-149828.72245470213</v>
      </c>
      <c r="BE234" s="84"/>
      <c r="BF234" s="84">
        <f t="shared" si="70"/>
        <v>9322181.7862172462</v>
      </c>
      <c r="BG234" s="101">
        <f t="shared" si="71"/>
        <v>4384.8456191050072</v>
      </c>
      <c r="BH234" s="82"/>
      <c r="BI234" s="56">
        <v>0</v>
      </c>
      <c r="BK234" s="62">
        <f t="shared" si="72"/>
        <v>-336126.380240703</v>
      </c>
      <c r="BL234" s="31">
        <f t="shared" si="73"/>
        <v>-3.480178665328016E-2</v>
      </c>
      <c r="BM234" s="56">
        <f t="shared" si="74"/>
        <v>-158.1027188338208</v>
      </c>
      <c r="BO234" s="45">
        <v>34527.794800000003</v>
      </c>
      <c r="BP234" s="46">
        <v>0</v>
      </c>
      <c r="BQ234" s="47">
        <f t="shared" si="75"/>
        <v>-34527.794800000003</v>
      </c>
      <c r="BS234" s="45" t="e">
        <f>#REF!+BQ234</f>
        <v>#REF!</v>
      </c>
      <c r="BT234" s="47" t="e">
        <f t="shared" si="76"/>
        <v>#REF!</v>
      </c>
      <c r="BU234" s="124">
        <v>707</v>
      </c>
      <c r="BV234" s="124" t="s">
        <v>220</v>
      </c>
      <c r="BW234" s="137">
        <v>2181</v>
      </c>
      <c r="BX234" s="137">
        <v>8670277.7875142731</v>
      </c>
      <c r="BY234" s="137">
        <v>2867248.8666343181</v>
      </c>
      <c r="BZ234" s="137">
        <v>-528502</v>
      </c>
      <c r="CB234" s="193">
        <v>8141775.7875142731</v>
      </c>
      <c r="CC234" s="194"/>
      <c r="CD234" s="186">
        <v>1485623.6589436759</v>
      </c>
      <c r="CE234" s="194"/>
      <c r="CF234" s="186">
        <v>30908.720000000001</v>
      </c>
      <c r="CG234" s="137"/>
      <c r="CH234" s="137">
        <v>9658308.1664579492</v>
      </c>
      <c r="CI234" s="195">
        <v>4428.3852207510081</v>
      </c>
      <c r="CJ234" s="124"/>
      <c r="CK234" s="196"/>
      <c r="CL234" s="197"/>
      <c r="CM234" s="198">
        <v>-34527.794800000003</v>
      </c>
      <c r="CN234" s="124"/>
      <c r="CO234" s="196">
        <v>9623780.3716579489</v>
      </c>
      <c r="CP234" s="198">
        <v>801981.69763816241</v>
      </c>
      <c r="CR234" s="154">
        <v>12</v>
      </c>
    </row>
    <row r="235" spans="1:96" ht="12.5" x14ac:dyDescent="0.25">
      <c r="A235" s="6">
        <v>710</v>
      </c>
      <c r="B235" s="6" t="s">
        <v>221</v>
      </c>
      <c r="C235" s="7">
        <v>27536</v>
      </c>
      <c r="D235" s="7">
        <v>51703817.317029551</v>
      </c>
      <c r="E235" s="48">
        <v>10136264.88315043</v>
      </c>
      <c r="F235" s="48">
        <v>-969704</v>
      </c>
      <c r="H235" s="34">
        <f t="shared" si="77"/>
        <v>50734113.317029551</v>
      </c>
      <c r="I235" s="82"/>
      <c r="J235" s="56">
        <v>13997358.942311615</v>
      </c>
      <c r="K235" s="82"/>
      <c r="L235" s="56">
        <v>-620856.25450606307</v>
      </c>
      <c r="M235" s="84"/>
      <c r="N235" s="84">
        <f t="shared" si="78"/>
        <v>64110616.004835099</v>
      </c>
      <c r="O235" s="101">
        <f t="shared" si="63"/>
        <v>2328.2472401523496</v>
      </c>
      <c r="P235" s="82"/>
      <c r="Q235" s="56">
        <v>0</v>
      </c>
      <c r="S235" s="62">
        <f t="shared" si="79"/>
        <v>-316546.22397325933</v>
      </c>
      <c r="T235" s="31">
        <f t="shared" si="80"/>
        <v>-4.9132417605026362E-3</v>
      </c>
      <c r="U235" s="56">
        <f t="shared" si="81"/>
        <v>-11.495722834589603</v>
      </c>
      <c r="W235" s="6">
        <v>710</v>
      </c>
      <c r="X235" s="6" t="s">
        <v>221</v>
      </c>
      <c r="Y235" s="7">
        <v>27536</v>
      </c>
      <c r="Z235" s="7">
        <v>52278609.410888329</v>
      </c>
      <c r="AA235" s="48">
        <v>10688688.750147641</v>
      </c>
      <c r="AB235" s="48">
        <v>-969704</v>
      </c>
      <c r="AD235" s="34">
        <f t="shared" si="82"/>
        <v>51308905.410888329</v>
      </c>
      <c r="AE235" s="82"/>
      <c r="AF235" s="56">
        <v>13865953.527001252</v>
      </c>
      <c r="AG235" s="82"/>
      <c r="AH235" s="56">
        <v>-2887233.9640444545</v>
      </c>
      <c r="AI235" s="84"/>
      <c r="AJ235" s="84">
        <f t="shared" si="64"/>
        <v>62287624.973845132</v>
      </c>
      <c r="AK235" s="101">
        <f t="shared" si="65"/>
        <v>2262.0433241518422</v>
      </c>
      <c r="AL235" s="82"/>
      <c r="AM235" s="56">
        <v>0</v>
      </c>
      <c r="AO235" s="62">
        <f t="shared" si="66"/>
        <v>-2139537.2549632266</v>
      </c>
      <c r="AP235" s="31">
        <f t="shared" si="67"/>
        <v>-3.3208621658126374E-2</v>
      </c>
      <c r="AQ235" s="56">
        <f t="shared" si="68"/>
        <v>-77.699638835096835</v>
      </c>
      <c r="AS235" s="6">
        <v>710</v>
      </c>
      <c r="AT235" s="6" t="s">
        <v>221</v>
      </c>
      <c r="AU235" s="7">
        <v>27536</v>
      </c>
      <c r="AV235" s="7">
        <v>49662763.2536963</v>
      </c>
      <c r="AW235" s="48">
        <v>9699689.4620048255</v>
      </c>
      <c r="AX235" s="48">
        <v>-982980</v>
      </c>
      <c r="AZ235" s="34">
        <f t="shared" si="69"/>
        <v>48679783.2536963</v>
      </c>
      <c r="BA235" s="82"/>
      <c r="BB235" s="56">
        <v>13865953.527001252</v>
      </c>
      <c r="BC235" s="82"/>
      <c r="BD235" s="56">
        <v>-2887233.9640444545</v>
      </c>
      <c r="BE235" s="84"/>
      <c r="BF235" s="84">
        <f t="shared" si="70"/>
        <v>59658502.816653103</v>
      </c>
      <c r="BG235" s="101">
        <f t="shared" si="71"/>
        <v>2166.5638733531778</v>
      </c>
      <c r="BH235" s="82"/>
      <c r="BI235" s="56">
        <v>0</v>
      </c>
      <c r="BK235" s="62">
        <f t="shared" si="72"/>
        <v>-4768659.4121552557</v>
      </c>
      <c r="BL235" s="31">
        <f t="shared" si="73"/>
        <v>-7.4016288273255154E-2</v>
      </c>
      <c r="BM235" s="56">
        <f t="shared" si="74"/>
        <v>-173.17908963376146</v>
      </c>
      <c r="BO235" s="45">
        <v>1375832.029992</v>
      </c>
      <c r="BP235" s="46">
        <v>307487.68440000003</v>
      </c>
      <c r="BQ235" s="47">
        <f t="shared" si="75"/>
        <v>-1068344.3455920001</v>
      </c>
      <c r="BS235" s="45" t="e">
        <f>#REF!+BQ235</f>
        <v>#REF!</v>
      </c>
      <c r="BT235" s="47" t="e">
        <f t="shared" si="76"/>
        <v>#REF!</v>
      </c>
      <c r="BU235" s="124">
        <v>710</v>
      </c>
      <c r="BV235" s="124" t="s">
        <v>221</v>
      </c>
      <c r="BW235" s="137">
        <v>27592</v>
      </c>
      <c r="BX235" s="137">
        <v>51772084.416276701</v>
      </c>
      <c r="BY235" s="137">
        <v>9699689.4620048255</v>
      </c>
      <c r="BZ235" s="137">
        <v>-969704</v>
      </c>
      <c r="CB235" s="193">
        <v>50802380.416276701</v>
      </c>
      <c r="CC235" s="194"/>
      <c r="CD235" s="186">
        <v>13029163.612531655</v>
      </c>
      <c r="CE235" s="194"/>
      <c r="CF235" s="186">
        <v>595618.19999999995</v>
      </c>
      <c r="CG235" s="137"/>
      <c r="CH235" s="137">
        <v>64427162.228808358</v>
      </c>
      <c r="CI235" s="195">
        <v>2334.9942819950838</v>
      </c>
      <c r="CJ235" s="124"/>
      <c r="CK235" s="196"/>
      <c r="CL235" s="197"/>
      <c r="CM235" s="198">
        <v>-1068344.3455920001</v>
      </c>
      <c r="CN235" s="124"/>
      <c r="CO235" s="196">
        <v>63358817.883216359</v>
      </c>
      <c r="CP235" s="198">
        <v>5279901.4902680302</v>
      </c>
      <c r="CR235" s="154">
        <v>1</v>
      </c>
    </row>
    <row r="236" spans="1:96" ht="12.5" x14ac:dyDescent="0.25">
      <c r="A236" s="6">
        <v>729</v>
      </c>
      <c r="B236" s="6" t="s">
        <v>222</v>
      </c>
      <c r="C236" s="7">
        <v>9309</v>
      </c>
      <c r="D236" s="7">
        <v>28422713.032339752</v>
      </c>
      <c r="E236" s="48">
        <v>8899596.1463022735</v>
      </c>
      <c r="F236" s="48">
        <v>-41646</v>
      </c>
      <c r="H236" s="34">
        <f t="shared" si="77"/>
        <v>28381067.032339752</v>
      </c>
      <c r="I236" s="82"/>
      <c r="J236" s="56">
        <v>5628050.3226937484</v>
      </c>
      <c r="K236" s="82"/>
      <c r="L236" s="56">
        <v>-159584.22518908631</v>
      </c>
      <c r="M236" s="84"/>
      <c r="N236" s="84">
        <f t="shared" si="78"/>
        <v>33849533.129844412</v>
      </c>
      <c r="O236" s="101">
        <f t="shared" si="63"/>
        <v>3636.2158266026868</v>
      </c>
      <c r="P236" s="82"/>
      <c r="Q236" s="56">
        <v>0</v>
      </c>
      <c r="S236" s="62">
        <f t="shared" si="79"/>
        <v>272126.49895594269</v>
      </c>
      <c r="T236" s="31">
        <f t="shared" si="80"/>
        <v>8.1044525548798207E-3</v>
      </c>
      <c r="U236" s="56">
        <f t="shared" si="81"/>
        <v>29.232624229878901</v>
      </c>
      <c r="W236" s="6">
        <v>729</v>
      </c>
      <c r="X236" s="6" t="s">
        <v>222</v>
      </c>
      <c r="Y236" s="7">
        <v>9309</v>
      </c>
      <c r="Z236" s="7">
        <v>28580987.314668957</v>
      </c>
      <c r="AA236" s="48">
        <v>9053297.6291045919</v>
      </c>
      <c r="AB236" s="48">
        <v>-41646</v>
      </c>
      <c r="AD236" s="34">
        <f t="shared" si="82"/>
        <v>28539341.314668957</v>
      </c>
      <c r="AE236" s="82"/>
      <c r="AF236" s="56">
        <v>5610309.7064184425</v>
      </c>
      <c r="AG236" s="82"/>
      <c r="AH236" s="56">
        <v>-742131.51876550668</v>
      </c>
      <c r="AI236" s="84"/>
      <c r="AJ236" s="84">
        <f t="shared" si="64"/>
        <v>33407519.502321895</v>
      </c>
      <c r="AK236" s="101">
        <f t="shared" si="65"/>
        <v>3588.7334302633899</v>
      </c>
      <c r="AL236" s="82"/>
      <c r="AM236" s="56">
        <v>0</v>
      </c>
      <c r="AO236" s="62">
        <f t="shared" si="66"/>
        <v>-169887.12856657431</v>
      </c>
      <c r="AP236" s="31">
        <f t="shared" si="67"/>
        <v>-5.0595667031143503E-3</v>
      </c>
      <c r="AQ236" s="56">
        <f t="shared" si="68"/>
        <v>-18.249772109418231</v>
      </c>
      <c r="AS236" s="6">
        <v>729</v>
      </c>
      <c r="AT236" s="6" t="s">
        <v>222</v>
      </c>
      <c r="AU236" s="7">
        <v>9309</v>
      </c>
      <c r="AV236" s="7">
        <v>27334973.919901185</v>
      </c>
      <c r="AW236" s="48">
        <v>8617091.4080844708</v>
      </c>
      <c r="AX236" s="48">
        <v>-60232</v>
      </c>
      <c r="AZ236" s="34">
        <f t="shared" si="69"/>
        <v>27274741.919901185</v>
      </c>
      <c r="BA236" s="82"/>
      <c r="BB236" s="56">
        <v>5610309.7064184425</v>
      </c>
      <c r="BC236" s="82"/>
      <c r="BD236" s="56">
        <v>-742131.51876550668</v>
      </c>
      <c r="BE236" s="84"/>
      <c r="BF236" s="84">
        <f t="shared" si="70"/>
        <v>32142920.107554123</v>
      </c>
      <c r="BG236" s="101">
        <f t="shared" si="71"/>
        <v>3452.8864655230554</v>
      </c>
      <c r="BH236" s="82"/>
      <c r="BI236" s="56">
        <v>0</v>
      </c>
      <c r="BK236" s="62">
        <f t="shared" si="72"/>
        <v>-1434486.5233343467</v>
      </c>
      <c r="BL236" s="31">
        <f t="shared" si="73"/>
        <v>-4.272177834052069E-2</v>
      </c>
      <c r="BM236" s="56">
        <f t="shared" si="74"/>
        <v>-154.09673684975257</v>
      </c>
      <c r="BO236" s="45">
        <v>207329.89224000004</v>
      </c>
      <c r="BP236" s="46">
        <v>95155.340000000026</v>
      </c>
      <c r="BQ236" s="47">
        <f t="shared" si="75"/>
        <v>-112174.55224000002</v>
      </c>
      <c r="BS236" s="45" t="e">
        <f>#REF!+BQ236</f>
        <v>#REF!</v>
      </c>
      <c r="BT236" s="47" t="e">
        <f t="shared" si="76"/>
        <v>#REF!</v>
      </c>
      <c r="BU236" s="124">
        <v>729</v>
      </c>
      <c r="BV236" s="124" t="s">
        <v>222</v>
      </c>
      <c r="BW236" s="137">
        <v>9415</v>
      </c>
      <c r="BX236" s="137">
        <v>28188189.347795431</v>
      </c>
      <c r="BY236" s="137">
        <v>8617091.4080844708</v>
      </c>
      <c r="BZ236" s="137">
        <v>-41646</v>
      </c>
      <c r="CB236" s="193">
        <v>28146543.347795431</v>
      </c>
      <c r="CC236" s="194"/>
      <c r="CD236" s="186">
        <v>5277766.2230930394</v>
      </c>
      <c r="CE236" s="194"/>
      <c r="CF236" s="186">
        <v>153097.06</v>
      </c>
      <c r="CG236" s="137"/>
      <c r="CH236" s="137">
        <v>33577406.63088847</v>
      </c>
      <c r="CI236" s="195">
        <v>3566.3735136365872</v>
      </c>
      <c r="CJ236" s="124"/>
      <c r="CK236" s="196"/>
      <c r="CL236" s="197"/>
      <c r="CM236" s="198">
        <v>-112174.55224000002</v>
      </c>
      <c r="CN236" s="124"/>
      <c r="CO236" s="196">
        <v>33465232.07864847</v>
      </c>
      <c r="CP236" s="198">
        <v>2788769.3398873727</v>
      </c>
      <c r="CR236" s="154">
        <v>13</v>
      </c>
    </row>
    <row r="237" spans="1:96" ht="12.5" x14ac:dyDescent="0.25">
      <c r="A237" s="6">
        <v>732</v>
      </c>
      <c r="B237" s="6" t="s">
        <v>223</v>
      </c>
      <c r="C237" s="7">
        <v>3400</v>
      </c>
      <c r="D237" s="7">
        <v>18809792.913336173</v>
      </c>
      <c r="E237" s="48">
        <v>3052107.1005810662</v>
      </c>
      <c r="F237" s="48">
        <v>-39012</v>
      </c>
      <c r="H237" s="34">
        <f t="shared" si="77"/>
        <v>18770780.913336173</v>
      </c>
      <c r="I237" s="82"/>
      <c r="J237" s="56">
        <v>2257011.3989732582</v>
      </c>
      <c r="K237" s="82"/>
      <c r="L237" s="56">
        <v>-60697.973502745117</v>
      </c>
      <c r="M237" s="84"/>
      <c r="N237" s="84">
        <f t="shared" si="78"/>
        <v>20967094.338806685</v>
      </c>
      <c r="O237" s="101">
        <f t="shared" si="63"/>
        <v>6166.7924525902017</v>
      </c>
      <c r="P237" s="82"/>
      <c r="Q237" s="56">
        <v>0</v>
      </c>
      <c r="S237" s="62">
        <f t="shared" si="79"/>
        <v>-251321.69712840021</v>
      </c>
      <c r="T237" s="31">
        <f t="shared" si="80"/>
        <v>-1.1844507936066801E-2</v>
      </c>
      <c r="U237" s="56">
        <f t="shared" si="81"/>
        <v>-73.91814621423535</v>
      </c>
      <c r="W237" s="6">
        <v>732</v>
      </c>
      <c r="X237" s="6" t="s">
        <v>223</v>
      </c>
      <c r="Y237" s="7">
        <v>3400</v>
      </c>
      <c r="Z237" s="7">
        <v>18870879.606586836</v>
      </c>
      <c r="AA237" s="48">
        <v>3111539.7237070957</v>
      </c>
      <c r="AB237" s="48">
        <v>-39012</v>
      </c>
      <c r="AD237" s="34">
        <f t="shared" si="82"/>
        <v>18831867.606586836</v>
      </c>
      <c r="AE237" s="82"/>
      <c r="AF237" s="56">
        <v>2253635.6661634818</v>
      </c>
      <c r="AG237" s="82"/>
      <c r="AH237" s="56">
        <v>-282270.25076073327</v>
      </c>
      <c r="AI237" s="84"/>
      <c r="AJ237" s="84">
        <f t="shared" si="64"/>
        <v>20803233.021989584</v>
      </c>
      <c r="AK237" s="101">
        <f t="shared" si="65"/>
        <v>6118.5979476439952</v>
      </c>
      <c r="AL237" s="82"/>
      <c r="AM237" s="56">
        <v>0</v>
      </c>
      <c r="AO237" s="62">
        <f t="shared" si="66"/>
        <v>-415183.0139455013</v>
      </c>
      <c r="AP237" s="31">
        <f t="shared" si="67"/>
        <v>-1.9567106858606017E-2</v>
      </c>
      <c r="AQ237" s="56">
        <f t="shared" si="68"/>
        <v>-122.11265116044156</v>
      </c>
      <c r="AS237" s="6">
        <v>732</v>
      </c>
      <c r="AT237" s="6" t="s">
        <v>223</v>
      </c>
      <c r="AU237" s="7">
        <v>3400</v>
      </c>
      <c r="AV237" s="7">
        <v>18717617.154465109</v>
      </c>
      <c r="AW237" s="48">
        <v>3137737.7202902143</v>
      </c>
      <c r="AX237" s="48">
        <v>-39012</v>
      </c>
      <c r="AZ237" s="34">
        <f t="shared" si="69"/>
        <v>18678605.154465109</v>
      </c>
      <c r="BA237" s="82"/>
      <c r="BB237" s="56">
        <v>2253635.6661634818</v>
      </c>
      <c r="BC237" s="82"/>
      <c r="BD237" s="56">
        <v>-282270.25076073327</v>
      </c>
      <c r="BE237" s="84"/>
      <c r="BF237" s="84">
        <f t="shared" si="70"/>
        <v>20649970.569867857</v>
      </c>
      <c r="BG237" s="101">
        <f t="shared" si="71"/>
        <v>6073.5207558434877</v>
      </c>
      <c r="BH237" s="82"/>
      <c r="BI237" s="56">
        <v>0</v>
      </c>
      <c r="BK237" s="62">
        <f t="shared" si="72"/>
        <v>-568445.46606722847</v>
      </c>
      <c r="BL237" s="31">
        <f t="shared" si="73"/>
        <v>-2.6790193250265271E-2</v>
      </c>
      <c r="BM237" s="56">
        <f t="shared" si="74"/>
        <v>-167.18984296094956</v>
      </c>
      <c r="BO237" s="45">
        <v>112609.54808000001</v>
      </c>
      <c r="BP237" s="46">
        <v>21749.792000000001</v>
      </c>
      <c r="BQ237" s="47">
        <f t="shared" si="75"/>
        <v>-90859.756080000006</v>
      </c>
      <c r="BS237" s="45" t="e">
        <f>#REF!+BQ237</f>
        <v>#REF!</v>
      </c>
      <c r="BT237" s="47" t="e">
        <f t="shared" si="76"/>
        <v>#REF!</v>
      </c>
      <c r="BU237" s="124">
        <v>732</v>
      </c>
      <c r="BV237" s="124" t="s">
        <v>223</v>
      </c>
      <c r="BW237" s="137">
        <v>3491</v>
      </c>
      <c r="BX237" s="137">
        <v>19073821.019982751</v>
      </c>
      <c r="BY237" s="137">
        <v>3137737.7202902157</v>
      </c>
      <c r="BZ237" s="137">
        <v>-39012</v>
      </c>
      <c r="CB237" s="193">
        <v>19034809.019982751</v>
      </c>
      <c r="CC237" s="194"/>
      <c r="CD237" s="186">
        <v>2125376.4359523347</v>
      </c>
      <c r="CE237" s="194"/>
      <c r="CF237" s="186">
        <v>58230.58</v>
      </c>
      <c r="CG237" s="137"/>
      <c r="CH237" s="137">
        <v>21218416.035935085</v>
      </c>
      <c r="CI237" s="195">
        <v>6078.0338114967299</v>
      </c>
      <c r="CJ237" s="124"/>
      <c r="CK237" s="196"/>
      <c r="CL237" s="197"/>
      <c r="CM237" s="198">
        <v>-90859.756080000006</v>
      </c>
      <c r="CN237" s="124"/>
      <c r="CO237" s="196">
        <v>21127556.279855084</v>
      </c>
      <c r="CP237" s="198">
        <v>1760629.6899879237</v>
      </c>
      <c r="CR237" s="154">
        <v>19</v>
      </c>
    </row>
    <row r="238" spans="1:96" ht="12.5" x14ac:dyDescent="0.25">
      <c r="A238" s="6">
        <v>734</v>
      </c>
      <c r="B238" s="6" t="s">
        <v>224</v>
      </c>
      <c r="C238" s="7">
        <v>51833</v>
      </c>
      <c r="D238" s="7">
        <v>99655253.005416408</v>
      </c>
      <c r="E238" s="48">
        <v>27255620.092692897</v>
      </c>
      <c r="F238" s="48">
        <v>-2419412</v>
      </c>
      <c r="H238" s="34">
        <f t="shared" si="77"/>
        <v>97235841.005416408</v>
      </c>
      <c r="I238" s="82"/>
      <c r="J238" s="56">
        <v>26102790.232173901</v>
      </c>
      <c r="K238" s="82"/>
      <c r="L238" s="56">
        <v>-1003218.9025832023</v>
      </c>
      <c r="M238" s="84"/>
      <c r="N238" s="84">
        <f t="shared" si="78"/>
        <v>122335412.33500712</v>
      </c>
      <c r="O238" s="101">
        <f t="shared" si="63"/>
        <v>2360.1839047519366</v>
      </c>
      <c r="P238" s="82"/>
      <c r="Q238" s="56">
        <v>0</v>
      </c>
      <c r="S238" s="62">
        <f t="shared" si="79"/>
        <v>-2719096.2113698572</v>
      </c>
      <c r="T238" s="31">
        <f t="shared" si="80"/>
        <v>-2.1743288130723168E-2</v>
      </c>
      <c r="U238" s="56">
        <f t="shared" si="81"/>
        <v>-52.458785163310189</v>
      </c>
      <c r="W238" s="6">
        <v>734</v>
      </c>
      <c r="X238" s="6" t="s">
        <v>224</v>
      </c>
      <c r="Y238" s="7">
        <v>51833</v>
      </c>
      <c r="Z238" s="7">
        <v>100480242.86427824</v>
      </c>
      <c r="AA238" s="48">
        <v>28031321.211462613</v>
      </c>
      <c r="AB238" s="48">
        <v>-2419412</v>
      </c>
      <c r="AD238" s="34">
        <f t="shared" si="82"/>
        <v>98060830.864278242</v>
      </c>
      <c r="AE238" s="82"/>
      <c r="AF238" s="56">
        <v>25872142.271812275</v>
      </c>
      <c r="AG238" s="82"/>
      <c r="AH238" s="56">
        <v>-4665375.7095739143</v>
      </c>
      <c r="AI238" s="84"/>
      <c r="AJ238" s="84">
        <f t="shared" si="64"/>
        <v>119267597.42651661</v>
      </c>
      <c r="AK238" s="101">
        <f t="shared" si="65"/>
        <v>2300.9973844175834</v>
      </c>
      <c r="AL238" s="82"/>
      <c r="AM238" s="56">
        <v>0</v>
      </c>
      <c r="AO238" s="62">
        <f t="shared" si="66"/>
        <v>-5786911.119860366</v>
      </c>
      <c r="AP238" s="31">
        <f t="shared" si="67"/>
        <v>-4.6275109847113319E-2</v>
      </c>
      <c r="AQ238" s="56">
        <f t="shared" si="68"/>
        <v>-111.64530549766299</v>
      </c>
      <c r="AS238" s="6">
        <v>734</v>
      </c>
      <c r="AT238" s="6" t="s">
        <v>224</v>
      </c>
      <c r="AU238" s="7">
        <v>51833</v>
      </c>
      <c r="AV238" s="7">
        <v>97215692.042239308</v>
      </c>
      <c r="AW238" s="48">
        <v>26753592.473122459</v>
      </c>
      <c r="AX238" s="48">
        <v>-2437999</v>
      </c>
      <c r="AZ238" s="34">
        <f t="shared" si="69"/>
        <v>94777693.042239308</v>
      </c>
      <c r="BA238" s="82"/>
      <c r="BB238" s="56">
        <v>25872142.271812275</v>
      </c>
      <c r="BC238" s="82"/>
      <c r="BD238" s="56">
        <v>-4665375.7095739143</v>
      </c>
      <c r="BE238" s="84"/>
      <c r="BF238" s="84">
        <f t="shared" si="70"/>
        <v>115984459.60447767</v>
      </c>
      <c r="BG238" s="101">
        <f t="shared" si="71"/>
        <v>2237.65669755711</v>
      </c>
      <c r="BH238" s="82"/>
      <c r="BI238" s="56">
        <v>0</v>
      </c>
      <c r="BK238" s="62">
        <f t="shared" si="72"/>
        <v>-9070048.9418992996</v>
      </c>
      <c r="BL238" s="31">
        <f t="shared" si="73"/>
        <v>-7.2528764035209775E-2</v>
      </c>
      <c r="BM238" s="56">
        <f t="shared" si="74"/>
        <v>-174.98599235813671</v>
      </c>
      <c r="BO238" s="45">
        <v>999126.99191400025</v>
      </c>
      <c r="BP238" s="46">
        <v>392991.55420000013</v>
      </c>
      <c r="BQ238" s="47">
        <f t="shared" si="75"/>
        <v>-606135.43771400012</v>
      </c>
      <c r="BS238" s="45" t="e">
        <f>#REF!+BQ238</f>
        <v>#REF!</v>
      </c>
      <c r="BT238" s="47" t="e">
        <f t="shared" si="76"/>
        <v>#REF!</v>
      </c>
      <c r="BU238" s="124">
        <v>734</v>
      </c>
      <c r="BV238" s="124" t="s">
        <v>224</v>
      </c>
      <c r="BW238" s="137">
        <v>52321</v>
      </c>
      <c r="BX238" s="137">
        <v>102305828.86253971</v>
      </c>
      <c r="BY238" s="137">
        <v>26753592.473122459</v>
      </c>
      <c r="BZ238" s="137">
        <v>-2419412</v>
      </c>
      <c r="CB238" s="193">
        <v>99886416.862539709</v>
      </c>
      <c r="CC238" s="194"/>
      <c r="CD238" s="186">
        <v>24205654.033837259</v>
      </c>
      <c r="CE238" s="194"/>
      <c r="CF238" s="186">
        <v>962437.65</v>
      </c>
      <c r="CG238" s="137"/>
      <c r="CH238" s="137">
        <v>125054508.54637697</v>
      </c>
      <c r="CI238" s="195">
        <v>2390.1398778000607</v>
      </c>
      <c r="CJ238" s="124"/>
      <c r="CK238" s="196"/>
      <c r="CL238" s="197"/>
      <c r="CM238" s="198">
        <v>-606135.43771400012</v>
      </c>
      <c r="CN238" s="124"/>
      <c r="CO238" s="196">
        <v>124448373.10866298</v>
      </c>
      <c r="CP238" s="198">
        <v>10370697.759055248</v>
      </c>
      <c r="CR238" s="154">
        <v>2</v>
      </c>
    </row>
    <row r="239" spans="1:96" ht="12.5" x14ac:dyDescent="0.25">
      <c r="A239" s="6">
        <v>738</v>
      </c>
      <c r="B239" s="6" t="s">
        <v>225</v>
      </c>
      <c r="C239" s="7">
        <v>2945</v>
      </c>
      <c r="D239" s="7">
        <v>4392503.9293965576</v>
      </c>
      <c r="E239" s="48">
        <v>1580402.2073983629</v>
      </c>
      <c r="F239" s="48">
        <v>-624148</v>
      </c>
      <c r="H239" s="34">
        <f t="shared" si="77"/>
        <v>3768355.9293965576</v>
      </c>
      <c r="I239" s="82"/>
      <c r="J239" s="56">
        <v>1627739.2769016391</v>
      </c>
      <c r="K239" s="82"/>
      <c r="L239" s="56">
        <v>-61889.739462832258</v>
      </c>
      <c r="M239" s="84"/>
      <c r="N239" s="84">
        <f t="shared" si="78"/>
        <v>5334205.4668353647</v>
      </c>
      <c r="O239" s="101">
        <f t="shared" si="63"/>
        <v>1811.2752009627725</v>
      </c>
      <c r="P239" s="82"/>
      <c r="Q239" s="56">
        <v>0</v>
      </c>
      <c r="S239" s="62">
        <f t="shared" si="79"/>
        <v>-206382.51013496518</v>
      </c>
      <c r="T239" s="31">
        <f t="shared" si="80"/>
        <v>-3.7249207303051972E-2</v>
      </c>
      <c r="U239" s="56">
        <f t="shared" si="81"/>
        <v>-70.078950809835376</v>
      </c>
      <c r="W239" s="6">
        <v>738</v>
      </c>
      <c r="X239" s="6" t="s">
        <v>225</v>
      </c>
      <c r="Y239" s="7">
        <v>2945</v>
      </c>
      <c r="Z239" s="7">
        <v>4407796.2441838058</v>
      </c>
      <c r="AA239" s="48">
        <v>1592614.4107097792</v>
      </c>
      <c r="AB239" s="48">
        <v>-631098</v>
      </c>
      <c r="AD239" s="34">
        <f t="shared" si="82"/>
        <v>3776698.2441838058</v>
      </c>
      <c r="AE239" s="82"/>
      <c r="AF239" s="56">
        <v>1619281.191171237</v>
      </c>
      <c r="AG239" s="82"/>
      <c r="AH239" s="56">
        <v>-287812.44693284581</v>
      </c>
      <c r="AI239" s="84"/>
      <c r="AJ239" s="84">
        <f t="shared" si="64"/>
        <v>5108166.9884221973</v>
      </c>
      <c r="AK239" s="101">
        <f t="shared" si="65"/>
        <v>1734.5218975966714</v>
      </c>
      <c r="AL239" s="82"/>
      <c r="AM239" s="56">
        <v>0</v>
      </c>
      <c r="AO239" s="62">
        <f t="shared" si="66"/>
        <v>-432420.98854813259</v>
      </c>
      <c r="AP239" s="31">
        <f t="shared" si="67"/>
        <v>-7.8046046799637031E-2</v>
      </c>
      <c r="AQ239" s="56">
        <f t="shared" si="68"/>
        <v>-146.83225417593636</v>
      </c>
      <c r="AS239" s="6">
        <v>738</v>
      </c>
      <c r="AT239" s="6" t="s">
        <v>225</v>
      </c>
      <c r="AU239" s="7">
        <v>2945</v>
      </c>
      <c r="AV239" s="7">
        <v>4091447.7955179559</v>
      </c>
      <c r="AW239" s="48">
        <v>1479837.5305386845</v>
      </c>
      <c r="AX239" s="48">
        <v>-631098</v>
      </c>
      <c r="AZ239" s="34">
        <f t="shared" si="69"/>
        <v>3460349.7955179559</v>
      </c>
      <c r="BA239" s="82"/>
      <c r="BB239" s="56">
        <v>1619281.191171237</v>
      </c>
      <c r="BC239" s="82"/>
      <c r="BD239" s="56">
        <v>-287812.44693284581</v>
      </c>
      <c r="BE239" s="84"/>
      <c r="BF239" s="84">
        <f t="shared" si="70"/>
        <v>4791818.5397563474</v>
      </c>
      <c r="BG239" s="101">
        <f t="shared" si="71"/>
        <v>1627.1030695267734</v>
      </c>
      <c r="BH239" s="82"/>
      <c r="BI239" s="56">
        <v>0</v>
      </c>
      <c r="BK239" s="62">
        <f t="shared" si="72"/>
        <v>-748769.43721398246</v>
      </c>
      <c r="BL239" s="31">
        <f t="shared" si="73"/>
        <v>-0.13514259503256185</v>
      </c>
      <c r="BM239" s="56">
        <f t="shared" si="74"/>
        <v>-254.25108224583445</v>
      </c>
      <c r="BO239" s="45">
        <v>217212.45397999999</v>
      </c>
      <c r="BP239" s="46">
        <v>140082.25409999999</v>
      </c>
      <c r="BQ239" s="47">
        <f t="shared" si="75"/>
        <v>-77130.19988</v>
      </c>
      <c r="BS239" s="45" t="e">
        <f>#REF!+BQ239</f>
        <v>#REF!</v>
      </c>
      <c r="BT239" s="47" t="e">
        <f t="shared" si="76"/>
        <v>#REF!</v>
      </c>
      <c r="BU239" s="124">
        <v>738</v>
      </c>
      <c r="BV239" s="124" t="s">
        <v>225</v>
      </c>
      <c r="BW239" s="137">
        <v>2994</v>
      </c>
      <c r="BX239" s="137">
        <v>4591067.9613904636</v>
      </c>
      <c r="BY239" s="137">
        <v>1479837.5305386845</v>
      </c>
      <c r="BZ239" s="137">
        <v>-624148</v>
      </c>
      <c r="CB239" s="193">
        <v>3966919.9613904636</v>
      </c>
      <c r="CC239" s="194"/>
      <c r="CD239" s="186">
        <v>1514294.1155798656</v>
      </c>
      <c r="CE239" s="194"/>
      <c r="CF239" s="186">
        <v>59373.9</v>
      </c>
      <c r="CG239" s="137"/>
      <c r="CH239" s="137">
        <v>5540587.9769703299</v>
      </c>
      <c r="CI239" s="195">
        <v>1850.5637865632364</v>
      </c>
      <c r="CJ239" s="124"/>
      <c r="CK239" s="196"/>
      <c r="CL239" s="197"/>
      <c r="CM239" s="198">
        <v>-77130.19988</v>
      </c>
      <c r="CN239" s="124"/>
      <c r="CO239" s="196">
        <v>5463457.7770903297</v>
      </c>
      <c r="CP239" s="198">
        <v>455288.14809086081</v>
      </c>
      <c r="CR239" s="154">
        <v>2</v>
      </c>
    </row>
    <row r="240" spans="1:96" ht="12.5" x14ac:dyDescent="0.25">
      <c r="A240" s="6">
        <v>739</v>
      </c>
      <c r="B240" s="6" t="s">
        <v>226</v>
      </c>
      <c r="C240" s="7">
        <v>3383</v>
      </c>
      <c r="D240" s="7">
        <v>10469018.048622461</v>
      </c>
      <c r="E240" s="48">
        <v>2388874.3281509648</v>
      </c>
      <c r="F240" s="48">
        <v>249235</v>
      </c>
      <c r="H240" s="34">
        <f t="shared" si="77"/>
        <v>10718253.048622461</v>
      </c>
      <c r="I240" s="82"/>
      <c r="J240" s="56">
        <v>2171876.4412753554</v>
      </c>
      <c r="K240" s="82"/>
      <c r="L240" s="56">
        <v>-67439.732715232065</v>
      </c>
      <c r="M240" s="84"/>
      <c r="N240" s="84">
        <f t="shared" si="78"/>
        <v>12822689.757182585</v>
      </c>
      <c r="O240" s="101">
        <f t="shared" si="63"/>
        <v>3790.3309953244416</v>
      </c>
      <c r="P240" s="82"/>
      <c r="Q240" s="56">
        <v>0</v>
      </c>
      <c r="S240" s="62">
        <f t="shared" si="79"/>
        <v>-252476.69593978301</v>
      </c>
      <c r="T240" s="31">
        <f t="shared" si="80"/>
        <v>-1.9309635318599805E-2</v>
      </c>
      <c r="U240" s="56">
        <f t="shared" si="81"/>
        <v>-74.631006780899497</v>
      </c>
      <c r="W240" s="6">
        <v>739</v>
      </c>
      <c r="X240" s="6" t="s">
        <v>226</v>
      </c>
      <c r="Y240" s="7">
        <v>3383</v>
      </c>
      <c r="Z240" s="7">
        <v>10607346.849735048</v>
      </c>
      <c r="AA240" s="48">
        <v>2527544.0582516422</v>
      </c>
      <c r="AB240" s="48">
        <v>249235</v>
      </c>
      <c r="AD240" s="34">
        <f t="shared" si="82"/>
        <v>10856581.849735048</v>
      </c>
      <c r="AE240" s="82"/>
      <c r="AF240" s="56">
        <v>2172590.8441206887</v>
      </c>
      <c r="AG240" s="82"/>
      <c r="AH240" s="56">
        <v>-313622.17165132298</v>
      </c>
      <c r="AI240" s="84"/>
      <c r="AJ240" s="84">
        <f t="shared" si="64"/>
        <v>12715550.522204414</v>
      </c>
      <c r="AK240" s="101">
        <f t="shared" si="65"/>
        <v>3758.6611061792532</v>
      </c>
      <c r="AL240" s="82"/>
      <c r="AM240" s="56">
        <v>0</v>
      </c>
      <c r="AO240" s="62">
        <f t="shared" si="66"/>
        <v>-359615.93091795407</v>
      </c>
      <c r="AP240" s="31">
        <f t="shared" si="67"/>
        <v>-2.7503736354505627E-2</v>
      </c>
      <c r="AQ240" s="56">
        <f t="shared" si="68"/>
        <v>-106.30089592608752</v>
      </c>
      <c r="AS240" s="6">
        <v>739</v>
      </c>
      <c r="AT240" s="6" t="s">
        <v>226</v>
      </c>
      <c r="AU240" s="7">
        <v>3383</v>
      </c>
      <c r="AV240" s="7">
        <v>10607615.844383424</v>
      </c>
      <c r="AW240" s="48">
        <v>2445136.6311240117</v>
      </c>
      <c r="AX240" s="48">
        <v>249235</v>
      </c>
      <c r="AZ240" s="34">
        <f t="shared" si="69"/>
        <v>10856850.844383424</v>
      </c>
      <c r="BA240" s="82"/>
      <c r="BB240" s="56">
        <v>2172590.8441206887</v>
      </c>
      <c r="BC240" s="82"/>
      <c r="BD240" s="56">
        <v>-313622.17165132298</v>
      </c>
      <c r="BE240" s="84"/>
      <c r="BF240" s="84">
        <f t="shared" si="70"/>
        <v>12715819.51685279</v>
      </c>
      <c r="BG240" s="101">
        <f t="shared" si="71"/>
        <v>3758.7406198205117</v>
      </c>
      <c r="BH240" s="82"/>
      <c r="BI240" s="56">
        <v>0</v>
      </c>
      <c r="BK240" s="62">
        <f t="shared" si="72"/>
        <v>-359346.93626957759</v>
      </c>
      <c r="BL240" s="31">
        <f t="shared" si="73"/>
        <v>-2.748316341194762E-2</v>
      </c>
      <c r="BM240" s="56">
        <f t="shared" si="74"/>
        <v>-106.22138228482932</v>
      </c>
      <c r="BO240" s="45">
        <v>6796.81</v>
      </c>
      <c r="BP240" s="46">
        <v>133217.476</v>
      </c>
      <c r="BQ240" s="47">
        <f t="shared" si="75"/>
        <v>126420.666</v>
      </c>
      <c r="BS240" s="45" t="e">
        <f>#REF!+BQ240</f>
        <v>#REF!</v>
      </c>
      <c r="BT240" s="47" t="e">
        <f t="shared" si="76"/>
        <v>#REF!</v>
      </c>
      <c r="BU240" s="124">
        <v>739</v>
      </c>
      <c r="BV240" s="124" t="s">
        <v>226</v>
      </c>
      <c r="BW240" s="137">
        <v>3429</v>
      </c>
      <c r="BX240" s="137">
        <v>10717875.027525781</v>
      </c>
      <c r="BY240" s="137">
        <v>2445136.6311240117</v>
      </c>
      <c r="BZ240" s="137">
        <v>249235</v>
      </c>
      <c r="CB240" s="193">
        <v>10967110.027525781</v>
      </c>
      <c r="CC240" s="194"/>
      <c r="CD240" s="186">
        <v>2043358.1455965887</v>
      </c>
      <c r="CE240" s="194"/>
      <c r="CF240" s="186">
        <v>64698.28</v>
      </c>
      <c r="CG240" s="137"/>
      <c r="CH240" s="137">
        <v>13075166.453122368</v>
      </c>
      <c r="CI240" s="195">
        <v>3813.113576296987</v>
      </c>
      <c r="CJ240" s="124"/>
      <c r="CK240" s="196"/>
      <c r="CL240" s="197"/>
      <c r="CM240" s="198">
        <v>126420.666</v>
      </c>
      <c r="CN240" s="124"/>
      <c r="CO240" s="196">
        <v>13201587.119122367</v>
      </c>
      <c r="CP240" s="198">
        <v>1100132.2599268639</v>
      </c>
      <c r="CR240" s="154">
        <v>9</v>
      </c>
    </row>
    <row r="241" spans="1:96" ht="12.5" x14ac:dyDescent="0.25">
      <c r="A241" s="6">
        <v>740</v>
      </c>
      <c r="B241" s="6" t="s">
        <v>227</v>
      </c>
      <c r="C241" s="7">
        <v>32974</v>
      </c>
      <c r="D241" s="7">
        <v>76277335.288119882</v>
      </c>
      <c r="E241" s="48">
        <v>16828551.934522767</v>
      </c>
      <c r="F241" s="48">
        <v>-2052326</v>
      </c>
      <c r="H241" s="34">
        <f t="shared" si="77"/>
        <v>74225009.288119882</v>
      </c>
      <c r="I241" s="82"/>
      <c r="J241" s="56">
        <v>18408316.351061527</v>
      </c>
      <c r="K241" s="82"/>
      <c r="L241" s="56">
        <v>-736648.26483854407</v>
      </c>
      <c r="M241" s="84"/>
      <c r="N241" s="84">
        <f t="shared" si="78"/>
        <v>91896677.374342859</v>
      </c>
      <c r="O241" s="101">
        <f t="shared" si="63"/>
        <v>2786.9435729466509</v>
      </c>
      <c r="P241" s="82"/>
      <c r="Q241" s="56">
        <v>0</v>
      </c>
      <c r="S241" s="62">
        <f t="shared" si="79"/>
        <v>-2948573.0412017554</v>
      </c>
      <c r="T241" s="31">
        <f t="shared" si="80"/>
        <v>-3.1088251950236831E-2</v>
      </c>
      <c r="U241" s="56">
        <f t="shared" si="81"/>
        <v>-89.421151246489828</v>
      </c>
      <c r="W241" s="6">
        <v>740</v>
      </c>
      <c r="X241" s="6" t="s">
        <v>227</v>
      </c>
      <c r="Y241" s="7">
        <v>32974</v>
      </c>
      <c r="Z241" s="7">
        <v>77204435.038376987</v>
      </c>
      <c r="AA241" s="48">
        <v>17726453.371420238</v>
      </c>
      <c r="AB241" s="48">
        <v>-2052326</v>
      </c>
      <c r="AD241" s="34">
        <f t="shared" si="82"/>
        <v>75152109.038376987</v>
      </c>
      <c r="AE241" s="82"/>
      <c r="AF241" s="56">
        <v>18308142.62877183</v>
      </c>
      <c r="AG241" s="82"/>
      <c r="AH241" s="56">
        <v>-3425713.8820133903</v>
      </c>
      <c r="AI241" s="84"/>
      <c r="AJ241" s="84">
        <f t="shared" si="64"/>
        <v>90034537.785135418</v>
      </c>
      <c r="AK241" s="101">
        <f t="shared" si="65"/>
        <v>2730.4706066942263</v>
      </c>
      <c r="AL241" s="82"/>
      <c r="AM241" s="56">
        <v>0</v>
      </c>
      <c r="AO241" s="62">
        <f t="shared" si="66"/>
        <v>-4810712.630409196</v>
      </c>
      <c r="AP241" s="31">
        <f t="shared" si="67"/>
        <v>-5.0721703082991142E-2</v>
      </c>
      <c r="AQ241" s="56">
        <f t="shared" si="68"/>
        <v>-145.89411749891417</v>
      </c>
      <c r="AS241" s="6">
        <v>740</v>
      </c>
      <c r="AT241" s="6" t="s">
        <v>227</v>
      </c>
      <c r="AU241" s="7">
        <v>32974</v>
      </c>
      <c r="AV241" s="7">
        <v>76181709.512165084</v>
      </c>
      <c r="AW241" s="48">
        <v>18360819.736247905</v>
      </c>
      <c r="AX241" s="48">
        <v>-2052326</v>
      </c>
      <c r="AZ241" s="34">
        <f t="shared" si="69"/>
        <v>74129383.512165084</v>
      </c>
      <c r="BA241" s="82"/>
      <c r="BB241" s="56">
        <v>18308142.62877183</v>
      </c>
      <c r="BC241" s="82"/>
      <c r="BD241" s="56">
        <v>-3425713.8820133903</v>
      </c>
      <c r="BE241" s="84"/>
      <c r="BF241" s="84">
        <f t="shared" si="70"/>
        <v>89011812.258923516</v>
      </c>
      <c r="BG241" s="101">
        <f t="shared" si="71"/>
        <v>2699.4544871390644</v>
      </c>
      <c r="BH241" s="82"/>
      <c r="BI241" s="56">
        <v>0</v>
      </c>
      <c r="BK241" s="62">
        <f t="shared" si="72"/>
        <v>-5833438.1566210985</v>
      </c>
      <c r="BL241" s="31">
        <f t="shared" si="73"/>
        <v>-6.1504799988013212E-2</v>
      </c>
      <c r="BM241" s="56">
        <f t="shared" si="74"/>
        <v>-176.91023705407591</v>
      </c>
      <c r="BO241" s="45">
        <v>582744.89578000002</v>
      </c>
      <c r="BP241" s="46">
        <v>398768.8427000001</v>
      </c>
      <c r="BQ241" s="47">
        <f t="shared" si="75"/>
        <v>-183976.05307999993</v>
      </c>
      <c r="BS241" s="45" t="e">
        <f>#REF!+BQ241</f>
        <v>#REF!</v>
      </c>
      <c r="BT241" s="47" t="e">
        <f t="shared" si="76"/>
        <v>#REF!</v>
      </c>
      <c r="BU241" s="124">
        <v>740</v>
      </c>
      <c r="BV241" s="124" t="s">
        <v>227</v>
      </c>
      <c r="BW241" s="137">
        <v>33611</v>
      </c>
      <c r="BX241" s="137">
        <v>79005954.630035222</v>
      </c>
      <c r="BY241" s="137">
        <v>18360819.736247905</v>
      </c>
      <c r="BZ241" s="137">
        <v>-2052326</v>
      </c>
      <c r="CB241" s="193">
        <v>76953628.630035222</v>
      </c>
      <c r="CC241" s="194"/>
      <c r="CD241" s="186">
        <v>17184918.575509399</v>
      </c>
      <c r="CE241" s="194"/>
      <c r="CF241" s="186">
        <v>706703.21</v>
      </c>
      <c r="CG241" s="137"/>
      <c r="CH241" s="137">
        <v>94845250.415544614</v>
      </c>
      <c r="CI241" s="195">
        <v>2821.8514895583176</v>
      </c>
      <c r="CJ241" s="124"/>
      <c r="CK241" s="196"/>
      <c r="CL241" s="197"/>
      <c r="CM241" s="198">
        <v>-183976.05307999993</v>
      </c>
      <c r="CN241" s="124"/>
      <c r="CO241" s="196">
        <v>94661274.362464622</v>
      </c>
      <c r="CP241" s="198">
        <v>7888439.5302053848</v>
      </c>
      <c r="CR241" s="154">
        <v>10</v>
      </c>
    </row>
    <row r="242" spans="1:96" ht="12.5" x14ac:dyDescent="0.25">
      <c r="A242" s="6">
        <v>742</v>
      </c>
      <c r="B242" s="6" t="s">
        <v>228</v>
      </c>
      <c r="C242" s="7">
        <v>1005</v>
      </c>
      <c r="D242" s="7">
        <v>4079650.7035626727</v>
      </c>
      <c r="E242" s="48">
        <v>336416.37892289401</v>
      </c>
      <c r="F242" s="48">
        <v>68926</v>
      </c>
      <c r="H242" s="34">
        <f t="shared" si="77"/>
        <v>4148576.7035626727</v>
      </c>
      <c r="I242" s="82"/>
      <c r="J242" s="56">
        <v>681229.30806249741</v>
      </c>
      <c r="K242" s="82"/>
      <c r="L242" s="56">
        <v>-23567.92517505696</v>
      </c>
      <c r="M242" s="84"/>
      <c r="N242" s="84">
        <f t="shared" si="78"/>
        <v>4806238.086450113</v>
      </c>
      <c r="O242" s="101">
        <f t="shared" si="63"/>
        <v>4782.3264541792169</v>
      </c>
      <c r="P242" s="82"/>
      <c r="Q242" s="56">
        <v>0</v>
      </c>
      <c r="S242" s="62">
        <f t="shared" si="79"/>
        <v>20386.728763655759</v>
      </c>
      <c r="T242" s="31">
        <f t="shared" si="80"/>
        <v>4.2597914644618151E-3</v>
      </c>
      <c r="U242" s="56">
        <f t="shared" si="81"/>
        <v>20.285302252393791</v>
      </c>
      <c r="W242" s="6">
        <v>742</v>
      </c>
      <c r="X242" s="6" t="s">
        <v>228</v>
      </c>
      <c r="Y242" s="7">
        <v>1005</v>
      </c>
      <c r="Z242" s="7">
        <v>4049363.4745475063</v>
      </c>
      <c r="AA242" s="48">
        <v>304900.67976038734</v>
      </c>
      <c r="AB242" s="48">
        <v>68926</v>
      </c>
      <c r="AD242" s="34">
        <f t="shared" si="82"/>
        <v>4118289.4745475063</v>
      </c>
      <c r="AE242" s="82"/>
      <c r="AF242" s="56">
        <v>682016.28145007021</v>
      </c>
      <c r="AG242" s="82"/>
      <c r="AH242" s="56">
        <v>-109600.43252140304</v>
      </c>
      <c r="AI242" s="84"/>
      <c r="AJ242" s="84">
        <f t="shared" si="64"/>
        <v>4690705.3234761739</v>
      </c>
      <c r="AK242" s="101">
        <f t="shared" si="65"/>
        <v>4667.3684810708201</v>
      </c>
      <c r="AL242" s="82"/>
      <c r="AM242" s="56">
        <v>0</v>
      </c>
      <c r="AO242" s="62">
        <f t="shared" si="66"/>
        <v>-95146.034210283309</v>
      </c>
      <c r="AP242" s="31">
        <f t="shared" si="67"/>
        <v>-1.9880691458891892E-2</v>
      </c>
      <c r="AQ242" s="56">
        <f t="shared" si="68"/>
        <v>-94.672670856003293</v>
      </c>
      <c r="AS242" s="6">
        <v>742</v>
      </c>
      <c r="AT242" s="6" t="s">
        <v>228</v>
      </c>
      <c r="AU242" s="7">
        <v>1005</v>
      </c>
      <c r="AV242" s="7">
        <v>3930863.9528081669</v>
      </c>
      <c r="AW242" s="48">
        <v>235032.52091193848</v>
      </c>
      <c r="AX242" s="48">
        <v>68926</v>
      </c>
      <c r="AZ242" s="34">
        <f t="shared" si="69"/>
        <v>3999789.9528081669</v>
      </c>
      <c r="BA242" s="82"/>
      <c r="BB242" s="56">
        <v>682016.28145007021</v>
      </c>
      <c r="BC242" s="82"/>
      <c r="BD242" s="56">
        <v>-109600.43252140304</v>
      </c>
      <c r="BE242" s="84"/>
      <c r="BF242" s="84">
        <f t="shared" si="70"/>
        <v>4572205.8017368345</v>
      </c>
      <c r="BG242" s="101">
        <f t="shared" si="71"/>
        <v>4549.4585091908802</v>
      </c>
      <c r="BH242" s="82"/>
      <c r="BI242" s="56">
        <v>0</v>
      </c>
      <c r="BK242" s="62">
        <f t="shared" si="72"/>
        <v>-213645.55594962277</v>
      </c>
      <c r="BL242" s="31">
        <f t="shared" si="73"/>
        <v>-4.4641076369095971E-2</v>
      </c>
      <c r="BM242" s="56">
        <f t="shared" si="74"/>
        <v>-212.58264273594304</v>
      </c>
      <c r="BO242" s="45">
        <v>32624.688000000002</v>
      </c>
      <c r="BP242" s="46">
        <v>24536.484100000001</v>
      </c>
      <c r="BQ242" s="47">
        <f t="shared" si="75"/>
        <v>-8088.2039000000004</v>
      </c>
      <c r="BS242" s="45" t="e">
        <f>#REF!+BQ242</f>
        <v>#REF!</v>
      </c>
      <c r="BT242" s="47" t="e">
        <f t="shared" si="76"/>
        <v>#REF!</v>
      </c>
      <c r="BU242" s="124">
        <v>742</v>
      </c>
      <c r="BV242" s="124" t="s">
        <v>228</v>
      </c>
      <c r="BW242" s="137">
        <v>1015</v>
      </c>
      <c r="BX242" s="137">
        <v>4051827.3531619338</v>
      </c>
      <c r="BY242" s="137">
        <v>235032.52091193848</v>
      </c>
      <c r="BZ242" s="137">
        <v>68926</v>
      </c>
      <c r="CB242" s="193">
        <v>4120753.3531619338</v>
      </c>
      <c r="CC242" s="194"/>
      <c r="CD242" s="186">
        <v>642488.12452452304</v>
      </c>
      <c r="CE242" s="194"/>
      <c r="CF242" s="186">
        <v>22609.88</v>
      </c>
      <c r="CG242" s="137"/>
      <c r="CH242" s="137">
        <v>4785851.3576864572</v>
      </c>
      <c r="CI242" s="195">
        <v>4715.1244903314846</v>
      </c>
      <c r="CJ242" s="124"/>
      <c r="CK242" s="196"/>
      <c r="CL242" s="197"/>
      <c r="CM242" s="198">
        <v>-8088.2039000000004</v>
      </c>
      <c r="CN242" s="124"/>
      <c r="CO242" s="196">
        <v>4777763.1537864571</v>
      </c>
      <c r="CP242" s="198">
        <v>398146.92948220478</v>
      </c>
      <c r="CR242" s="154">
        <v>19</v>
      </c>
    </row>
    <row r="243" spans="1:96" ht="12.5" x14ac:dyDescent="0.25">
      <c r="A243" s="6">
        <v>743</v>
      </c>
      <c r="B243" s="6" t="s">
        <v>229</v>
      </c>
      <c r="C243" s="7">
        <v>63781</v>
      </c>
      <c r="D243" s="7">
        <v>90874330.45541878</v>
      </c>
      <c r="E243" s="48">
        <v>19000102.228936493</v>
      </c>
      <c r="F243" s="48">
        <v>-2978503</v>
      </c>
      <c r="H243" s="34">
        <f t="shared" si="77"/>
        <v>87895827.45541878</v>
      </c>
      <c r="I243" s="82"/>
      <c r="J243" s="56">
        <v>28125151.843311667</v>
      </c>
      <c r="K243" s="82"/>
      <c r="L243" s="56">
        <v>-1394479.0941060137</v>
      </c>
      <c r="M243" s="84"/>
      <c r="N243" s="84">
        <f t="shared" si="78"/>
        <v>114626500.20462443</v>
      </c>
      <c r="O243" s="101">
        <f t="shared" si="63"/>
        <v>1797.1888211947826</v>
      </c>
      <c r="P243" s="82"/>
      <c r="Q243" s="56">
        <v>0</v>
      </c>
      <c r="S243" s="62">
        <f t="shared" si="79"/>
        <v>-2967727.937954098</v>
      </c>
      <c r="T243" s="31">
        <f t="shared" si="80"/>
        <v>-2.5237020428892486E-2</v>
      </c>
      <c r="U243" s="56">
        <f t="shared" si="81"/>
        <v>-46.529968767408761</v>
      </c>
      <c r="W243" s="6">
        <v>743</v>
      </c>
      <c r="X243" s="6" t="s">
        <v>229</v>
      </c>
      <c r="Y243" s="7">
        <v>63781</v>
      </c>
      <c r="Z243" s="7">
        <v>92070096.637268394</v>
      </c>
      <c r="AA243" s="48">
        <v>20120088.352622829</v>
      </c>
      <c r="AB243" s="48">
        <v>-2978503</v>
      </c>
      <c r="AD243" s="34">
        <f t="shared" si="82"/>
        <v>89091593.637268394</v>
      </c>
      <c r="AE243" s="82"/>
      <c r="AF243" s="56">
        <v>27829942.2746826</v>
      </c>
      <c r="AG243" s="82"/>
      <c r="AH243" s="56">
        <v>-6484894.6490133284</v>
      </c>
      <c r="AI243" s="84"/>
      <c r="AJ243" s="84">
        <f t="shared" si="64"/>
        <v>110436641.26293766</v>
      </c>
      <c r="AK243" s="101">
        <f t="shared" si="65"/>
        <v>1731.4974876991214</v>
      </c>
      <c r="AL243" s="82"/>
      <c r="AM243" s="56">
        <v>0</v>
      </c>
      <c r="AO243" s="62">
        <f t="shared" si="66"/>
        <v>-7157586.8796408623</v>
      </c>
      <c r="AP243" s="31">
        <f t="shared" si="67"/>
        <v>-6.0866821379724184E-2</v>
      </c>
      <c r="AQ243" s="56">
        <f t="shared" si="68"/>
        <v>-112.22130226306992</v>
      </c>
      <c r="AS243" s="6">
        <v>743</v>
      </c>
      <c r="AT243" s="6" t="s">
        <v>229</v>
      </c>
      <c r="AU243" s="7">
        <v>63781</v>
      </c>
      <c r="AV243" s="7">
        <v>86808439.040585294</v>
      </c>
      <c r="AW243" s="48">
        <v>17918915.558108252</v>
      </c>
      <c r="AX243" s="48">
        <v>-2978503</v>
      </c>
      <c r="AZ243" s="34">
        <f t="shared" si="69"/>
        <v>83829936.040585294</v>
      </c>
      <c r="BA243" s="82"/>
      <c r="BB243" s="56">
        <v>27829942.2746826</v>
      </c>
      <c r="BC243" s="82"/>
      <c r="BD243" s="56">
        <v>-6484894.6490133284</v>
      </c>
      <c r="BE243" s="84"/>
      <c r="BF243" s="84">
        <f t="shared" si="70"/>
        <v>105174983.66625457</v>
      </c>
      <c r="BG243" s="101">
        <f t="shared" si="71"/>
        <v>1649.0017978121159</v>
      </c>
      <c r="BH243" s="82"/>
      <c r="BI243" s="56">
        <v>0</v>
      </c>
      <c r="BK243" s="62">
        <f t="shared" si="72"/>
        <v>-12419244.476323962</v>
      </c>
      <c r="BL243" s="31">
        <f t="shared" si="73"/>
        <v>-0.1056110038093545</v>
      </c>
      <c r="BM243" s="56">
        <f t="shared" si="74"/>
        <v>-194.71699215007544</v>
      </c>
      <c r="BO243" s="45">
        <v>1025693.0034799998</v>
      </c>
      <c r="BP243" s="46">
        <v>899014.05869999994</v>
      </c>
      <c r="BQ243" s="47">
        <f t="shared" si="75"/>
        <v>-126678.9447799999</v>
      </c>
      <c r="BS243" s="45" t="e">
        <f>#REF!+BQ243</f>
        <v>#REF!</v>
      </c>
      <c r="BT243" s="47" t="e">
        <f t="shared" si="76"/>
        <v>#REF!</v>
      </c>
      <c r="BU243" s="124">
        <v>743</v>
      </c>
      <c r="BV243" s="124" t="s">
        <v>229</v>
      </c>
      <c r="BW243" s="137">
        <v>63288</v>
      </c>
      <c r="BX243" s="137">
        <v>93283066.186082795</v>
      </c>
      <c r="BY243" s="137">
        <v>17918915.558108203</v>
      </c>
      <c r="BZ243" s="137">
        <v>-2978503</v>
      </c>
      <c r="CB243" s="193">
        <v>90304563.186082795</v>
      </c>
      <c r="CC243" s="194"/>
      <c r="CD243" s="186">
        <v>25951872.006495729</v>
      </c>
      <c r="CE243" s="194"/>
      <c r="CF243" s="186">
        <v>1337792.95</v>
      </c>
      <c r="CG243" s="137"/>
      <c r="CH243" s="137">
        <v>117594228.14257853</v>
      </c>
      <c r="CI243" s="195">
        <v>1858.0809654686279</v>
      </c>
      <c r="CJ243" s="124"/>
      <c r="CK243" s="196"/>
      <c r="CL243" s="197"/>
      <c r="CM243" s="198">
        <v>-126678.9447799999</v>
      </c>
      <c r="CN243" s="124"/>
      <c r="CO243" s="196">
        <v>117467549.19779852</v>
      </c>
      <c r="CP243" s="198">
        <v>9788962.4331498761</v>
      </c>
      <c r="CR243" s="154">
        <v>14</v>
      </c>
    </row>
    <row r="244" spans="1:96" ht="12.5" x14ac:dyDescent="0.25">
      <c r="A244" s="6">
        <v>746</v>
      </c>
      <c r="B244" s="6" t="s">
        <v>230</v>
      </c>
      <c r="C244" s="7">
        <v>4910</v>
      </c>
      <c r="D244" s="7">
        <v>17339247.137203347</v>
      </c>
      <c r="E244" s="48">
        <v>4701419.2516179346</v>
      </c>
      <c r="F244" s="48">
        <v>161620</v>
      </c>
      <c r="H244" s="34">
        <f t="shared" si="77"/>
        <v>17500867.137203347</v>
      </c>
      <c r="I244" s="82"/>
      <c r="J244" s="56">
        <v>2639553.9875630755</v>
      </c>
      <c r="K244" s="82"/>
      <c r="L244" s="56">
        <v>-81295.288924212698</v>
      </c>
      <c r="M244" s="84"/>
      <c r="N244" s="84">
        <f t="shared" si="78"/>
        <v>20059125.835842211</v>
      </c>
      <c r="O244" s="101">
        <f t="shared" si="63"/>
        <v>4085.3616773609392</v>
      </c>
      <c r="P244" s="82"/>
      <c r="Q244" s="56">
        <v>0</v>
      </c>
      <c r="S244" s="62">
        <f t="shared" si="79"/>
        <v>-331068.70057534426</v>
      </c>
      <c r="T244" s="31">
        <f t="shared" si="80"/>
        <v>-1.6236662185053936E-2</v>
      </c>
      <c r="U244" s="56">
        <f t="shared" si="81"/>
        <v>-67.427433925732032</v>
      </c>
      <c r="W244" s="6">
        <v>746</v>
      </c>
      <c r="X244" s="6" t="s">
        <v>230</v>
      </c>
      <c r="Y244" s="7">
        <v>4910</v>
      </c>
      <c r="Z244" s="7">
        <v>17412743.419386826</v>
      </c>
      <c r="AA244" s="48">
        <v>4777163.3839871315</v>
      </c>
      <c r="AB244" s="48">
        <v>161620</v>
      </c>
      <c r="AD244" s="34">
        <f t="shared" si="82"/>
        <v>17574363.419386826</v>
      </c>
      <c r="AE244" s="82"/>
      <c r="AF244" s="56">
        <v>2629968.4770281911</v>
      </c>
      <c r="AG244" s="82"/>
      <c r="AH244" s="56">
        <v>-378056.14036300522</v>
      </c>
      <c r="AI244" s="84"/>
      <c r="AJ244" s="84">
        <f t="shared" si="64"/>
        <v>19826275.756052013</v>
      </c>
      <c r="AK244" s="101">
        <f t="shared" si="65"/>
        <v>4037.9380358558074</v>
      </c>
      <c r="AL244" s="82"/>
      <c r="AM244" s="56">
        <v>0</v>
      </c>
      <c r="AO244" s="62">
        <f t="shared" si="66"/>
        <v>-563918.78036554158</v>
      </c>
      <c r="AP244" s="31">
        <f t="shared" si="67"/>
        <v>-2.7656370779511896E-2</v>
      </c>
      <c r="AQ244" s="56">
        <f t="shared" si="68"/>
        <v>-114.85107543086386</v>
      </c>
      <c r="AS244" s="6">
        <v>746</v>
      </c>
      <c r="AT244" s="6" t="s">
        <v>230</v>
      </c>
      <c r="AU244" s="7">
        <v>4910</v>
      </c>
      <c r="AV244" s="7">
        <v>17062008.897151425</v>
      </c>
      <c r="AW244" s="48">
        <v>4693045.7432922684</v>
      </c>
      <c r="AX244" s="48">
        <v>161620</v>
      </c>
      <c r="AZ244" s="34">
        <f t="shared" si="69"/>
        <v>17223628.897151425</v>
      </c>
      <c r="BA244" s="82"/>
      <c r="BB244" s="56">
        <v>2629968.4770281911</v>
      </c>
      <c r="BC244" s="82"/>
      <c r="BD244" s="56">
        <v>-378056.14036300522</v>
      </c>
      <c r="BE244" s="84"/>
      <c r="BF244" s="84">
        <f t="shared" si="70"/>
        <v>19475541.233816613</v>
      </c>
      <c r="BG244" s="101">
        <f t="shared" si="71"/>
        <v>3966.5053429361737</v>
      </c>
      <c r="BH244" s="82"/>
      <c r="BI244" s="56">
        <v>0</v>
      </c>
      <c r="BK244" s="62">
        <f t="shared" si="72"/>
        <v>-914653.30260094255</v>
      </c>
      <c r="BL244" s="31">
        <f t="shared" si="73"/>
        <v>-4.485750741452426E-2</v>
      </c>
      <c r="BM244" s="56">
        <f t="shared" si="74"/>
        <v>-186.28376835049747</v>
      </c>
      <c r="BO244" s="45">
        <v>56508.678339999999</v>
      </c>
      <c r="BP244" s="46">
        <v>32692.656100000004</v>
      </c>
      <c r="BQ244" s="47">
        <f t="shared" si="75"/>
        <v>-23816.022239999995</v>
      </c>
      <c r="BS244" s="45" t="e">
        <f>#REF!+BQ244</f>
        <v>#REF!</v>
      </c>
      <c r="BT244" s="47" t="e">
        <f t="shared" si="76"/>
        <v>#REF!</v>
      </c>
      <c r="BU244" s="124">
        <v>746</v>
      </c>
      <c r="BV244" s="124" t="s">
        <v>230</v>
      </c>
      <c r="BW244" s="137">
        <v>4980</v>
      </c>
      <c r="BX244" s="137">
        <v>17680866.133387931</v>
      </c>
      <c r="BY244" s="137">
        <v>4693045.7432922684</v>
      </c>
      <c r="BZ244" s="137">
        <v>161620</v>
      </c>
      <c r="CB244" s="193">
        <v>17842486.133387931</v>
      </c>
      <c r="CC244" s="194"/>
      <c r="CD244" s="186">
        <v>2469717.8030296229</v>
      </c>
      <c r="CE244" s="194"/>
      <c r="CF244" s="186">
        <v>77990.600000000006</v>
      </c>
      <c r="CG244" s="137"/>
      <c r="CH244" s="137">
        <v>20390194.536417555</v>
      </c>
      <c r="CI244" s="195">
        <v>4094.4165735778224</v>
      </c>
      <c r="CJ244" s="124"/>
      <c r="CK244" s="196"/>
      <c r="CL244" s="197"/>
      <c r="CM244" s="198">
        <v>-23816.022239999995</v>
      </c>
      <c r="CN244" s="124"/>
      <c r="CO244" s="196">
        <v>20366378.514177553</v>
      </c>
      <c r="CP244" s="198">
        <v>1697198.209514796</v>
      </c>
      <c r="CR244" s="154">
        <v>17</v>
      </c>
    </row>
    <row r="245" spans="1:96" ht="12.5" x14ac:dyDescent="0.25">
      <c r="A245" s="6">
        <v>747</v>
      </c>
      <c r="B245" s="6" t="s">
        <v>231</v>
      </c>
      <c r="C245" s="7">
        <v>1437</v>
      </c>
      <c r="D245" s="7">
        <v>4669124.7449708506</v>
      </c>
      <c r="E245" s="48">
        <v>1571426.389434827</v>
      </c>
      <c r="F245" s="48">
        <v>-199558</v>
      </c>
      <c r="H245" s="34">
        <f t="shared" si="77"/>
        <v>4469566.7449708506</v>
      </c>
      <c r="I245" s="82"/>
      <c r="J245" s="56">
        <v>1010095.5031029467</v>
      </c>
      <c r="K245" s="82"/>
      <c r="L245" s="56">
        <v>-27557.095109827707</v>
      </c>
      <c r="M245" s="84"/>
      <c r="N245" s="84">
        <f t="shared" si="78"/>
        <v>5452105.1529639699</v>
      </c>
      <c r="O245" s="101">
        <f t="shared" si="63"/>
        <v>3794.0884850132011</v>
      </c>
      <c r="P245" s="82"/>
      <c r="Q245" s="56">
        <v>0</v>
      </c>
      <c r="S245" s="62">
        <f t="shared" si="79"/>
        <v>43028.025313934311</v>
      </c>
      <c r="T245" s="31">
        <f t="shared" si="80"/>
        <v>7.9547812498336045E-3</v>
      </c>
      <c r="U245" s="56">
        <f t="shared" si="81"/>
        <v>29.942954289446284</v>
      </c>
      <c r="W245" s="6">
        <v>747</v>
      </c>
      <c r="X245" s="6" t="s">
        <v>231</v>
      </c>
      <c r="Y245" s="7">
        <v>1437</v>
      </c>
      <c r="Z245" s="7">
        <v>4712256.1411509812</v>
      </c>
      <c r="AA245" s="48">
        <v>1613894.4952832642</v>
      </c>
      <c r="AB245" s="48">
        <v>-199558</v>
      </c>
      <c r="AD245" s="34">
        <f t="shared" si="82"/>
        <v>4512698.1411509812</v>
      </c>
      <c r="AE245" s="82"/>
      <c r="AF245" s="56">
        <v>1014948.5300157086</v>
      </c>
      <c r="AG245" s="82"/>
      <c r="AH245" s="56">
        <v>-128151.69433188163</v>
      </c>
      <c r="AI245" s="84"/>
      <c r="AJ245" s="84">
        <f t="shared" si="64"/>
        <v>5399494.9768348085</v>
      </c>
      <c r="AK245" s="101">
        <f t="shared" si="65"/>
        <v>3757.4773673171944</v>
      </c>
      <c r="AL245" s="82"/>
      <c r="AM245" s="56">
        <v>0</v>
      </c>
      <c r="AO245" s="62">
        <f t="shared" si="66"/>
        <v>-9582.150815227069</v>
      </c>
      <c r="AP245" s="31">
        <f t="shared" si="67"/>
        <v>-1.7714945801466171E-3</v>
      </c>
      <c r="AQ245" s="56">
        <f t="shared" si="68"/>
        <v>-6.6681634065602431</v>
      </c>
      <c r="AS245" s="6">
        <v>747</v>
      </c>
      <c r="AT245" s="6" t="s">
        <v>231</v>
      </c>
      <c r="AU245" s="7">
        <v>1437</v>
      </c>
      <c r="AV245" s="7">
        <v>4517938.5871674605</v>
      </c>
      <c r="AW245" s="48">
        <v>1563613.5268186629</v>
      </c>
      <c r="AX245" s="48">
        <v>-199558</v>
      </c>
      <c r="AZ245" s="34">
        <f t="shared" si="69"/>
        <v>4318380.5871674605</v>
      </c>
      <c r="BA245" s="82"/>
      <c r="BB245" s="56">
        <v>1014948.5300157086</v>
      </c>
      <c r="BC245" s="82"/>
      <c r="BD245" s="56">
        <v>-128151.69433188163</v>
      </c>
      <c r="BE245" s="84"/>
      <c r="BF245" s="84">
        <f t="shared" si="70"/>
        <v>5205177.4228512878</v>
      </c>
      <c r="BG245" s="101">
        <f t="shared" si="71"/>
        <v>3622.2529038631092</v>
      </c>
      <c r="BH245" s="82"/>
      <c r="BI245" s="56">
        <v>0</v>
      </c>
      <c r="BK245" s="62">
        <f t="shared" si="72"/>
        <v>-203899.70479874779</v>
      </c>
      <c r="BL245" s="31">
        <f t="shared" si="73"/>
        <v>-3.7695839786875379E-2</v>
      </c>
      <c r="BM245" s="56">
        <f t="shared" si="74"/>
        <v>-141.89262686064563</v>
      </c>
      <c r="BO245" s="45">
        <v>190310.68000000002</v>
      </c>
      <c r="BP245" s="46">
        <v>115545.77</v>
      </c>
      <c r="BQ245" s="47">
        <f t="shared" si="75"/>
        <v>-74764.910000000018</v>
      </c>
      <c r="BS245" s="45" t="e">
        <f>#REF!+BQ245</f>
        <v>#REF!</v>
      </c>
      <c r="BT245" s="47" t="e">
        <f t="shared" si="76"/>
        <v>#REF!</v>
      </c>
      <c r="BU245" s="124">
        <v>747</v>
      </c>
      <c r="BV245" s="124" t="s">
        <v>231</v>
      </c>
      <c r="BW245" s="137">
        <v>1458</v>
      </c>
      <c r="BX245" s="137">
        <v>4627048.5346295824</v>
      </c>
      <c r="BY245" s="137">
        <v>1563613.5268186629</v>
      </c>
      <c r="BZ245" s="137">
        <v>-199558</v>
      </c>
      <c r="CB245" s="193">
        <v>4427490.5346295824</v>
      </c>
      <c r="CC245" s="194"/>
      <c r="CD245" s="186">
        <v>955149.70302045345</v>
      </c>
      <c r="CE245" s="194"/>
      <c r="CF245" s="186">
        <v>26436.89</v>
      </c>
      <c r="CG245" s="137"/>
      <c r="CH245" s="137">
        <v>5409077.1276500355</v>
      </c>
      <c r="CI245" s="195">
        <v>3709.9294428326721</v>
      </c>
      <c r="CJ245" s="124"/>
      <c r="CK245" s="196"/>
      <c r="CL245" s="197"/>
      <c r="CM245" s="198">
        <v>-74764.910000000018</v>
      </c>
      <c r="CN245" s="124"/>
      <c r="CO245" s="196">
        <v>5334312.2176500354</v>
      </c>
      <c r="CP245" s="198">
        <v>444526.01813750295</v>
      </c>
      <c r="CR245" s="154">
        <v>4</v>
      </c>
    </row>
    <row r="246" spans="1:96" ht="12.5" x14ac:dyDescent="0.25">
      <c r="A246" s="6">
        <v>748</v>
      </c>
      <c r="B246" s="6" t="s">
        <v>232</v>
      </c>
      <c r="C246" s="7">
        <v>5145</v>
      </c>
      <c r="D246" s="7">
        <v>16037457.091308668</v>
      </c>
      <c r="E246" s="48">
        <v>4811825.5606609089</v>
      </c>
      <c r="F246" s="48">
        <v>57154</v>
      </c>
      <c r="H246" s="34">
        <f t="shared" si="77"/>
        <v>16094611.091308668</v>
      </c>
      <c r="I246" s="82"/>
      <c r="J246" s="56">
        <v>2834027.4181715189</v>
      </c>
      <c r="K246" s="82"/>
      <c r="L246" s="56">
        <v>-91382.740368646875</v>
      </c>
      <c r="M246" s="84"/>
      <c r="N246" s="84">
        <f t="shared" si="78"/>
        <v>18837255.76911154</v>
      </c>
      <c r="O246" s="101">
        <f t="shared" si="63"/>
        <v>3661.2742019653138</v>
      </c>
      <c r="P246" s="82"/>
      <c r="Q246" s="56">
        <v>0</v>
      </c>
      <c r="S246" s="62">
        <f t="shared" si="79"/>
        <v>-357293.07760534436</v>
      </c>
      <c r="T246" s="31">
        <f t="shared" si="80"/>
        <v>-1.8614299323136071E-2</v>
      </c>
      <c r="U246" s="56">
        <f t="shared" si="81"/>
        <v>-69.444718679367227</v>
      </c>
      <c r="W246" s="6">
        <v>748</v>
      </c>
      <c r="X246" s="6" t="s">
        <v>232</v>
      </c>
      <c r="Y246" s="7">
        <v>5145</v>
      </c>
      <c r="Z246" s="7">
        <v>16150188.672305971</v>
      </c>
      <c r="AA246" s="48">
        <v>4923708.3927353537</v>
      </c>
      <c r="AB246" s="48">
        <v>57154</v>
      </c>
      <c r="AD246" s="34">
        <f t="shared" si="82"/>
        <v>16207342.672305971</v>
      </c>
      <c r="AE246" s="82"/>
      <c r="AF246" s="56">
        <v>2824436.7872698647</v>
      </c>
      <c r="AG246" s="82"/>
      <c r="AH246" s="56">
        <v>-424966.89016964217</v>
      </c>
      <c r="AI246" s="84"/>
      <c r="AJ246" s="84">
        <f t="shared" si="64"/>
        <v>18606812.569406193</v>
      </c>
      <c r="AK246" s="101">
        <f t="shared" si="65"/>
        <v>3616.484464413254</v>
      </c>
      <c r="AL246" s="82"/>
      <c r="AM246" s="56">
        <v>0</v>
      </c>
      <c r="AO246" s="62">
        <f t="shared" si="66"/>
        <v>-587736.27731069177</v>
      </c>
      <c r="AP246" s="31">
        <f t="shared" si="67"/>
        <v>-3.0619957885137824E-2</v>
      </c>
      <c r="AQ246" s="56">
        <f t="shared" si="68"/>
        <v>-114.23445623142698</v>
      </c>
      <c r="AS246" s="6">
        <v>748</v>
      </c>
      <c r="AT246" s="6" t="s">
        <v>232</v>
      </c>
      <c r="AU246" s="7">
        <v>5145</v>
      </c>
      <c r="AV246" s="7">
        <v>15752796.377350006</v>
      </c>
      <c r="AW246" s="48">
        <v>4818910.1626431476</v>
      </c>
      <c r="AX246" s="48">
        <v>57154</v>
      </c>
      <c r="AZ246" s="34">
        <f t="shared" si="69"/>
        <v>15809950.377350006</v>
      </c>
      <c r="BA246" s="82"/>
      <c r="BB246" s="56">
        <v>2824436.7872698647</v>
      </c>
      <c r="BC246" s="82"/>
      <c r="BD246" s="56">
        <v>-424966.89016964217</v>
      </c>
      <c r="BE246" s="84"/>
      <c r="BF246" s="84">
        <f t="shared" si="70"/>
        <v>18209420.274450228</v>
      </c>
      <c r="BG246" s="101">
        <f t="shared" si="71"/>
        <v>3539.2459231195776</v>
      </c>
      <c r="BH246" s="82"/>
      <c r="BI246" s="56">
        <v>0</v>
      </c>
      <c r="BK246" s="62">
        <f t="shared" si="72"/>
        <v>-985128.57226665691</v>
      </c>
      <c r="BL246" s="31">
        <f t="shared" si="73"/>
        <v>-5.1323351235481492E-2</v>
      </c>
      <c r="BM246" s="56">
        <f t="shared" si="74"/>
        <v>-191.47299752510338</v>
      </c>
      <c r="BO246" s="45">
        <v>110108.32200000001</v>
      </c>
      <c r="BP246" s="46">
        <v>381980.72200000007</v>
      </c>
      <c r="BQ246" s="47">
        <f t="shared" si="75"/>
        <v>271872.40000000002</v>
      </c>
      <c r="BS246" s="45" t="e">
        <f>#REF!+BQ246</f>
        <v>#REF!</v>
      </c>
      <c r="BT246" s="47" t="e">
        <f t="shared" si="76"/>
        <v>#REF!</v>
      </c>
      <c r="BU246" s="124">
        <v>748</v>
      </c>
      <c r="BV246" s="124" t="s">
        <v>232</v>
      </c>
      <c r="BW246" s="137">
        <v>5249</v>
      </c>
      <c r="BX246" s="137">
        <v>16400694.051872326</v>
      </c>
      <c r="BY246" s="137">
        <v>4818910.1626431476</v>
      </c>
      <c r="BZ246" s="137">
        <v>57154</v>
      </c>
      <c r="CB246" s="193">
        <v>16457848.051872326</v>
      </c>
      <c r="CC246" s="194"/>
      <c r="CD246" s="186">
        <v>2649032.804844561</v>
      </c>
      <c r="CE246" s="194"/>
      <c r="CF246" s="186">
        <v>87667.99</v>
      </c>
      <c r="CG246" s="137"/>
      <c r="CH246" s="137">
        <v>19194548.846716885</v>
      </c>
      <c r="CI246" s="195">
        <v>3656.8010757700295</v>
      </c>
      <c r="CJ246" s="124"/>
      <c r="CK246" s="196"/>
      <c r="CL246" s="197"/>
      <c r="CM246" s="198">
        <v>271872.40000000002</v>
      </c>
      <c r="CN246" s="124"/>
      <c r="CO246" s="196">
        <v>19466421.246716883</v>
      </c>
      <c r="CP246" s="198">
        <v>1622201.7705597403</v>
      </c>
      <c r="CR246" s="154">
        <v>17</v>
      </c>
    </row>
    <row r="247" spans="1:96" ht="12.5" x14ac:dyDescent="0.25">
      <c r="A247" s="6">
        <v>749</v>
      </c>
      <c r="B247" s="6" t="s">
        <v>233</v>
      </c>
      <c r="C247" s="7">
        <v>21423</v>
      </c>
      <c r="D247" s="7">
        <v>34050401.219261289</v>
      </c>
      <c r="E247" s="48">
        <v>6094532.7908452237</v>
      </c>
      <c r="F247" s="48">
        <v>-1711257</v>
      </c>
      <c r="H247" s="34">
        <f t="shared" si="77"/>
        <v>32339144.219261289</v>
      </c>
      <c r="I247" s="82"/>
      <c r="J247" s="56">
        <v>8691456.1263958663</v>
      </c>
      <c r="K247" s="82"/>
      <c r="L247" s="56">
        <v>-463876.61765864078</v>
      </c>
      <c r="M247" s="84"/>
      <c r="N247" s="84">
        <f t="shared" si="78"/>
        <v>40566723.727998517</v>
      </c>
      <c r="O247" s="101">
        <f t="shared" si="63"/>
        <v>1893.6061115622704</v>
      </c>
      <c r="P247" s="82"/>
      <c r="Q247" s="56">
        <v>0</v>
      </c>
      <c r="S247" s="62">
        <f t="shared" si="79"/>
        <v>-803545.18707388639</v>
      </c>
      <c r="T247" s="31">
        <f t="shared" si="80"/>
        <v>-1.9423252692010694E-2</v>
      </c>
      <c r="U247" s="56">
        <f t="shared" si="81"/>
        <v>-37.508527613960993</v>
      </c>
      <c r="W247" s="6">
        <v>749</v>
      </c>
      <c r="X247" s="6" t="s">
        <v>233</v>
      </c>
      <c r="Y247" s="7">
        <v>21423</v>
      </c>
      <c r="Z247" s="7">
        <v>34443032.076089561</v>
      </c>
      <c r="AA247" s="48">
        <v>6468782.6128652114</v>
      </c>
      <c r="AB247" s="48">
        <v>-1711257</v>
      </c>
      <c r="AD247" s="34">
        <f t="shared" si="82"/>
        <v>32731775.076089561</v>
      </c>
      <c r="AE247" s="82"/>
      <c r="AF247" s="56">
        <v>8563600.8586996701</v>
      </c>
      <c r="AG247" s="82"/>
      <c r="AH247" s="56">
        <v>-2157214.8398434343</v>
      </c>
      <c r="AI247" s="84"/>
      <c r="AJ247" s="84">
        <f t="shared" si="64"/>
        <v>39138161.094945796</v>
      </c>
      <c r="AK247" s="101">
        <f t="shared" si="65"/>
        <v>1826.9225176187181</v>
      </c>
      <c r="AL247" s="82"/>
      <c r="AM247" s="56">
        <v>0</v>
      </c>
      <c r="AO247" s="62">
        <f t="shared" si="66"/>
        <v>-2232107.820126608</v>
      </c>
      <c r="AP247" s="31">
        <f t="shared" si="67"/>
        <v>-5.3954394754088378E-2</v>
      </c>
      <c r="AQ247" s="56">
        <f t="shared" si="68"/>
        <v>-104.19212155751333</v>
      </c>
      <c r="AS247" s="6">
        <v>749</v>
      </c>
      <c r="AT247" s="6" t="s">
        <v>233</v>
      </c>
      <c r="AU247" s="7">
        <v>21423</v>
      </c>
      <c r="AV247" s="7">
        <v>32061362.333065927</v>
      </c>
      <c r="AW247" s="48">
        <v>5776826.540347157</v>
      </c>
      <c r="AX247" s="48">
        <v>-1711257</v>
      </c>
      <c r="AZ247" s="34">
        <f t="shared" si="69"/>
        <v>30350105.333065927</v>
      </c>
      <c r="BA247" s="82"/>
      <c r="BB247" s="56">
        <v>8563600.8586996701</v>
      </c>
      <c r="BC247" s="82"/>
      <c r="BD247" s="56">
        <v>-2157214.8398434343</v>
      </c>
      <c r="BE247" s="84"/>
      <c r="BF247" s="84">
        <f t="shared" si="70"/>
        <v>36756491.351922162</v>
      </c>
      <c r="BG247" s="101">
        <f t="shared" si="71"/>
        <v>1715.7490245027382</v>
      </c>
      <c r="BH247" s="82"/>
      <c r="BI247" s="56">
        <v>0</v>
      </c>
      <c r="BK247" s="62">
        <f t="shared" si="72"/>
        <v>-4613777.563150242</v>
      </c>
      <c r="BL247" s="31">
        <f t="shared" si="73"/>
        <v>-0.11152399257113138</v>
      </c>
      <c r="BM247" s="56">
        <f t="shared" si="74"/>
        <v>-215.36561467349307</v>
      </c>
      <c r="BO247" s="45">
        <v>510395.57205400016</v>
      </c>
      <c r="BP247" s="46">
        <v>793391.63130000012</v>
      </c>
      <c r="BQ247" s="47">
        <f t="shared" si="75"/>
        <v>282996.05924599996</v>
      </c>
      <c r="BS247" s="45" t="e">
        <f>#REF!+BQ247</f>
        <v>#REF!</v>
      </c>
      <c r="BT247" s="47" t="e">
        <f t="shared" si="76"/>
        <v>#REF!</v>
      </c>
      <c r="BU247" s="124">
        <v>749</v>
      </c>
      <c r="BV247" s="124" t="s">
        <v>233</v>
      </c>
      <c r="BW247" s="137">
        <v>21674</v>
      </c>
      <c r="BX247" s="137">
        <v>34595284.029802546</v>
      </c>
      <c r="BY247" s="137">
        <v>5776826.540347157</v>
      </c>
      <c r="BZ247" s="137">
        <v>-1711257</v>
      </c>
      <c r="CB247" s="193">
        <v>32884027.029802546</v>
      </c>
      <c r="CC247" s="194"/>
      <c r="CD247" s="186">
        <v>8041222.0452698525</v>
      </c>
      <c r="CE247" s="194"/>
      <c r="CF247" s="186">
        <v>445019.84</v>
      </c>
      <c r="CG247" s="137"/>
      <c r="CH247" s="137">
        <v>41370268.915072404</v>
      </c>
      <c r="CI247" s="195">
        <v>1908.750988053539</v>
      </c>
      <c r="CJ247" s="124"/>
      <c r="CK247" s="196"/>
      <c r="CL247" s="197"/>
      <c r="CM247" s="198">
        <v>282996.05924599996</v>
      </c>
      <c r="CN247" s="124"/>
      <c r="CO247" s="196">
        <v>41653264.974318407</v>
      </c>
      <c r="CP247" s="198">
        <v>3471105.4145265338</v>
      </c>
      <c r="CR247" s="154">
        <v>11</v>
      </c>
    </row>
    <row r="248" spans="1:96" ht="12.5" x14ac:dyDescent="0.25">
      <c r="A248" s="6">
        <v>751</v>
      </c>
      <c r="B248" s="6" t="s">
        <v>234</v>
      </c>
      <c r="C248" s="7">
        <v>2988</v>
      </c>
      <c r="D248" s="7">
        <v>7630356.4147088267</v>
      </c>
      <c r="E248" s="48">
        <v>1731199.6328860619</v>
      </c>
      <c r="F248" s="48">
        <v>128052</v>
      </c>
      <c r="H248" s="34">
        <f t="shared" si="77"/>
        <v>7758408.4147088267</v>
      </c>
      <c r="I248" s="82"/>
      <c r="J248" s="56">
        <v>1537312.5505500054</v>
      </c>
      <c r="K248" s="82"/>
      <c r="L248" s="56">
        <v>-67913.772469214935</v>
      </c>
      <c r="M248" s="84"/>
      <c r="N248" s="84">
        <f t="shared" si="78"/>
        <v>9227807.1927896179</v>
      </c>
      <c r="O248" s="101">
        <f t="shared" si="63"/>
        <v>3088.2888864757756</v>
      </c>
      <c r="P248" s="82"/>
      <c r="Q248" s="56">
        <v>0</v>
      </c>
      <c r="S248" s="62">
        <f t="shared" si="79"/>
        <v>58717.739008806646</v>
      </c>
      <c r="T248" s="31">
        <f t="shared" si="80"/>
        <v>6.4038789570969651E-3</v>
      </c>
      <c r="U248" s="56">
        <f t="shared" si="81"/>
        <v>19.651184407231138</v>
      </c>
      <c r="W248" s="6">
        <v>751</v>
      </c>
      <c r="X248" s="6" t="s">
        <v>234</v>
      </c>
      <c r="Y248" s="7">
        <v>2988</v>
      </c>
      <c r="Z248" s="7">
        <v>7681719.8943166658</v>
      </c>
      <c r="AA248" s="48">
        <v>1780434.1561162297</v>
      </c>
      <c r="AB248" s="48">
        <v>128052</v>
      </c>
      <c r="AD248" s="34">
        <f t="shared" si="82"/>
        <v>7809771.8943166658</v>
      </c>
      <c r="AE248" s="82"/>
      <c r="AF248" s="56">
        <v>1523341.1873818769</v>
      </c>
      <c r="AG248" s="82"/>
      <c r="AH248" s="56">
        <v>-315826.6492064303</v>
      </c>
      <c r="AI248" s="84"/>
      <c r="AJ248" s="84">
        <f t="shared" si="64"/>
        <v>9017286.4324921127</v>
      </c>
      <c r="AK248" s="101">
        <f t="shared" si="65"/>
        <v>3017.833478076343</v>
      </c>
      <c r="AL248" s="82"/>
      <c r="AM248" s="56">
        <v>0</v>
      </c>
      <c r="AO248" s="62">
        <f t="shared" si="66"/>
        <v>-151803.02128869854</v>
      </c>
      <c r="AP248" s="31">
        <f t="shared" si="67"/>
        <v>-1.6555953789512176E-2</v>
      </c>
      <c r="AQ248" s="56">
        <f t="shared" si="68"/>
        <v>-50.804223992201656</v>
      </c>
      <c r="AS248" s="6">
        <v>751</v>
      </c>
      <c r="AT248" s="6" t="s">
        <v>234</v>
      </c>
      <c r="AU248" s="7">
        <v>2988</v>
      </c>
      <c r="AV248" s="7">
        <v>7327450.768447699</v>
      </c>
      <c r="AW248" s="48">
        <v>1667896.9385870846</v>
      </c>
      <c r="AX248" s="48">
        <v>128052</v>
      </c>
      <c r="AZ248" s="34">
        <f t="shared" si="69"/>
        <v>7455502.768447699</v>
      </c>
      <c r="BA248" s="82"/>
      <c r="BB248" s="56">
        <v>1523341.1873818769</v>
      </c>
      <c r="BC248" s="82"/>
      <c r="BD248" s="56">
        <v>-315826.6492064303</v>
      </c>
      <c r="BE248" s="84"/>
      <c r="BF248" s="84">
        <f t="shared" si="70"/>
        <v>8663017.3066231459</v>
      </c>
      <c r="BG248" s="101">
        <f t="shared" si="71"/>
        <v>2899.2695135954305</v>
      </c>
      <c r="BH248" s="82"/>
      <c r="BI248" s="56">
        <v>0</v>
      </c>
      <c r="BK248" s="62">
        <f t="shared" si="72"/>
        <v>-506072.14715766534</v>
      </c>
      <c r="BL248" s="31">
        <f t="shared" si="73"/>
        <v>-5.5193282790908967E-2</v>
      </c>
      <c r="BM248" s="56">
        <f t="shared" si="74"/>
        <v>-169.36818847311423</v>
      </c>
      <c r="BO248" s="45">
        <v>57093.204000000012</v>
      </c>
      <c r="BP248" s="46">
        <v>42140.222000000002</v>
      </c>
      <c r="BQ248" s="47">
        <f t="shared" si="75"/>
        <v>-14952.982000000011</v>
      </c>
      <c r="BS248" s="45" t="e">
        <f>#REF!+BQ248</f>
        <v>#REF!</v>
      </c>
      <c r="BT248" s="47" t="e">
        <f t="shared" si="76"/>
        <v>#REF!</v>
      </c>
      <c r="BU248" s="124">
        <v>751</v>
      </c>
      <c r="BV248" s="124" t="s">
        <v>234</v>
      </c>
      <c r="BW248" s="137">
        <v>3045</v>
      </c>
      <c r="BX248" s="137">
        <v>7532473.4456590973</v>
      </c>
      <c r="BY248" s="137">
        <v>1667896.9385870846</v>
      </c>
      <c r="BZ248" s="137">
        <v>128052</v>
      </c>
      <c r="CB248" s="193">
        <v>7660525.4456590973</v>
      </c>
      <c r="CC248" s="194"/>
      <c r="CD248" s="186">
        <v>1443410.9581217123</v>
      </c>
      <c r="CE248" s="194"/>
      <c r="CF248" s="186">
        <v>65153.05</v>
      </c>
      <c r="CG248" s="137"/>
      <c r="CH248" s="137">
        <v>9169089.4537808113</v>
      </c>
      <c r="CI248" s="195">
        <v>3011.1952229165227</v>
      </c>
      <c r="CJ248" s="124"/>
      <c r="CK248" s="196"/>
      <c r="CL248" s="197"/>
      <c r="CM248" s="198">
        <v>-14952.982000000011</v>
      </c>
      <c r="CN248" s="124"/>
      <c r="CO248" s="196">
        <v>9154136.4717808105</v>
      </c>
      <c r="CP248" s="198">
        <v>762844.70598173421</v>
      </c>
      <c r="CR248" s="154">
        <v>19</v>
      </c>
    </row>
    <row r="249" spans="1:96" ht="12.5" x14ac:dyDescent="0.25">
      <c r="A249" s="6">
        <v>753</v>
      </c>
      <c r="B249" s="6" t="s">
        <v>235</v>
      </c>
      <c r="C249" s="7">
        <v>21170</v>
      </c>
      <c r="D249" s="7">
        <v>13503998.903607134</v>
      </c>
      <c r="E249" s="48">
        <v>-5744931.0184873482</v>
      </c>
      <c r="F249" s="48">
        <v>-1869307</v>
      </c>
      <c r="H249" s="34">
        <f t="shared" si="77"/>
        <v>11634691.903607134</v>
      </c>
      <c r="I249" s="82"/>
      <c r="J249" s="56">
        <v>6800214.1376736946</v>
      </c>
      <c r="K249" s="82"/>
      <c r="L249" s="56">
        <v>-560935.7436054619</v>
      </c>
      <c r="M249" s="84"/>
      <c r="N249" s="84">
        <f t="shared" si="78"/>
        <v>17873970.297675367</v>
      </c>
      <c r="O249" s="101">
        <f t="shared" si="63"/>
        <v>844.3065799563235</v>
      </c>
      <c r="P249" s="82"/>
      <c r="Q249" s="56">
        <v>0</v>
      </c>
      <c r="S249" s="62">
        <f t="shared" si="79"/>
        <v>-2511618.7853452526</v>
      </c>
      <c r="T249" s="31">
        <f t="shared" si="80"/>
        <v>-0.1232056025026624</v>
      </c>
      <c r="U249" s="56">
        <f t="shared" si="81"/>
        <v>-118.64047167431519</v>
      </c>
      <c r="W249" s="6">
        <v>753</v>
      </c>
      <c r="X249" s="6" t="s">
        <v>235</v>
      </c>
      <c r="Y249" s="7">
        <v>21170</v>
      </c>
      <c r="Z249" s="7">
        <v>13737011.685974129</v>
      </c>
      <c r="AA249" s="48">
        <v>-5535803.5635696054</v>
      </c>
      <c r="AB249" s="48">
        <v>-1869307</v>
      </c>
      <c r="AD249" s="34">
        <f t="shared" si="82"/>
        <v>11867704.685974129</v>
      </c>
      <c r="AE249" s="82"/>
      <c r="AF249" s="56">
        <v>6673001.3304310683</v>
      </c>
      <c r="AG249" s="82"/>
      <c r="AH249" s="56">
        <v>-2608579.2304253988</v>
      </c>
      <c r="AI249" s="84"/>
      <c r="AJ249" s="84">
        <f t="shared" si="64"/>
        <v>15932126.785979796</v>
      </c>
      <c r="AK249" s="101">
        <f t="shared" si="65"/>
        <v>752.58038667830874</v>
      </c>
      <c r="AL249" s="82"/>
      <c r="AM249" s="56">
        <v>0</v>
      </c>
      <c r="AO249" s="62">
        <f t="shared" si="66"/>
        <v>-4453462.2970408238</v>
      </c>
      <c r="AP249" s="31">
        <f t="shared" si="67"/>
        <v>-0.21846130023047317</v>
      </c>
      <c r="AQ249" s="56">
        <f t="shared" si="68"/>
        <v>-210.3666649523299</v>
      </c>
      <c r="AS249" s="6">
        <v>753</v>
      </c>
      <c r="AT249" s="6" t="s">
        <v>235</v>
      </c>
      <c r="AU249" s="7">
        <v>21170</v>
      </c>
      <c r="AV249" s="7">
        <v>12478103.458755862</v>
      </c>
      <c r="AW249" s="48">
        <v>-5932443.866608046</v>
      </c>
      <c r="AX249" s="48">
        <v>-1869307</v>
      </c>
      <c r="AZ249" s="34">
        <f t="shared" si="69"/>
        <v>10608796.458755862</v>
      </c>
      <c r="BA249" s="82"/>
      <c r="BB249" s="56">
        <v>6673001.3304310683</v>
      </c>
      <c r="BC249" s="82"/>
      <c r="BD249" s="56">
        <v>-2608579.2304253988</v>
      </c>
      <c r="BE249" s="84"/>
      <c r="BF249" s="84">
        <f t="shared" si="70"/>
        <v>14673218.558761533</v>
      </c>
      <c r="BG249" s="101">
        <f t="shared" si="71"/>
        <v>693.11377226081879</v>
      </c>
      <c r="BH249" s="82"/>
      <c r="BI249" s="56">
        <v>0</v>
      </c>
      <c r="BK249" s="62">
        <f t="shared" si="72"/>
        <v>-5712370.5242590867</v>
      </c>
      <c r="BL249" s="31">
        <f t="shared" si="73"/>
        <v>-0.28021611251925915</v>
      </c>
      <c r="BM249" s="56">
        <f t="shared" si="74"/>
        <v>-269.83327936981988</v>
      </c>
      <c r="BO249" s="45">
        <v>1129608.0722080001</v>
      </c>
      <c r="BP249" s="46">
        <v>1094354.3781000003</v>
      </c>
      <c r="BQ249" s="47">
        <f t="shared" si="75"/>
        <v>-35253.694107999792</v>
      </c>
      <c r="BS249" s="45" t="e">
        <f>#REF!+BQ249</f>
        <v>#REF!</v>
      </c>
      <c r="BT249" s="47" t="e">
        <f t="shared" si="76"/>
        <v>#REF!</v>
      </c>
      <c r="BU249" s="124">
        <v>753</v>
      </c>
      <c r="BV249" s="124" t="s">
        <v>235</v>
      </c>
      <c r="BW249" s="137">
        <v>20666</v>
      </c>
      <c r="BX249" s="137">
        <v>15472683.29535979</v>
      </c>
      <c r="BY249" s="137">
        <v>-5932443.8666080451</v>
      </c>
      <c r="BZ249" s="137">
        <v>-1869307</v>
      </c>
      <c r="CB249" s="193">
        <v>13603376.29535979</v>
      </c>
      <c r="CC249" s="194"/>
      <c r="CD249" s="186">
        <v>6244079.3076608293</v>
      </c>
      <c r="CE249" s="194"/>
      <c r="CF249" s="186">
        <v>538133.48</v>
      </c>
      <c r="CG249" s="137"/>
      <c r="CH249" s="137">
        <v>20385589.08302062</v>
      </c>
      <c r="CI249" s="195">
        <v>986.43129212332428</v>
      </c>
      <c r="CJ249" s="124"/>
      <c r="CK249" s="196"/>
      <c r="CL249" s="197"/>
      <c r="CM249" s="198">
        <v>-35253.694107999792</v>
      </c>
      <c r="CN249" s="124"/>
      <c r="CO249" s="196">
        <v>20350335.388912622</v>
      </c>
      <c r="CP249" s="198">
        <v>1695861.2824093851</v>
      </c>
      <c r="CR249" s="154">
        <v>1</v>
      </c>
    </row>
    <row r="250" spans="1:96" ht="12.5" x14ac:dyDescent="0.25">
      <c r="A250" s="6">
        <v>755</v>
      </c>
      <c r="B250" s="6" t="s">
        <v>236</v>
      </c>
      <c r="C250" s="7">
        <v>6145</v>
      </c>
      <c r="D250" s="7">
        <v>4683116.5077733863</v>
      </c>
      <c r="E250" s="48">
        <v>-607405.68405907182</v>
      </c>
      <c r="F250" s="48">
        <v>-1415630</v>
      </c>
      <c r="H250" s="34">
        <f t="shared" si="77"/>
        <v>3267486.5077733863</v>
      </c>
      <c r="I250" s="82"/>
      <c r="J250" s="56">
        <v>2477860.9881536243</v>
      </c>
      <c r="K250" s="82"/>
      <c r="L250" s="56">
        <v>-156746.99771123819</v>
      </c>
      <c r="M250" s="84"/>
      <c r="N250" s="84">
        <f t="shared" si="78"/>
        <v>5588600.4982157722</v>
      </c>
      <c r="O250" s="101">
        <f t="shared" si="63"/>
        <v>909.45492241102886</v>
      </c>
      <c r="P250" s="82"/>
      <c r="Q250" s="56">
        <v>0</v>
      </c>
      <c r="S250" s="62">
        <f t="shared" si="79"/>
        <v>-681649.16162522882</v>
      </c>
      <c r="T250" s="31">
        <f t="shared" si="80"/>
        <v>-0.10871164604353471</v>
      </c>
      <c r="U250" s="56">
        <f t="shared" si="81"/>
        <v>-110.9274469691178</v>
      </c>
      <c r="W250" s="6">
        <v>755</v>
      </c>
      <c r="X250" s="6" t="s">
        <v>236</v>
      </c>
      <c r="Y250" s="7">
        <v>6145</v>
      </c>
      <c r="Z250" s="7">
        <v>4765455.3605215438</v>
      </c>
      <c r="AA250" s="48">
        <v>-533445.72771294811</v>
      </c>
      <c r="AB250" s="48">
        <v>-1415630</v>
      </c>
      <c r="AD250" s="34">
        <f t="shared" si="82"/>
        <v>3349825.3605215438</v>
      </c>
      <c r="AE250" s="82"/>
      <c r="AF250" s="56">
        <v>2441459.0263267863</v>
      </c>
      <c r="AG250" s="82"/>
      <c r="AH250" s="56">
        <v>-728937.25764900981</v>
      </c>
      <c r="AI250" s="84"/>
      <c r="AJ250" s="84">
        <f t="shared" si="64"/>
        <v>5062347.1291993205</v>
      </c>
      <c r="AK250" s="101">
        <f t="shared" si="65"/>
        <v>823.81564348239556</v>
      </c>
      <c r="AL250" s="82"/>
      <c r="AM250" s="56">
        <v>0</v>
      </c>
      <c r="AO250" s="62">
        <f t="shared" si="66"/>
        <v>-1207902.5306416806</v>
      </c>
      <c r="AP250" s="31">
        <f t="shared" si="67"/>
        <v>-0.19264026094174855</v>
      </c>
      <c r="AQ250" s="56">
        <f t="shared" si="68"/>
        <v>-196.5667258977511</v>
      </c>
      <c r="AS250" s="6">
        <v>755</v>
      </c>
      <c r="AT250" s="6" t="s">
        <v>236</v>
      </c>
      <c r="AU250" s="7">
        <v>6145</v>
      </c>
      <c r="AV250" s="7">
        <v>4266702.9779133005</v>
      </c>
      <c r="AW250" s="48">
        <v>-618366.57161897246</v>
      </c>
      <c r="AX250" s="48">
        <v>-1415630</v>
      </c>
      <c r="AZ250" s="34">
        <f t="shared" si="69"/>
        <v>2851072.9779133005</v>
      </c>
      <c r="BA250" s="82"/>
      <c r="BB250" s="56">
        <v>2441459.0263267863</v>
      </c>
      <c r="BC250" s="82"/>
      <c r="BD250" s="56">
        <v>-728937.25764900981</v>
      </c>
      <c r="BE250" s="84"/>
      <c r="BF250" s="84">
        <f t="shared" si="70"/>
        <v>4563594.7465910763</v>
      </c>
      <c r="BG250" s="101">
        <f t="shared" si="71"/>
        <v>742.65170815151771</v>
      </c>
      <c r="BH250" s="82"/>
      <c r="BI250" s="56">
        <v>0</v>
      </c>
      <c r="BK250" s="62">
        <f t="shared" si="72"/>
        <v>-1706654.9132499248</v>
      </c>
      <c r="BL250" s="31">
        <f t="shared" si="73"/>
        <v>-0.27218292824614604</v>
      </c>
      <c r="BM250" s="56">
        <f t="shared" si="74"/>
        <v>-277.73066122862895</v>
      </c>
      <c r="BO250" s="45">
        <v>1204245.20218</v>
      </c>
      <c r="BP250" s="46">
        <v>236596.95610000001</v>
      </c>
      <c r="BQ250" s="47">
        <f t="shared" si="75"/>
        <v>-967648.24607999995</v>
      </c>
      <c r="BS250" s="45" t="e">
        <f>#REF!+BQ250</f>
        <v>#REF!</v>
      </c>
      <c r="BT250" s="47" t="e">
        <f t="shared" si="76"/>
        <v>#REF!</v>
      </c>
      <c r="BU250" s="124">
        <v>755</v>
      </c>
      <c r="BV250" s="124" t="s">
        <v>236</v>
      </c>
      <c r="BW250" s="137">
        <v>6134</v>
      </c>
      <c r="BX250" s="137">
        <v>5240709.2391657513</v>
      </c>
      <c r="BY250" s="137">
        <v>-618366.57161897246</v>
      </c>
      <c r="BZ250" s="137">
        <v>-1415630</v>
      </c>
      <c r="CB250" s="193">
        <v>3825079.2391657513</v>
      </c>
      <c r="CC250" s="194"/>
      <c r="CD250" s="186">
        <v>2294795.2506752498</v>
      </c>
      <c r="CE250" s="194"/>
      <c r="CF250" s="186">
        <v>150375.17000000001</v>
      </c>
      <c r="CG250" s="137"/>
      <c r="CH250" s="137">
        <v>6270249.659841001</v>
      </c>
      <c r="CI250" s="195">
        <v>1022.2122040823282</v>
      </c>
      <c r="CJ250" s="124"/>
      <c r="CK250" s="196"/>
      <c r="CL250" s="197"/>
      <c r="CM250" s="198">
        <v>-967648.24607999995</v>
      </c>
      <c r="CN250" s="124"/>
      <c r="CO250" s="196">
        <v>5302601.4137610011</v>
      </c>
      <c r="CP250" s="198">
        <v>441883.45114675007</v>
      </c>
      <c r="CR250" s="154">
        <v>1</v>
      </c>
    </row>
    <row r="251" spans="1:96" ht="12.5" x14ac:dyDescent="0.25">
      <c r="A251" s="6">
        <v>758</v>
      </c>
      <c r="B251" s="6" t="s">
        <v>237</v>
      </c>
      <c r="C251" s="7">
        <v>8303</v>
      </c>
      <c r="D251" s="7">
        <v>23872917.618609957</v>
      </c>
      <c r="E251" s="48">
        <v>2400910.8649488855</v>
      </c>
      <c r="F251" s="48">
        <v>-881735</v>
      </c>
      <c r="H251" s="34">
        <f t="shared" si="77"/>
        <v>22991182.618609957</v>
      </c>
      <c r="I251" s="82"/>
      <c r="J251" s="56">
        <v>4449045.1102873189</v>
      </c>
      <c r="K251" s="82"/>
      <c r="L251" s="56">
        <v>-234904.86658855141</v>
      </c>
      <c r="M251" s="84"/>
      <c r="N251" s="84">
        <f t="shared" si="78"/>
        <v>27205322.862308726</v>
      </c>
      <c r="O251" s="101">
        <f t="shared" si="63"/>
        <v>3276.5654416847797</v>
      </c>
      <c r="P251" s="82"/>
      <c r="Q251" s="56">
        <v>0</v>
      </c>
      <c r="S251" s="62">
        <f t="shared" si="79"/>
        <v>-1186512.1964710504</v>
      </c>
      <c r="T251" s="31">
        <f t="shared" si="80"/>
        <v>-4.1790613182085885E-2</v>
      </c>
      <c r="U251" s="56">
        <f t="shared" si="81"/>
        <v>-142.90162549332175</v>
      </c>
      <c r="W251" s="6">
        <v>758</v>
      </c>
      <c r="X251" s="6" t="s">
        <v>237</v>
      </c>
      <c r="Y251" s="7">
        <v>8303</v>
      </c>
      <c r="Z251" s="7">
        <v>24120991.281761568</v>
      </c>
      <c r="AA251" s="48">
        <v>2637766.5284818658</v>
      </c>
      <c r="AB251" s="48">
        <v>-881735</v>
      </c>
      <c r="AD251" s="34">
        <f t="shared" si="82"/>
        <v>23239256.281761568</v>
      </c>
      <c r="AE251" s="82"/>
      <c r="AF251" s="56">
        <v>4419736.9089380298</v>
      </c>
      <c r="AG251" s="82"/>
      <c r="AH251" s="56">
        <v>-1092403.1194199296</v>
      </c>
      <c r="AI251" s="84"/>
      <c r="AJ251" s="84">
        <f t="shared" si="64"/>
        <v>26566590.071279671</v>
      </c>
      <c r="AK251" s="101">
        <f t="shared" si="65"/>
        <v>3199.6374890135698</v>
      </c>
      <c r="AL251" s="82"/>
      <c r="AM251" s="56">
        <v>0</v>
      </c>
      <c r="AO251" s="62">
        <f t="shared" si="66"/>
        <v>-1825244.9875001051</v>
      </c>
      <c r="AP251" s="31">
        <f t="shared" si="67"/>
        <v>-6.4287672273429672E-2</v>
      </c>
      <c r="AQ251" s="56">
        <f t="shared" si="68"/>
        <v>-219.82957816453151</v>
      </c>
      <c r="AS251" s="6">
        <v>758</v>
      </c>
      <c r="AT251" s="6" t="s">
        <v>237</v>
      </c>
      <c r="AU251" s="7">
        <v>8303</v>
      </c>
      <c r="AV251" s="7">
        <v>24186019.714706786</v>
      </c>
      <c r="AW251" s="48">
        <v>2931063.260341933</v>
      </c>
      <c r="AX251" s="48">
        <v>-881735</v>
      </c>
      <c r="AZ251" s="34">
        <f t="shared" si="69"/>
        <v>23304284.714706786</v>
      </c>
      <c r="BA251" s="82"/>
      <c r="BB251" s="56">
        <v>4419736.9089380298</v>
      </c>
      <c r="BC251" s="82"/>
      <c r="BD251" s="56">
        <v>-1092403.1194199296</v>
      </c>
      <c r="BE251" s="84"/>
      <c r="BF251" s="84">
        <f t="shared" si="70"/>
        <v>26631618.504224885</v>
      </c>
      <c r="BG251" s="101">
        <f t="shared" si="71"/>
        <v>3207.4694091563151</v>
      </c>
      <c r="BH251" s="82"/>
      <c r="BI251" s="56">
        <v>0</v>
      </c>
      <c r="BK251" s="62">
        <f t="shared" si="72"/>
        <v>-1760216.5545548908</v>
      </c>
      <c r="BL251" s="31">
        <f t="shared" si="73"/>
        <v>-6.1997280236050417E-2</v>
      </c>
      <c r="BM251" s="56">
        <f t="shared" si="74"/>
        <v>-211.99765802178621</v>
      </c>
      <c r="BO251" s="45">
        <v>81561.72</v>
      </c>
      <c r="BP251" s="46">
        <v>35343.412000000004</v>
      </c>
      <c r="BQ251" s="47">
        <f t="shared" si="75"/>
        <v>-46218.307999999997</v>
      </c>
      <c r="BS251" s="45" t="e">
        <f>#REF!+BQ251</f>
        <v>#REF!</v>
      </c>
      <c r="BT251" s="47" t="e">
        <f t="shared" si="76"/>
        <v>#REF!</v>
      </c>
      <c r="BU251" s="124">
        <v>758</v>
      </c>
      <c r="BV251" s="124" t="s">
        <v>237</v>
      </c>
      <c r="BW251" s="137">
        <v>8444</v>
      </c>
      <c r="BX251" s="137">
        <v>24899395.35262467</v>
      </c>
      <c r="BY251" s="137">
        <v>2931063.2603419363</v>
      </c>
      <c r="BZ251" s="137">
        <v>-881735</v>
      </c>
      <c r="CB251" s="193">
        <v>24017660.35262467</v>
      </c>
      <c r="CC251" s="194"/>
      <c r="CD251" s="186">
        <v>4148818.8161551077</v>
      </c>
      <c r="CE251" s="194"/>
      <c r="CF251" s="186">
        <v>225355.89</v>
      </c>
      <c r="CG251" s="137"/>
      <c r="CH251" s="137">
        <v>28391835.058779776</v>
      </c>
      <c r="CI251" s="195">
        <v>3362.3679605376333</v>
      </c>
      <c r="CJ251" s="124"/>
      <c r="CK251" s="196"/>
      <c r="CL251" s="197"/>
      <c r="CM251" s="198">
        <v>-46218.307999999997</v>
      </c>
      <c r="CN251" s="124"/>
      <c r="CO251" s="196">
        <v>28345616.750779778</v>
      </c>
      <c r="CP251" s="198">
        <v>2362134.7292316481</v>
      </c>
      <c r="CR251" s="154">
        <v>19</v>
      </c>
    </row>
    <row r="252" spans="1:96" ht="12.5" x14ac:dyDescent="0.25">
      <c r="A252" s="6">
        <v>759</v>
      </c>
      <c r="B252" s="6" t="s">
        <v>238</v>
      </c>
      <c r="C252" s="7">
        <v>2052</v>
      </c>
      <c r="D252" s="7">
        <v>7172040.886514727</v>
      </c>
      <c r="E252" s="48">
        <v>2405571.2487204815</v>
      </c>
      <c r="F252" s="48">
        <v>-504510</v>
      </c>
      <c r="H252" s="34">
        <f t="shared" si="77"/>
        <v>6667530.886514727</v>
      </c>
      <c r="I252" s="82"/>
      <c r="J252" s="56">
        <v>1403514.5694185963</v>
      </c>
      <c r="K252" s="82"/>
      <c r="L252" s="56">
        <v>-33245.602050881578</v>
      </c>
      <c r="M252" s="84"/>
      <c r="N252" s="84">
        <f t="shared" si="78"/>
        <v>8037799.8538824413</v>
      </c>
      <c r="O252" s="101">
        <f t="shared" si="63"/>
        <v>3917.0564590070376</v>
      </c>
      <c r="P252" s="82"/>
      <c r="Q252" s="56">
        <v>0</v>
      </c>
      <c r="S252" s="62">
        <f t="shared" si="79"/>
        <v>37493.572584799491</v>
      </c>
      <c r="T252" s="31">
        <f t="shared" si="80"/>
        <v>4.6865171490307082E-3</v>
      </c>
      <c r="U252" s="56">
        <f t="shared" si="81"/>
        <v>18.271721532553357</v>
      </c>
      <c r="W252" s="6">
        <v>759</v>
      </c>
      <c r="X252" s="6" t="s">
        <v>238</v>
      </c>
      <c r="Y252" s="7">
        <v>2052</v>
      </c>
      <c r="Z252" s="7">
        <v>7194153.7404742762</v>
      </c>
      <c r="AA252" s="48">
        <v>2427300.5544802696</v>
      </c>
      <c r="AB252" s="48">
        <v>-485087</v>
      </c>
      <c r="AD252" s="34">
        <f t="shared" si="82"/>
        <v>6709066.7404742762</v>
      </c>
      <c r="AE252" s="82"/>
      <c r="AF252" s="56">
        <v>1403218.7600110236</v>
      </c>
      <c r="AG252" s="82"/>
      <c r="AH252" s="56">
        <v>-154605.56400897767</v>
      </c>
      <c r="AI252" s="84"/>
      <c r="AJ252" s="84">
        <f t="shared" si="64"/>
        <v>7957679.9364763228</v>
      </c>
      <c r="AK252" s="101">
        <f t="shared" si="65"/>
        <v>3878.0116649494748</v>
      </c>
      <c r="AL252" s="82"/>
      <c r="AM252" s="56">
        <v>0</v>
      </c>
      <c r="AO252" s="62">
        <f t="shared" si="66"/>
        <v>-42626.344821318984</v>
      </c>
      <c r="AP252" s="31">
        <f t="shared" si="67"/>
        <v>-5.3280891159088262E-3</v>
      </c>
      <c r="AQ252" s="56">
        <f t="shared" si="68"/>
        <v>-20.773072525009251</v>
      </c>
      <c r="AS252" s="6">
        <v>759</v>
      </c>
      <c r="AT252" s="6" t="s">
        <v>238</v>
      </c>
      <c r="AU252" s="7">
        <v>2052</v>
      </c>
      <c r="AV252" s="7">
        <v>7050316.3797840122</v>
      </c>
      <c r="AW252" s="48">
        <v>2373819.1780631505</v>
      </c>
      <c r="AX252" s="48">
        <v>-485087</v>
      </c>
      <c r="AZ252" s="34">
        <f t="shared" si="69"/>
        <v>6565229.3797840122</v>
      </c>
      <c r="BA252" s="82"/>
      <c r="BB252" s="56">
        <v>1403218.7600110236</v>
      </c>
      <c r="BC252" s="82"/>
      <c r="BD252" s="56">
        <v>-154605.56400897767</v>
      </c>
      <c r="BE252" s="84"/>
      <c r="BF252" s="84">
        <f t="shared" si="70"/>
        <v>7813842.5757860588</v>
      </c>
      <c r="BG252" s="101">
        <f t="shared" si="71"/>
        <v>3807.915485275857</v>
      </c>
      <c r="BH252" s="82"/>
      <c r="BI252" s="56">
        <v>0</v>
      </c>
      <c r="BK252" s="62">
        <f t="shared" si="72"/>
        <v>-186463.70551158302</v>
      </c>
      <c r="BL252" s="31">
        <f t="shared" si="73"/>
        <v>-2.3307070873958939E-2</v>
      </c>
      <c r="BM252" s="56">
        <f t="shared" si="74"/>
        <v>-90.869252198627194</v>
      </c>
      <c r="BO252" s="45">
        <v>87203.0723</v>
      </c>
      <c r="BP252" s="46">
        <v>333043.69</v>
      </c>
      <c r="BQ252" s="47">
        <f t="shared" si="75"/>
        <v>245840.6177</v>
      </c>
      <c r="BS252" s="45" t="e">
        <f>#REF!+BQ252</f>
        <v>#REF!</v>
      </c>
      <c r="BT252" s="47" t="e">
        <f t="shared" si="76"/>
        <v>#REF!</v>
      </c>
      <c r="BU252" s="124">
        <v>759</v>
      </c>
      <c r="BV252" s="124" t="s">
        <v>238</v>
      </c>
      <c r="BW252" s="137">
        <v>2085</v>
      </c>
      <c r="BX252" s="137">
        <v>7149626.4677022081</v>
      </c>
      <c r="BY252" s="137">
        <v>2373819.1780631514</v>
      </c>
      <c r="BZ252" s="137">
        <v>-504510</v>
      </c>
      <c r="CB252" s="193">
        <v>6645116.4677022081</v>
      </c>
      <c r="CC252" s="194"/>
      <c r="CD252" s="186">
        <v>1323295.6635954336</v>
      </c>
      <c r="CE252" s="194"/>
      <c r="CF252" s="186">
        <v>31894.15</v>
      </c>
      <c r="CG252" s="137"/>
      <c r="CH252" s="137">
        <v>8000306.2812976418</v>
      </c>
      <c r="CI252" s="195">
        <v>3837.0773531403556</v>
      </c>
      <c r="CJ252" s="124"/>
      <c r="CK252" s="196"/>
      <c r="CL252" s="197"/>
      <c r="CM252" s="198">
        <v>245840.6177</v>
      </c>
      <c r="CN252" s="124"/>
      <c r="CO252" s="196">
        <v>8246146.8989976421</v>
      </c>
      <c r="CP252" s="198">
        <v>687178.90824980347</v>
      </c>
      <c r="CR252" s="154">
        <v>14</v>
      </c>
    </row>
    <row r="253" spans="1:96" ht="12.5" x14ac:dyDescent="0.25">
      <c r="A253" s="6">
        <v>761</v>
      </c>
      <c r="B253" s="6" t="s">
        <v>239</v>
      </c>
      <c r="C253" s="7">
        <v>8711</v>
      </c>
      <c r="D253" s="7">
        <v>22732479.378121588</v>
      </c>
      <c r="E253" s="48">
        <v>6713412.68979776</v>
      </c>
      <c r="F253" s="48">
        <v>-264496</v>
      </c>
      <c r="H253" s="34">
        <f t="shared" si="77"/>
        <v>22467983.378121588</v>
      </c>
      <c r="I253" s="82"/>
      <c r="J253" s="56">
        <v>5257261.2772378009</v>
      </c>
      <c r="K253" s="82"/>
      <c r="L253" s="56">
        <v>-146970.2619386614</v>
      </c>
      <c r="M253" s="84"/>
      <c r="N253" s="84">
        <f t="shared" si="78"/>
        <v>27578274.393420726</v>
      </c>
      <c r="O253" s="101">
        <f t="shared" si="63"/>
        <v>3165.9137175319397</v>
      </c>
      <c r="P253" s="82"/>
      <c r="Q253" s="56">
        <v>0</v>
      </c>
      <c r="S253" s="62">
        <f t="shared" si="79"/>
        <v>-708698.406305857</v>
      </c>
      <c r="T253" s="31">
        <f t="shared" si="80"/>
        <v>-2.5053879442083926E-2</v>
      </c>
      <c r="U253" s="56">
        <f t="shared" si="81"/>
        <v>-81.356722110648263</v>
      </c>
      <c r="W253" s="6">
        <v>761</v>
      </c>
      <c r="X253" s="6" t="s">
        <v>239</v>
      </c>
      <c r="Y253" s="7">
        <v>8711</v>
      </c>
      <c r="Z253" s="7">
        <v>22873091.282236472</v>
      </c>
      <c r="AA253" s="48">
        <v>6850946.7622283921</v>
      </c>
      <c r="AB253" s="48">
        <v>-264496</v>
      </c>
      <c r="AD253" s="34">
        <f t="shared" si="82"/>
        <v>22608595.282236472</v>
      </c>
      <c r="AE253" s="82"/>
      <c r="AF253" s="56">
        <v>5239635.2077646423</v>
      </c>
      <c r="AG253" s="82"/>
      <c r="AH253" s="56">
        <v>-683471.46202369325</v>
      </c>
      <c r="AI253" s="84"/>
      <c r="AJ253" s="84">
        <f t="shared" si="64"/>
        <v>27164759.027977418</v>
      </c>
      <c r="AK253" s="101">
        <f t="shared" si="65"/>
        <v>3118.4432359060288</v>
      </c>
      <c r="AL253" s="82"/>
      <c r="AM253" s="56">
        <v>0</v>
      </c>
      <c r="AO253" s="62">
        <f t="shared" si="66"/>
        <v>-1122213.7717491649</v>
      </c>
      <c r="AP253" s="31">
        <f t="shared" si="67"/>
        <v>-3.9672459110223775E-2</v>
      </c>
      <c r="AQ253" s="56">
        <f t="shared" si="68"/>
        <v>-128.82720373655894</v>
      </c>
      <c r="AS253" s="6">
        <v>761</v>
      </c>
      <c r="AT253" s="6" t="s">
        <v>239</v>
      </c>
      <c r="AU253" s="7">
        <v>8711</v>
      </c>
      <c r="AV253" s="7">
        <v>22520316.943992738</v>
      </c>
      <c r="AW253" s="48">
        <v>6808887.6836023023</v>
      </c>
      <c r="AX253" s="48">
        <v>-264496</v>
      </c>
      <c r="AZ253" s="34">
        <f t="shared" si="69"/>
        <v>22255820.943992738</v>
      </c>
      <c r="BA253" s="82"/>
      <c r="BB253" s="56">
        <v>5239635.2077646423</v>
      </c>
      <c r="BC253" s="82"/>
      <c r="BD253" s="56">
        <v>-683471.46202369325</v>
      </c>
      <c r="BE253" s="84"/>
      <c r="BF253" s="84">
        <f t="shared" si="70"/>
        <v>26811984.689733688</v>
      </c>
      <c r="BG253" s="101">
        <f t="shared" si="71"/>
        <v>3077.9456652202603</v>
      </c>
      <c r="BH253" s="82"/>
      <c r="BI253" s="56">
        <v>0</v>
      </c>
      <c r="BK253" s="62">
        <f t="shared" si="72"/>
        <v>-1474988.1099928953</v>
      </c>
      <c r="BL253" s="31">
        <f t="shared" si="73"/>
        <v>-5.214372426614531E-2</v>
      </c>
      <c r="BM253" s="56">
        <f t="shared" si="74"/>
        <v>-169.32477442232755</v>
      </c>
      <c r="BO253" s="45">
        <v>161179.55234000002</v>
      </c>
      <c r="BP253" s="46">
        <v>308643.14210000006</v>
      </c>
      <c r="BQ253" s="47">
        <f t="shared" si="75"/>
        <v>147463.58976000003</v>
      </c>
      <c r="BS253" s="45" t="e">
        <f>#REF!+BQ253</f>
        <v>#REF!</v>
      </c>
      <c r="BT253" s="47" t="e">
        <f t="shared" si="76"/>
        <v>#REF!</v>
      </c>
      <c r="BU253" s="124">
        <v>761</v>
      </c>
      <c r="BV253" s="124" t="s">
        <v>239</v>
      </c>
      <c r="BW253" s="137">
        <v>8828</v>
      </c>
      <c r="BX253" s="137">
        <v>23486332.107017513</v>
      </c>
      <c r="BY253" s="137">
        <v>6808887.6836023023</v>
      </c>
      <c r="BZ253" s="137">
        <v>-264496</v>
      </c>
      <c r="CB253" s="193">
        <v>23221836.107017513</v>
      </c>
      <c r="CC253" s="194"/>
      <c r="CD253" s="186">
        <v>4924140.8327090694</v>
      </c>
      <c r="CE253" s="194"/>
      <c r="CF253" s="186">
        <v>140995.85999999999</v>
      </c>
      <c r="CG253" s="137"/>
      <c r="CH253" s="137">
        <v>28286972.799726583</v>
      </c>
      <c r="CI253" s="195">
        <v>3204.2334390265728</v>
      </c>
      <c r="CJ253" s="124"/>
      <c r="CK253" s="196"/>
      <c r="CL253" s="197"/>
      <c r="CM253" s="198">
        <v>147463.58976000003</v>
      </c>
      <c r="CN253" s="124"/>
      <c r="CO253" s="196">
        <v>28434436.389486585</v>
      </c>
      <c r="CP253" s="198">
        <v>2369536.3657905487</v>
      </c>
      <c r="CR253" s="154">
        <v>2</v>
      </c>
    </row>
    <row r="254" spans="1:96" ht="12.5" x14ac:dyDescent="0.25">
      <c r="A254" s="6">
        <v>762</v>
      </c>
      <c r="B254" s="6" t="s">
        <v>240</v>
      </c>
      <c r="C254" s="7">
        <v>3897</v>
      </c>
      <c r="D254" s="7">
        <v>13714849.183481688</v>
      </c>
      <c r="E254" s="48">
        <v>3177392.9917718242</v>
      </c>
      <c r="F254" s="48">
        <v>-40628</v>
      </c>
      <c r="H254" s="34">
        <f t="shared" si="77"/>
        <v>13674221.183481688</v>
      </c>
      <c r="I254" s="82"/>
      <c r="J254" s="56">
        <v>2541390.4968596837</v>
      </c>
      <c r="K254" s="82"/>
      <c r="L254" s="56">
        <v>-72028.439665217287</v>
      </c>
      <c r="M254" s="84"/>
      <c r="N254" s="84">
        <f t="shared" si="78"/>
        <v>16143583.240676153</v>
      </c>
      <c r="O254" s="101">
        <f t="shared" si="63"/>
        <v>4142.5669080513608</v>
      </c>
      <c r="P254" s="82"/>
      <c r="Q254" s="56">
        <v>0</v>
      </c>
      <c r="S254" s="62">
        <f t="shared" si="79"/>
        <v>-82948.337786804885</v>
      </c>
      <c r="T254" s="31">
        <f t="shared" si="80"/>
        <v>-5.1118957483742246E-3</v>
      </c>
      <c r="U254" s="56">
        <f t="shared" si="81"/>
        <v>-21.285177774391812</v>
      </c>
      <c r="W254" s="6">
        <v>762</v>
      </c>
      <c r="X254" s="6" t="s">
        <v>240</v>
      </c>
      <c r="Y254" s="7">
        <v>3897</v>
      </c>
      <c r="Z254" s="7">
        <v>13729117.933718303</v>
      </c>
      <c r="AA254" s="48">
        <v>3189013.8628767929</v>
      </c>
      <c r="AB254" s="48">
        <v>-40628</v>
      </c>
      <c r="AD254" s="34">
        <f t="shared" si="82"/>
        <v>13688489.933718303</v>
      </c>
      <c r="AE254" s="82"/>
      <c r="AF254" s="56">
        <v>2542783.3660322838</v>
      </c>
      <c r="AG254" s="82"/>
      <c r="AH254" s="56">
        <v>-334961.52429678268</v>
      </c>
      <c r="AI254" s="84"/>
      <c r="AJ254" s="84">
        <f t="shared" si="64"/>
        <v>15896311.775453804</v>
      </c>
      <c r="AK254" s="101">
        <f t="shared" si="65"/>
        <v>4079.1151592131905</v>
      </c>
      <c r="AL254" s="82"/>
      <c r="AM254" s="56">
        <v>0</v>
      </c>
      <c r="AO254" s="62">
        <f t="shared" si="66"/>
        <v>-330219.80300915428</v>
      </c>
      <c r="AP254" s="31">
        <f t="shared" si="67"/>
        <v>-2.0350609211363824E-2</v>
      </c>
      <c r="AQ254" s="56">
        <f t="shared" si="68"/>
        <v>-84.736926612562044</v>
      </c>
      <c r="AS254" s="6">
        <v>762</v>
      </c>
      <c r="AT254" s="6" t="s">
        <v>240</v>
      </c>
      <c r="AU254" s="7">
        <v>3897</v>
      </c>
      <c r="AV254" s="7">
        <v>13659004.719445372</v>
      </c>
      <c r="AW254" s="48">
        <v>3232390.3355500195</v>
      </c>
      <c r="AX254" s="48">
        <v>-40628</v>
      </c>
      <c r="AZ254" s="34">
        <f t="shared" si="69"/>
        <v>13618376.719445372</v>
      </c>
      <c r="BA254" s="82"/>
      <c r="BB254" s="56">
        <v>2542783.3660322838</v>
      </c>
      <c r="BC254" s="82"/>
      <c r="BD254" s="56">
        <v>-334961.52429678268</v>
      </c>
      <c r="BE254" s="84"/>
      <c r="BF254" s="84">
        <f t="shared" si="70"/>
        <v>15826198.561180873</v>
      </c>
      <c r="BG254" s="101">
        <f t="shared" si="71"/>
        <v>4061.1235722814658</v>
      </c>
      <c r="BH254" s="82"/>
      <c r="BI254" s="56">
        <v>0</v>
      </c>
      <c r="BK254" s="62">
        <f t="shared" si="72"/>
        <v>-400333.01728208549</v>
      </c>
      <c r="BL254" s="31">
        <f t="shared" si="73"/>
        <v>-2.4671508840092286E-2</v>
      </c>
      <c r="BM254" s="56">
        <f t="shared" si="74"/>
        <v>-102.72851354428676</v>
      </c>
      <c r="BO254" s="45">
        <v>70102.298340000008</v>
      </c>
      <c r="BP254" s="46">
        <v>91281.15830000001</v>
      </c>
      <c r="BQ254" s="47">
        <f t="shared" si="75"/>
        <v>21178.859960000002</v>
      </c>
      <c r="BS254" s="45" t="e">
        <f>#REF!+BQ254</f>
        <v>#REF!</v>
      </c>
      <c r="BT254" s="47" t="e">
        <f t="shared" si="76"/>
        <v>#REF!</v>
      </c>
      <c r="BU254" s="124">
        <v>762</v>
      </c>
      <c r="BV254" s="124" t="s">
        <v>240</v>
      </c>
      <c r="BW254" s="137">
        <v>3967</v>
      </c>
      <c r="BX254" s="137">
        <v>13802750.859819401</v>
      </c>
      <c r="BY254" s="137">
        <v>3232390.3355500195</v>
      </c>
      <c r="BZ254" s="137">
        <v>-40628</v>
      </c>
      <c r="CB254" s="193">
        <v>13762122.859819401</v>
      </c>
      <c r="CC254" s="194"/>
      <c r="CD254" s="186">
        <v>2395308.2686435571</v>
      </c>
      <c r="CE254" s="194"/>
      <c r="CF254" s="186">
        <v>69100.45</v>
      </c>
      <c r="CG254" s="137"/>
      <c r="CH254" s="137">
        <v>16226531.578462958</v>
      </c>
      <c r="CI254" s="195">
        <v>4090.3785173841588</v>
      </c>
      <c r="CJ254" s="124"/>
      <c r="CK254" s="196"/>
      <c r="CL254" s="197"/>
      <c r="CM254" s="198">
        <v>21178.859960000002</v>
      </c>
      <c r="CN254" s="124"/>
      <c r="CO254" s="196">
        <v>16247710.438422957</v>
      </c>
      <c r="CP254" s="198">
        <v>1353975.8698685798</v>
      </c>
      <c r="CR254" s="154">
        <v>11</v>
      </c>
    </row>
    <row r="255" spans="1:96" ht="12.5" x14ac:dyDescent="0.25">
      <c r="A255" s="6">
        <v>765</v>
      </c>
      <c r="B255" s="6" t="s">
        <v>241</v>
      </c>
      <c r="C255" s="7">
        <v>10336</v>
      </c>
      <c r="D255" s="7">
        <v>22590351.959266953</v>
      </c>
      <c r="E255" s="48">
        <v>4887082.3864711616</v>
      </c>
      <c r="F255" s="48">
        <v>671330</v>
      </c>
      <c r="H255" s="34">
        <f t="shared" si="77"/>
        <v>23261681.959266953</v>
      </c>
      <c r="I255" s="82"/>
      <c r="J255" s="56">
        <v>5476449.0694897547</v>
      </c>
      <c r="K255" s="82"/>
      <c r="L255" s="56">
        <v>-209830.77414377904</v>
      </c>
      <c r="M255" s="84"/>
      <c r="N255" s="84">
        <f t="shared" si="78"/>
        <v>28528300.25461293</v>
      </c>
      <c r="O255" s="101">
        <f t="shared" si="63"/>
        <v>2760.09096890605</v>
      </c>
      <c r="P255" s="82"/>
      <c r="Q255" s="56">
        <v>0</v>
      </c>
      <c r="S255" s="62">
        <f t="shared" si="79"/>
        <v>-1475941.253915105</v>
      </c>
      <c r="T255" s="31">
        <f t="shared" si="80"/>
        <v>-4.9191086983338732E-2</v>
      </c>
      <c r="U255" s="56">
        <f t="shared" si="81"/>
        <v>-142.79617394689484</v>
      </c>
      <c r="W255" s="6">
        <v>765</v>
      </c>
      <c r="X255" s="6" t="s">
        <v>241</v>
      </c>
      <c r="Y255" s="7">
        <v>10336</v>
      </c>
      <c r="Z255" s="7">
        <v>22714981.388474457</v>
      </c>
      <c r="AA255" s="48">
        <v>5002803.5843073968</v>
      </c>
      <c r="AB255" s="48">
        <v>671330</v>
      </c>
      <c r="AD255" s="34">
        <f t="shared" si="82"/>
        <v>23386311.388474457</v>
      </c>
      <c r="AE255" s="82"/>
      <c r="AF255" s="56">
        <v>5445599.9928834233</v>
      </c>
      <c r="AG255" s="82"/>
      <c r="AH255" s="56">
        <v>-975798.39683123212</v>
      </c>
      <c r="AI255" s="84"/>
      <c r="AJ255" s="84">
        <f t="shared" si="64"/>
        <v>27856112.984526645</v>
      </c>
      <c r="AK255" s="101">
        <f t="shared" si="65"/>
        <v>2695.0573707939866</v>
      </c>
      <c r="AL255" s="82"/>
      <c r="AM255" s="56">
        <v>0</v>
      </c>
      <c r="AO255" s="62">
        <f t="shared" si="66"/>
        <v>-2148128.5240013897</v>
      </c>
      <c r="AP255" s="31">
        <f t="shared" si="67"/>
        <v>-7.1594161891772271E-2</v>
      </c>
      <c r="AQ255" s="56">
        <f t="shared" si="68"/>
        <v>-207.82977205895799</v>
      </c>
      <c r="AS255" s="6">
        <v>765</v>
      </c>
      <c r="AT255" s="6" t="s">
        <v>241</v>
      </c>
      <c r="AU255" s="7">
        <v>10336</v>
      </c>
      <c r="AV255" s="7">
        <v>22635342.084388055</v>
      </c>
      <c r="AW255" s="48">
        <v>4898447.0011022417</v>
      </c>
      <c r="AX255" s="48">
        <v>671330</v>
      </c>
      <c r="AZ255" s="34">
        <f t="shared" si="69"/>
        <v>23306672.084388055</v>
      </c>
      <c r="BA255" s="82"/>
      <c r="BB255" s="56">
        <v>5445599.9928834233</v>
      </c>
      <c r="BC255" s="82"/>
      <c r="BD255" s="56">
        <v>-975798.39683123212</v>
      </c>
      <c r="BE255" s="84"/>
      <c r="BF255" s="84">
        <f t="shared" si="70"/>
        <v>27776473.680440243</v>
      </c>
      <c r="BG255" s="101">
        <f t="shared" si="71"/>
        <v>2687.3523297639554</v>
      </c>
      <c r="BH255" s="82"/>
      <c r="BI255" s="56">
        <v>0</v>
      </c>
      <c r="BK255" s="62">
        <f t="shared" si="72"/>
        <v>-2227767.8280877918</v>
      </c>
      <c r="BL255" s="31">
        <f t="shared" si="73"/>
        <v>-7.4248430091278877E-2</v>
      </c>
      <c r="BM255" s="56">
        <f t="shared" si="74"/>
        <v>-215.53481308898915</v>
      </c>
      <c r="BO255" s="45">
        <v>351490.23234000005</v>
      </c>
      <c r="BP255" s="46">
        <v>179639.68829999998</v>
      </c>
      <c r="BQ255" s="47">
        <f t="shared" si="75"/>
        <v>-171850.54404000007</v>
      </c>
      <c r="BS255" s="45" t="e">
        <f>#REF!+BQ255</f>
        <v>#REF!</v>
      </c>
      <c r="BT255" s="47" t="e">
        <f t="shared" si="76"/>
        <v>#REF!</v>
      </c>
      <c r="BU255" s="124">
        <v>765</v>
      </c>
      <c r="BV255" s="124" t="s">
        <v>241</v>
      </c>
      <c r="BW255" s="137">
        <v>10389</v>
      </c>
      <c r="BX255" s="137">
        <v>24031038.63972491</v>
      </c>
      <c r="BY255" s="137">
        <v>4898447.0011022417</v>
      </c>
      <c r="BZ255" s="137">
        <v>671330</v>
      </c>
      <c r="CB255" s="193">
        <v>24702368.63972491</v>
      </c>
      <c r="CC255" s="194"/>
      <c r="CD255" s="186">
        <v>5100571.7988031236</v>
      </c>
      <c r="CE255" s="194"/>
      <c r="CF255" s="186">
        <v>201301.07</v>
      </c>
      <c r="CG255" s="137"/>
      <c r="CH255" s="137">
        <v>30004241.508528035</v>
      </c>
      <c r="CI255" s="195">
        <v>2888.0779197736101</v>
      </c>
      <c r="CJ255" s="124"/>
      <c r="CK255" s="196"/>
      <c r="CL255" s="197"/>
      <c r="CM255" s="198">
        <v>-171850.54404000007</v>
      </c>
      <c r="CN255" s="124"/>
      <c r="CO255" s="196">
        <v>29832390.964488037</v>
      </c>
      <c r="CP255" s="198">
        <v>2486032.5803740029</v>
      </c>
      <c r="CR255" s="154">
        <v>18</v>
      </c>
    </row>
    <row r="256" spans="1:96" ht="12.5" x14ac:dyDescent="0.25">
      <c r="A256" s="6">
        <v>768</v>
      </c>
      <c r="B256" s="6" t="s">
        <v>242</v>
      </c>
      <c r="C256" s="7">
        <v>2492</v>
      </c>
      <c r="D256" s="7">
        <v>9189482.0171932038</v>
      </c>
      <c r="E256" s="48">
        <v>2176637.8121896596</v>
      </c>
      <c r="F256" s="48">
        <v>375004</v>
      </c>
      <c r="H256" s="34">
        <f t="shared" si="77"/>
        <v>9564486.0171932038</v>
      </c>
      <c r="I256" s="82"/>
      <c r="J256" s="56">
        <v>1711162.2356423084</v>
      </c>
      <c r="K256" s="82"/>
      <c r="L256" s="56">
        <v>-47846.141654195926</v>
      </c>
      <c r="M256" s="84"/>
      <c r="N256" s="84">
        <f t="shared" si="78"/>
        <v>11227802.111181317</v>
      </c>
      <c r="O256" s="101">
        <f t="shared" si="63"/>
        <v>4505.5385678897737</v>
      </c>
      <c r="P256" s="82"/>
      <c r="Q256" s="56">
        <v>0</v>
      </c>
      <c r="S256" s="62">
        <f t="shared" si="79"/>
        <v>-645363.13703971542</v>
      </c>
      <c r="T256" s="31">
        <f t="shared" si="80"/>
        <v>-5.4354767540728939E-2</v>
      </c>
      <c r="U256" s="56">
        <f t="shared" si="81"/>
        <v>-258.97397152476543</v>
      </c>
      <c r="W256" s="6">
        <v>768</v>
      </c>
      <c r="X256" s="6" t="s">
        <v>242</v>
      </c>
      <c r="Y256" s="7">
        <v>2492</v>
      </c>
      <c r="Z256" s="7">
        <v>9303543.1612769403</v>
      </c>
      <c r="AA256" s="48">
        <v>2289390.1643242463</v>
      </c>
      <c r="AB256" s="48">
        <v>375004</v>
      </c>
      <c r="AD256" s="34">
        <f t="shared" si="82"/>
        <v>9678547.1612769403</v>
      </c>
      <c r="AE256" s="82"/>
      <c r="AF256" s="56">
        <v>1706550.5664483523</v>
      </c>
      <c r="AG256" s="82"/>
      <c r="AH256" s="56">
        <v>-222504.0083430899</v>
      </c>
      <c r="AI256" s="84"/>
      <c r="AJ256" s="84">
        <f t="shared" si="64"/>
        <v>11162593.719382204</v>
      </c>
      <c r="AK256" s="101">
        <f t="shared" si="65"/>
        <v>4479.3714764776096</v>
      </c>
      <c r="AL256" s="82"/>
      <c r="AM256" s="56">
        <v>0</v>
      </c>
      <c r="AO256" s="62">
        <f t="shared" si="66"/>
        <v>-710571.52883882821</v>
      </c>
      <c r="AP256" s="31">
        <f t="shared" si="67"/>
        <v>-5.984684909066635E-2</v>
      </c>
      <c r="AQ256" s="56">
        <f t="shared" si="68"/>
        <v>-285.14106293692947</v>
      </c>
      <c r="AS256" s="6">
        <v>768</v>
      </c>
      <c r="AT256" s="6" t="s">
        <v>242</v>
      </c>
      <c r="AU256" s="7">
        <v>2492</v>
      </c>
      <c r="AV256" s="7">
        <v>9566024.0647175647</v>
      </c>
      <c r="AW256" s="48">
        <v>2300979.4893952399</v>
      </c>
      <c r="AX256" s="48">
        <v>375004</v>
      </c>
      <c r="AZ256" s="34">
        <f t="shared" si="69"/>
        <v>9941028.0647175647</v>
      </c>
      <c r="BA256" s="82"/>
      <c r="BB256" s="56">
        <v>1706550.5664483523</v>
      </c>
      <c r="BC256" s="82"/>
      <c r="BD256" s="56">
        <v>-222504.0083430899</v>
      </c>
      <c r="BE256" s="84"/>
      <c r="BF256" s="84">
        <f t="shared" si="70"/>
        <v>11425074.622822829</v>
      </c>
      <c r="BG256" s="101">
        <f t="shared" si="71"/>
        <v>4584.7008919834789</v>
      </c>
      <c r="BH256" s="82"/>
      <c r="BI256" s="56">
        <v>0</v>
      </c>
      <c r="BK256" s="62">
        <f t="shared" si="72"/>
        <v>-448090.62539820373</v>
      </c>
      <c r="BL256" s="31">
        <f t="shared" si="73"/>
        <v>-3.7739778402001233E-2</v>
      </c>
      <c r="BM256" s="56">
        <f t="shared" si="74"/>
        <v>-179.81164743106089</v>
      </c>
      <c r="BO256" s="45">
        <v>59811.928</v>
      </c>
      <c r="BP256" s="46">
        <v>186232.59399999998</v>
      </c>
      <c r="BQ256" s="47">
        <f t="shared" si="75"/>
        <v>126420.66599999998</v>
      </c>
      <c r="BS256" s="45" t="e">
        <f>#REF!+BQ256</f>
        <v>#REF!</v>
      </c>
      <c r="BT256" s="47" t="e">
        <f t="shared" si="76"/>
        <v>#REF!</v>
      </c>
      <c r="BU256" s="124">
        <v>768</v>
      </c>
      <c r="BV256" s="124" t="s">
        <v>242</v>
      </c>
      <c r="BW256" s="137">
        <v>2530</v>
      </c>
      <c r="BX256" s="137">
        <v>9839574.458144635</v>
      </c>
      <c r="BY256" s="137">
        <v>2300979.4893952399</v>
      </c>
      <c r="BZ256" s="137">
        <v>375004</v>
      </c>
      <c r="CB256" s="193">
        <v>10214578.458144635</v>
      </c>
      <c r="CC256" s="194"/>
      <c r="CD256" s="186">
        <v>1612685.6100763979</v>
      </c>
      <c r="CE256" s="194"/>
      <c r="CF256" s="186">
        <v>45901.18</v>
      </c>
      <c r="CG256" s="137"/>
      <c r="CH256" s="137">
        <v>11873165.248221032</v>
      </c>
      <c r="CI256" s="195">
        <v>4692.9506909964557</v>
      </c>
      <c r="CJ256" s="124"/>
      <c r="CK256" s="196"/>
      <c r="CL256" s="197"/>
      <c r="CM256" s="198">
        <v>126420.66599999998</v>
      </c>
      <c r="CN256" s="124"/>
      <c r="CO256" s="196">
        <v>11999585.914221032</v>
      </c>
      <c r="CP256" s="198">
        <v>999965.49285175267</v>
      </c>
      <c r="CR256" s="154">
        <v>10</v>
      </c>
    </row>
    <row r="257" spans="1:96" ht="12.5" x14ac:dyDescent="0.25">
      <c r="A257" s="6">
        <v>777</v>
      </c>
      <c r="B257" s="6" t="s">
        <v>243</v>
      </c>
      <c r="C257" s="7">
        <v>7727</v>
      </c>
      <c r="D257" s="7">
        <v>29217041.201507855</v>
      </c>
      <c r="E257" s="48">
        <v>6307046.4035966014</v>
      </c>
      <c r="F257" s="48">
        <v>-374208</v>
      </c>
      <c r="H257" s="34">
        <f t="shared" si="77"/>
        <v>28842833.201507855</v>
      </c>
      <c r="I257" s="82"/>
      <c r="J257" s="56">
        <v>4655335.5882576033</v>
      </c>
      <c r="K257" s="82"/>
      <c r="L257" s="56">
        <v>-150272.27953848167</v>
      </c>
      <c r="M257" s="84"/>
      <c r="N257" s="84">
        <f t="shared" si="78"/>
        <v>33347896.510226976</v>
      </c>
      <c r="O257" s="101">
        <f t="shared" si="63"/>
        <v>4315.7624576455255</v>
      </c>
      <c r="P257" s="82"/>
      <c r="Q257" s="56">
        <v>0</v>
      </c>
      <c r="S257" s="62">
        <f t="shared" si="79"/>
        <v>-131539.76152803749</v>
      </c>
      <c r="T257" s="31">
        <f t="shared" si="80"/>
        <v>-3.9289718160222201E-3</v>
      </c>
      <c r="U257" s="56">
        <f t="shared" si="81"/>
        <v>-17.02339349398699</v>
      </c>
      <c r="W257" s="6">
        <v>777</v>
      </c>
      <c r="X257" s="6" t="s">
        <v>243</v>
      </c>
      <c r="Y257" s="7">
        <v>7727</v>
      </c>
      <c r="Z257" s="7">
        <v>29335554.816872254</v>
      </c>
      <c r="AA257" s="48">
        <v>6419753.9551325496</v>
      </c>
      <c r="AB257" s="48">
        <v>-374208</v>
      </c>
      <c r="AD257" s="34">
        <f t="shared" si="82"/>
        <v>28961346.816872254</v>
      </c>
      <c r="AE257" s="82"/>
      <c r="AF257" s="56">
        <v>4640843.3657540362</v>
      </c>
      <c r="AG257" s="82"/>
      <c r="AH257" s="56">
        <v>-698827.18614643475</v>
      </c>
      <c r="AI257" s="84"/>
      <c r="AJ257" s="84">
        <f t="shared" si="64"/>
        <v>32903362.996479858</v>
      </c>
      <c r="AK257" s="101">
        <f t="shared" si="65"/>
        <v>4258.2325606936529</v>
      </c>
      <c r="AL257" s="82"/>
      <c r="AM257" s="56">
        <v>0</v>
      </c>
      <c r="AO257" s="62">
        <f t="shared" si="66"/>
        <v>-576073.2752751559</v>
      </c>
      <c r="AP257" s="31">
        <f t="shared" si="67"/>
        <v>-1.720677942720204E-2</v>
      </c>
      <c r="AQ257" s="56">
        <f t="shared" si="68"/>
        <v>-74.553290445859446</v>
      </c>
      <c r="AS257" s="6">
        <v>777</v>
      </c>
      <c r="AT257" s="6" t="s">
        <v>243</v>
      </c>
      <c r="AU257" s="7">
        <v>7727</v>
      </c>
      <c r="AV257" s="7">
        <v>28882892.907331698</v>
      </c>
      <c r="AW257" s="48">
        <v>6419464.6425341088</v>
      </c>
      <c r="AX257" s="48">
        <v>-374208</v>
      </c>
      <c r="AZ257" s="34">
        <f t="shared" si="69"/>
        <v>28508684.907331698</v>
      </c>
      <c r="BA257" s="82"/>
      <c r="BB257" s="56">
        <v>4640843.3657540362</v>
      </c>
      <c r="BC257" s="82"/>
      <c r="BD257" s="56">
        <v>-698827.18614643475</v>
      </c>
      <c r="BE257" s="84"/>
      <c r="BF257" s="84">
        <f t="shared" si="70"/>
        <v>32450701.086939301</v>
      </c>
      <c r="BG257" s="101">
        <f t="shared" si="71"/>
        <v>4199.650716570377</v>
      </c>
      <c r="BH257" s="82"/>
      <c r="BI257" s="56">
        <v>0</v>
      </c>
      <c r="BK257" s="62">
        <f t="shared" si="72"/>
        <v>-1028735.1848157123</v>
      </c>
      <c r="BL257" s="31">
        <f t="shared" si="73"/>
        <v>-3.0727374752232806E-2</v>
      </c>
      <c r="BM257" s="56">
        <f t="shared" si="74"/>
        <v>-133.1351345691358</v>
      </c>
      <c r="BO257" s="45">
        <v>53083.086100000008</v>
      </c>
      <c r="BP257" s="46">
        <v>187727.8922</v>
      </c>
      <c r="BQ257" s="47">
        <f t="shared" si="75"/>
        <v>134644.80609999999</v>
      </c>
      <c r="BS257" s="45" t="e">
        <f>#REF!+BQ257</f>
        <v>#REF!</v>
      </c>
      <c r="BT257" s="47" t="e">
        <f t="shared" si="76"/>
        <v>#REF!</v>
      </c>
      <c r="BU257" s="124">
        <v>777</v>
      </c>
      <c r="BV257" s="124" t="s">
        <v>243</v>
      </c>
      <c r="BW257" s="137">
        <v>7862</v>
      </c>
      <c r="BX257" s="137">
        <v>29344751.51480113</v>
      </c>
      <c r="BY257" s="137">
        <v>6419464.6425341088</v>
      </c>
      <c r="BZ257" s="137">
        <v>-374208</v>
      </c>
      <c r="CB257" s="193">
        <v>28970543.51480113</v>
      </c>
      <c r="CC257" s="194"/>
      <c r="CD257" s="186">
        <v>4364729.1069538845</v>
      </c>
      <c r="CE257" s="194"/>
      <c r="CF257" s="186">
        <v>144163.65</v>
      </c>
      <c r="CG257" s="137"/>
      <c r="CH257" s="137">
        <v>33479436.271755014</v>
      </c>
      <c r="CI257" s="195">
        <v>4258.386704624143</v>
      </c>
      <c r="CJ257" s="124"/>
      <c r="CK257" s="196"/>
      <c r="CL257" s="197"/>
      <c r="CM257" s="198">
        <v>134644.80609999999</v>
      </c>
      <c r="CN257" s="124"/>
      <c r="CO257" s="196">
        <v>33614081.077855013</v>
      </c>
      <c r="CP257" s="198">
        <v>2801173.4231545846</v>
      </c>
      <c r="CR257" s="154">
        <v>18</v>
      </c>
    </row>
    <row r="258" spans="1:96" ht="12.5" x14ac:dyDescent="0.25">
      <c r="A258" s="6">
        <v>778</v>
      </c>
      <c r="B258" s="6" t="s">
        <v>244</v>
      </c>
      <c r="C258" s="7">
        <v>7064</v>
      </c>
      <c r="D258" s="7">
        <v>22197724.078908511</v>
      </c>
      <c r="E258" s="48">
        <v>5749102.6263515288</v>
      </c>
      <c r="F258" s="48">
        <v>28335</v>
      </c>
      <c r="H258" s="34">
        <f t="shared" si="77"/>
        <v>22226059.078908511</v>
      </c>
      <c r="I258" s="82"/>
      <c r="J258" s="56">
        <v>3991329.4586320268</v>
      </c>
      <c r="K258" s="82"/>
      <c r="L258" s="56">
        <v>-129362.662084935</v>
      </c>
      <c r="M258" s="84"/>
      <c r="N258" s="84">
        <f t="shared" si="78"/>
        <v>26088025.875455603</v>
      </c>
      <c r="O258" s="101">
        <f t="shared" si="63"/>
        <v>3693.0953957326733</v>
      </c>
      <c r="P258" s="82"/>
      <c r="Q258" s="56">
        <v>0</v>
      </c>
      <c r="S258" s="62">
        <f t="shared" si="79"/>
        <v>-570704.72088971362</v>
      </c>
      <c r="T258" s="31">
        <f t="shared" si="80"/>
        <v>-2.140779805051754E-2</v>
      </c>
      <c r="U258" s="56">
        <f t="shared" si="81"/>
        <v>-80.790589027422655</v>
      </c>
      <c r="W258" s="6">
        <v>778</v>
      </c>
      <c r="X258" s="6" t="s">
        <v>244</v>
      </c>
      <c r="Y258" s="7">
        <v>7064</v>
      </c>
      <c r="Z258" s="7">
        <v>21968421.849896424</v>
      </c>
      <c r="AA258" s="48">
        <v>5515609.9976838809</v>
      </c>
      <c r="AB258" s="48">
        <v>28335</v>
      </c>
      <c r="AD258" s="34">
        <f t="shared" si="82"/>
        <v>21996756.849896424</v>
      </c>
      <c r="AE258" s="82"/>
      <c r="AF258" s="56">
        <v>3988391.301421626</v>
      </c>
      <c r="AG258" s="82"/>
      <c r="AH258" s="56">
        <v>-601588.96514294948</v>
      </c>
      <c r="AI258" s="84"/>
      <c r="AJ258" s="84">
        <f t="shared" si="64"/>
        <v>25383559.186175101</v>
      </c>
      <c r="AK258" s="101">
        <f t="shared" si="65"/>
        <v>3593.3690807156145</v>
      </c>
      <c r="AL258" s="82"/>
      <c r="AM258" s="56">
        <v>0</v>
      </c>
      <c r="AO258" s="62">
        <f t="shared" si="66"/>
        <v>-1275171.4101702161</v>
      </c>
      <c r="AP258" s="31">
        <f t="shared" si="67"/>
        <v>-4.7833163156877065E-2</v>
      </c>
      <c r="AQ258" s="56">
        <f t="shared" si="68"/>
        <v>-180.51690404448132</v>
      </c>
      <c r="AS258" s="6">
        <v>778</v>
      </c>
      <c r="AT258" s="6" t="s">
        <v>244</v>
      </c>
      <c r="AU258" s="7">
        <v>7064</v>
      </c>
      <c r="AV258" s="7">
        <v>21893592.483907387</v>
      </c>
      <c r="AW258" s="48">
        <v>5454749.5017994307</v>
      </c>
      <c r="AX258" s="48">
        <v>28335</v>
      </c>
      <c r="AZ258" s="34">
        <f t="shared" si="69"/>
        <v>21921927.483907387</v>
      </c>
      <c r="BA258" s="82"/>
      <c r="BB258" s="56">
        <v>3988391.301421626</v>
      </c>
      <c r="BC258" s="82"/>
      <c r="BD258" s="56">
        <v>-601588.96514294948</v>
      </c>
      <c r="BE258" s="84"/>
      <c r="BF258" s="84">
        <f t="shared" si="70"/>
        <v>25308729.820186064</v>
      </c>
      <c r="BG258" s="101">
        <f t="shared" si="71"/>
        <v>3582.7760221101448</v>
      </c>
      <c r="BH258" s="82"/>
      <c r="BI258" s="56">
        <v>0</v>
      </c>
      <c r="BK258" s="62">
        <f t="shared" si="72"/>
        <v>-1350000.776159253</v>
      </c>
      <c r="BL258" s="31">
        <f t="shared" si="73"/>
        <v>-5.064009973319309E-2</v>
      </c>
      <c r="BM258" s="56">
        <f t="shared" si="74"/>
        <v>-191.10996264995089</v>
      </c>
      <c r="BO258" s="45">
        <v>135881.82551999998</v>
      </c>
      <c r="BP258" s="46">
        <v>292262.83</v>
      </c>
      <c r="BQ258" s="47">
        <f t="shared" si="75"/>
        <v>156381.00448000003</v>
      </c>
      <c r="BS258" s="45" t="e">
        <f>#REF!+BQ258</f>
        <v>#REF!</v>
      </c>
      <c r="BT258" s="47" t="e">
        <f t="shared" si="76"/>
        <v>#REF!</v>
      </c>
      <c r="BU258" s="124">
        <v>778</v>
      </c>
      <c r="BV258" s="124" t="s">
        <v>244</v>
      </c>
      <c r="BW258" s="137">
        <v>7145</v>
      </c>
      <c r="BX258" s="137">
        <v>22767498.999091055</v>
      </c>
      <c r="BY258" s="137">
        <v>5454749.5017994307</v>
      </c>
      <c r="BZ258" s="137">
        <v>28335</v>
      </c>
      <c r="CB258" s="193">
        <v>22795833.999091055</v>
      </c>
      <c r="CC258" s="194"/>
      <c r="CD258" s="186">
        <v>3738792.5772542637</v>
      </c>
      <c r="CE258" s="194"/>
      <c r="CF258" s="186">
        <v>124104.02</v>
      </c>
      <c r="CG258" s="137"/>
      <c r="CH258" s="137">
        <v>26658730.596345317</v>
      </c>
      <c r="CI258" s="195">
        <v>3731.1029526025636</v>
      </c>
      <c r="CJ258" s="124"/>
      <c r="CK258" s="196"/>
      <c r="CL258" s="197"/>
      <c r="CM258" s="198">
        <v>156381.00448000003</v>
      </c>
      <c r="CN258" s="124"/>
      <c r="CO258" s="196">
        <v>26815111.600825317</v>
      </c>
      <c r="CP258" s="198">
        <v>2234592.6334021096</v>
      </c>
      <c r="CR258" s="154">
        <v>11</v>
      </c>
    </row>
    <row r="259" spans="1:96" ht="12.5" x14ac:dyDescent="0.25">
      <c r="A259" s="6">
        <v>781</v>
      </c>
      <c r="B259" s="6" t="s">
        <v>245</v>
      </c>
      <c r="C259" s="7">
        <v>3657</v>
      </c>
      <c r="D259" s="7">
        <v>12604636.884453647</v>
      </c>
      <c r="E259" s="48">
        <v>3096864.5145151829</v>
      </c>
      <c r="F259" s="48">
        <v>-468674</v>
      </c>
      <c r="H259" s="34">
        <f t="shared" si="77"/>
        <v>12135962.884453647</v>
      </c>
      <c r="I259" s="82"/>
      <c r="J259" s="56">
        <v>2412964.4302256755</v>
      </c>
      <c r="K259" s="82"/>
      <c r="L259" s="56">
        <v>-68675.36525681529</v>
      </c>
      <c r="M259" s="84"/>
      <c r="N259" s="84">
        <f t="shared" si="78"/>
        <v>14480251.949422507</v>
      </c>
      <c r="O259" s="101">
        <f t="shared" si="63"/>
        <v>3959.5985642391324</v>
      </c>
      <c r="P259" s="82"/>
      <c r="Q259" s="56">
        <v>0</v>
      </c>
      <c r="S259" s="62">
        <f t="shared" si="79"/>
        <v>240914.48391798697</v>
      </c>
      <c r="T259" s="31">
        <f t="shared" si="80"/>
        <v>1.6918939136151095E-2</v>
      </c>
      <c r="U259" s="56">
        <f t="shared" si="81"/>
        <v>65.877627541150389</v>
      </c>
      <c r="W259" s="6">
        <v>781</v>
      </c>
      <c r="X259" s="6" t="s">
        <v>245</v>
      </c>
      <c r="Y259" s="7">
        <v>3657</v>
      </c>
      <c r="Z259" s="7">
        <v>12901816.11277982</v>
      </c>
      <c r="AA259" s="48">
        <v>3393651.2137978612</v>
      </c>
      <c r="AB259" s="48">
        <v>-468674</v>
      </c>
      <c r="AD259" s="34">
        <f t="shared" si="82"/>
        <v>12433142.11277982</v>
      </c>
      <c r="AE259" s="82"/>
      <c r="AF259" s="56">
        <v>2412615.9206167385</v>
      </c>
      <c r="AG259" s="82"/>
      <c r="AH259" s="56">
        <v>-319368.36525933602</v>
      </c>
      <c r="AI259" s="84"/>
      <c r="AJ259" s="84">
        <f t="shared" si="64"/>
        <v>14526389.668137223</v>
      </c>
      <c r="AK259" s="101">
        <f t="shared" si="65"/>
        <v>3972.2148395234408</v>
      </c>
      <c r="AL259" s="82"/>
      <c r="AM259" s="56">
        <v>0</v>
      </c>
      <c r="AO259" s="62">
        <f t="shared" si="66"/>
        <v>287052.20263270289</v>
      </c>
      <c r="AP259" s="31">
        <f t="shared" si="67"/>
        <v>2.0159098225468752E-2</v>
      </c>
      <c r="AQ259" s="56">
        <f t="shared" si="68"/>
        <v>78.493902825458818</v>
      </c>
      <c r="AS259" s="6">
        <v>781</v>
      </c>
      <c r="AT259" s="6" t="s">
        <v>245</v>
      </c>
      <c r="AU259" s="7">
        <v>3657</v>
      </c>
      <c r="AV259" s="7">
        <v>12348342.762032334</v>
      </c>
      <c r="AW259" s="48">
        <v>3422429.7949770354</v>
      </c>
      <c r="AX259" s="48">
        <v>-468674</v>
      </c>
      <c r="AZ259" s="34">
        <f t="shared" si="69"/>
        <v>11879668.762032334</v>
      </c>
      <c r="BA259" s="82"/>
      <c r="BB259" s="56">
        <v>2412615.9206167385</v>
      </c>
      <c r="BC259" s="82"/>
      <c r="BD259" s="56">
        <v>-319368.36525933602</v>
      </c>
      <c r="BE259" s="84"/>
      <c r="BF259" s="84">
        <f t="shared" si="70"/>
        <v>13972916.317389736</v>
      </c>
      <c r="BG259" s="101">
        <f t="shared" si="71"/>
        <v>3820.8685582143112</v>
      </c>
      <c r="BH259" s="82"/>
      <c r="BI259" s="56">
        <v>0</v>
      </c>
      <c r="BK259" s="62">
        <f t="shared" si="72"/>
        <v>-266421.14811478369</v>
      </c>
      <c r="BL259" s="31">
        <f t="shared" si="73"/>
        <v>-1.8710220806284122E-2</v>
      </c>
      <c r="BM259" s="56">
        <f t="shared" si="74"/>
        <v>-72.852378483670677</v>
      </c>
      <c r="BO259" s="45">
        <v>155089.61058000001</v>
      </c>
      <c r="BP259" s="46">
        <v>96514.702000000005</v>
      </c>
      <c r="BQ259" s="47">
        <f t="shared" si="75"/>
        <v>-58574.908580000003</v>
      </c>
      <c r="BS259" s="45" t="e">
        <f>#REF!+BQ259</f>
        <v>#REF!</v>
      </c>
      <c r="BT259" s="47" t="e">
        <f t="shared" si="76"/>
        <v>#REF!</v>
      </c>
      <c r="BU259" s="124">
        <v>781</v>
      </c>
      <c r="BV259" s="124" t="s">
        <v>245</v>
      </c>
      <c r="BW259" s="137">
        <v>3753</v>
      </c>
      <c r="BX259" s="137">
        <v>12370343.595677096</v>
      </c>
      <c r="BY259" s="137">
        <v>3422429.7949770354</v>
      </c>
      <c r="BZ259" s="137">
        <v>-468674</v>
      </c>
      <c r="CB259" s="193">
        <v>11901669.595677096</v>
      </c>
      <c r="CC259" s="194"/>
      <c r="CD259" s="186">
        <v>2271784.189827424</v>
      </c>
      <c r="CE259" s="194"/>
      <c r="CF259" s="186">
        <v>65883.679999999993</v>
      </c>
      <c r="CG259" s="137"/>
      <c r="CH259" s="137">
        <v>14239337.46550452</v>
      </c>
      <c r="CI259" s="195">
        <v>3794.1213603795682</v>
      </c>
      <c r="CJ259" s="124"/>
      <c r="CK259" s="196"/>
      <c r="CL259" s="197"/>
      <c r="CM259" s="198">
        <v>-58574.908580000003</v>
      </c>
      <c r="CN259" s="124"/>
      <c r="CO259" s="196">
        <v>14180762.55692452</v>
      </c>
      <c r="CP259" s="198">
        <v>1181730.2130770434</v>
      </c>
      <c r="CR259" s="154">
        <v>7</v>
      </c>
    </row>
    <row r="260" spans="1:96" ht="12.5" x14ac:dyDescent="0.25">
      <c r="A260" s="6">
        <v>783</v>
      </c>
      <c r="B260" s="6" t="s">
        <v>246</v>
      </c>
      <c r="C260" s="7">
        <v>6721</v>
      </c>
      <c r="D260" s="7">
        <v>11536510.006904945</v>
      </c>
      <c r="E260" s="48">
        <v>2435494.3431021697</v>
      </c>
      <c r="F260" s="48">
        <v>-486711</v>
      </c>
      <c r="H260" s="34">
        <f t="shared" si="77"/>
        <v>11049799.006904945</v>
      </c>
      <c r="I260" s="82"/>
      <c r="J260" s="56">
        <v>3621452.1096279342</v>
      </c>
      <c r="K260" s="82"/>
      <c r="L260" s="56">
        <v>-144053.29773953979</v>
      </c>
      <c r="M260" s="84"/>
      <c r="N260" s="84">
        <f t="shared" si="78"/>
        <v>14527197.81879334</v>
      </c>
      <c r="O260" s="101">
        <f t="shared" si="63"/>
        <v>2161.4637433110161</v>
      </c>
      <c r="P260" s="82"/>
      <c r="Q260" s="56">
        <v>0</v>
      </c>
      <c r="S260" s="62">
        <f t="shared" si="79"/>
        <v>169788.47367457673</v>
      </c>
      <c r="T260" s="31">
        <f t="shared" si="80"/>
        <v>1.1825843339369681E-2</v>
      </c>
      <c r="U260" s="56">
        <f t="shared" si="81"/>
        <v>25.262382632729761</v>
      </c>
      <c r="W260" s="6">
        <v>783</v>
      </c>
      <c r="X260" s="6" t="s">
        <v>246</v>
      </c>
      <c r="Y260" s="7">
        <v>6721</v>
      </c>
      <c r="Z260" s="7">
        <v>11544407.556485113</v>
      </c>
      <c r="AA260" s="48">
        <v>2438307.6779807368</v>
      </c>
      <c r="AB260" s="48">
        <v>-486711</v>
      </c>
      <c r="AD260" s="34">
        <f t="shared" si="82"/>
        <v>11057696.556485113</v>
      </c>
      <c r="AE260" s="82"/>
      <c r="AF260" s="56">
        <v>3589061.972773083</v>
      </c>
      <c r="AG260" s="82"/>
      <c r="AH260" s="56">
        <v>-669906.39273997338</v>
      </c>
      <c r="AI260" s="84"/>
      <c r="AJ260" s="84">
        <f t="shared" si="64"/>
        <v>13976852.136518221</v>
      </c>
      <c r="AK260" s="101">
        <f t="shared" si="65"/>
        <v>2079.5792495935457</v>
      </c>
      <c r="AL260" s="82"/>
      <c r="AM260" s="56">
        <v>0</v>
      </c>
      <c r="AO260" s="62">
        <f t="shared" si="66"/>
        <v>-380557.20860054158</v>
      </c>
      <c r="AP260" s="31">
        <f t="shared" si="67"/>
        <v>-2.6505980254015921E-2</v>
      </c>
      <c r="AQ260" s="56">
        <f t="shared" si="68"/>
        <v>-56.622111084740602</v>
      </c>
      <c r="AS260" s="6">
        <v>783</v>
      </c>
      <c r="AT260" s="6" t="s">
        <v>246</v>
      </c>
      <c r="AU260" s="7">
        <v>6721</v>
      </c>
      <c r="AV260" s="7">
        <v>10630152.636369916</v>
      </c>
      <c r="AW260" s="48">
        <v>2182016.846913388</v>
      </c>
      <c r="AX260" s="48">
        <v>-486711</v>
      </c>
      <c r="AZ260" s="34">
        <f t="shared" si="69"/>
        <v>10143441.636369916</v>
      </c>
      <c r="BA260" s="82"/>
      <c r="BB260" s="56">
        <v>3589061.972773083</v>
      </c>
      <c r="BC260" s="82"/>
      <c r="BD260" s="56">
        <v>-669906.39273997338</v>
      </c>
      <c r="BE260" s="84"/>
      <c r="BF260" s="84">
        <f t="shared" si="70"/>
        <v>13062597.216403024</v>
      </c>
      <c r="BG260" s="101">
        <f t="shared" si="71"/>
        <v>1943.5496527902135</v>
      </c>
      <c r="BH260" s="82"/>
      <c r="BI260" s="56">
        <v>0</v>
      </c>
      <c r="BK260" s="62">
        <f t="shared" si="72"/>
        <v>-1294812.1287157387</v>
      </c>
      <c r="BL260" s="31">
        <f t="shared" si="73"/>
        <v>-9.0184245471551544E-2</v>
      </c>
      <c r="BM260" s="56">
        <f t="shared" si="74"/>
        <v>-192.65170788807299</v>
      </c>
      <c r="BO260" s="45">
        <v>218517.44150000002</v>
      </c>
      <c r="BP260" s="46">
        <v>24468.516000000003</v>
      </c>
      <c r="BQ260" s="47">
        <f t="shared" si="75"/>
        <v>-194048.92550000001</v>
      </c>
      <c r="BS260" s="45" t="e">
        <f>#REF!+BQ260</f>
        <v>#REF!</v>
      </c>
      <c r="BT260" s="47" t="e">
        <f t="shared" si="76"/>
        <v>#REF!</v>
      </c>
      <c r="BU260" s="124">
        <v>783</v>
      </c>
      <c r="BV260" s="124" t="s">
        <v>246</v>
      </c>
      <c r="BW260" s="137">
        <v>6811</v>
      </c>
      <c r="BX260" s="137">
        <v>11319031.953782322</v>
      </c>
      <c r="BY260" s="137">
        <v>2182016.8469133908</v>
      </c>
      <c r="BZ260" s="137">
        <v>-486711</v>
      </c>
      <c r="CB260" s="193">
        <v>10832320.953782322</v>
      </c>
      <c r="CC260" s="194"/>
      <c r="CD260" s="186">
        <v>3386890.9213364408</v>
      </c>
      <c r="CE260" s="194"/>
      <c r="CF260" s="186">
        <v>138197.47</v>
      </c>
      <c r="CG260" s="137"/>
      <c r="CH260" s="137">
        <v>14357409.345118763</v>
      </c>
      <c r="CI260" s="195">
        <v>2107.9737696547882</v>
      </c>
      <c r="CJ260" s="124"/>
      <c r="CK260" s="196"/>
      <c r="CL260" s="197"/>
      <c r="CM260" s="198">
        <v>-194048.92550000001</v>
      </c>
      <c r="CN260" s="124"/>
      <c r="CO260" s="196">
        <v>14163360.419618763</v>
      </c>
      <c r="CP260" s="198">
        <v>1180280.0349682302</v>
      </c>
      <c r="CR260" s="154">
        <v>4</v>
      </c>
    </row>
    <row r="261" spans="1:96" ht="12.5" x14ac:dyDescent="0.25">
      <c r="A261" s="6">
        <v>785</v>
      </c>
      <c r="B261" s="6" t="s">
        <v>247</v>
      </c>
      <c r="C261" s="7">
        <v>2792</v>
      </c>
      <c r="D261" s="7">
        <v>11392628.317053141</v>
      </c>
      <c r="E261" s="48">
        <v>2771266.9495422128</v>
      </c>
      <c r="F261" s="48">
        <v>149787</v>
      </c>
      <c r="H261" s="34">
        <f t="shared" si="77"/>
        <v>11542415.317053141</v>
      </c>
      <c r="I261" s="82"/>
      <c r="J261" s="56">
        <v>1777686.3803495555</v>
      </c>
      <c r="K261" s="82"/>
      <c r="L261" s="56">
        <v>-67458.909523198541</v>
      </c>
      <c r="M261" s="84"/>
      <c r="N261" s="84">
        <f t="shared" si="78"/>
        <v>13252642.787879499</v>
      </c>
      <c r="O261" s="101">
        <f t="shared" si="63"/>
        <v>4746.6485629940898</v>
      </c>
      <c r="P261" s="82"/>
      <c r="Q261" s="56">
        <v>0</v>
      </c>
      <c r="S261" s="62">
        <f t="shared" si="79"/>
        <v>-369501.4339284841</v>
      </c>
      <c r="T261" s="31">
        <f t="shared" si="80"/>
        <v>-2.7125056665964622E-2</v>
      </c>
      <c r="U261" s="56">
        <f t="shared" si="81"/>
        <v>-132.34292046149145</v>
      </c>
      <c r="W261" s="6">
        <v>785</v>
      </c>
      <c r="X261" s="6" t="s">
        <v>247</v>
      </c>
      <c r="Y261" s="7">
        <v>2792</v>
      </c>
      <c r="Z261" s="7">
        <v>11451751.498234078</v>
      </c>
      <c r="AA261" s="48">
        <v>2829108.3083702456</v>
      </c>
      <c r="AB261" s="48">
        <v>149787</v>
      </c>
      <c r="AD261" s="34">
        <f t="shared" si="82"/>
        <v>11601538.498234078</v>
      </c>
      <c r="AE261" s="82"/>
      <c r="AF261" s="56">
        <v>1773467.6232451301</v>
      </c>
      <c r="AG261" s="82"/>
      <c r="AH261" s="56">
        <v>-313711.35160381743</v>
      </c>
      <c r="AI261" s="84"/>
      <c r="AJ261" s="84">
        <f t="shared" si="64"/>
        <v>13061294.76987539</v>
      </c>
      <c r="AK261" s="101">
        <f t="shared" si="65"/>
        <v>4678.1141725914722</v>
      </c>
      <c r="AL261" s="82"/>
      <c r="AM261" s="56">
        <v>0</v>
      </c>
      <c r="AO261" s="62">
        <f t="shared" si="66"/>
        <v>-560849.45193259232</v>
      </c>
      <c r="AP261" s="31">
        <f t="shared" si="67"/>
        <v>-4.1171892089845619E-2</v>
      </c>
      <c r="AQ261" s="56">
        <f t="shared" si="68"/>
        <v>-200.87731086410901</v>
      </c>
      <c r="AS261" s="6">
        <v>785</v>
      </c>
      <c r="AT261" s="6" t="s">
        <v>247</v>
      </c>
      <c r="AU261" s="7">
        <v>2792</v>
      </c>
      <c r="AV261" s="7">
        <v>11343384.104500838</v>
      </c>
      <c r="AW261" s="48">
        <v>2734147.4783375836</v>
      </c>
      <c r="AX261" s="48">
        <v>149787</v>
      </c>
      <c r="AZ261" s="34">
        <f t="shared" si="69"/>
        <v>11493171.104500838</v>
      </c>
      <c r="BA261" s="82"/>
      <c r="BB261" s="56">
        <v>1773467.6232451301</v>
      </c>
      <c r="BC261" s="82"/>
      <c r="BD261" s="56">
        <v>-313711.35160381743</v>
      </c>
      <c r="BE261" s="84"/>
      <c r="BF261" s="84">
        <f t="shared" si="70"/>
        <v>12952927.37614215</v>
      </c>
      <c r="BG261" s="101">
        <f t="shared" si="71"/>
        <v>4639.3006361540647</v>
      </c>
      <c r="BH261" s="82"/>
      <c r="BI261" s="56">
        <v>0</v>
      </c>
      <c r="BK261" s="62">
        <f t="shared" si="72"/>
        <v>-669216.84566583298</v>
      </c>
      <c r="BL261" s="31">
        <f t="shared" si="73"/>
        <v>-4.9127129677167078E-2</v>
      </c>
      <c r="BM261" s="56">
        <f t="shared" si="74"/>
        <v>-239.6908473015161</v>
      </c>
      <c r="BO261" s="45">
        <v>50296.394</v>
      </c>
      <c r="BP261" s="46">
        <v>43499.584000000003</v>
      </c>
      <c r="BQ261" s="47">
        <f t="shared" si="75"/>
        <v>-6796.8099999999977</v>
      </c>
      <c r="BS261" s="45" t="e">
        <f>#REF!+BQ261</f>
        <v>#REF!</v>
      </c>
      <c r="BT261" s="47" t="e">
        <f t="shared" si="76"/>
        <v>#REF!</v>
      </c>
      <c r="BU261" s="124">
        <v>785</v>
      </c>
      <c r="BV261" s="124" t="s">
        <v>247</v>
      </c>
      <c r="BW261" s="137">
        <v>2869</v>
      </c>
      <c r="BX261" s="137">
        <v>11735051.017525587</v>
      </c>
      <c r="BY261" s="137">
        <v>2734147.4783375836</v>
      </c>
      <c r="BZ261" s="137">
        <v>149787</v>
      </c>
      <c r="CB261" s="193">
        <v>11884838.017525587</v>
      </c>
      <c r="CC261" s="194"/>
      <c r="CD261" s="186">
        <v>1672589.5242823968</v>
      </c>
      <c r="CE261" s="194"/>
      <c r="CF261" s="186">
        <v>64716.68</v>
      </c>
      <c r="CG261" s="137"/>
      <c r="CH261" s="137">
        <v>13622144.221807983</v>
      </c>
      <c r="CI261" s="195">
        <v>4748.0460863743401</v>
      </c>
      <c r="CJ261" s="124"/>
      <c r="CK261" s="196"/>
      <c r="CL261" s="197"/>
      <c r="CM261" s="198">
        <v>-6796.8099999999977</v>
      </c>
      <c r="CN261" s="124"/>
      <c r="CO261" s="196">
        <v>13615347.411807982</v>
      </c>
      <c r="CP261" s="198">
        <v>1134612.2843173319</v>
      </c>
      <c r="CR261" s="154">
        <v>17</v>
      </c>
    </row>
    <row r="262" spans="1:96" ht="12.5" x14ac:dyDescent="0.25">
      <c r="A262" s="6">
        <v>790</v>
      </c>
      <c r="B262" s="6" t="s">
        <v>248</v>
      </c>
      <c r="C262" s="7">
        <v>24277</v>
      </c>
      <c r="D262" s="7">
        <v>59156845.471836194</v>
      </c>
      <c r="E262" s="48">
        <v>17814782.08082968</v>
      </c>
      <c r="F262" s="48">
        <v>-1990338</v>
      </c>
      <c r="H262" s="34">
        <f t="shared" si="77"/>
        <v>57166507.471836194</v>
      </c>
      <c r="I262" s="82"/>
      <c r="J262" s="56">
        <v>12905733.520565014</v>
      </c>
      <c r="K262" s="82"/>
      <c r="L262" s="56">
        <v>-431248.529087567</v>
      </c>
      <c r="M262" s="84"/>
      <c r="N262" s="84">
        <f t="shared" si="78"/>
        <v>69640992.463313639</v>
      </c>
      <c r="O262" s="101">
        <f t="shared" si="63"/>
        <v>2868.5995989337084</v>
      </c>
      <c r="P262" s="82"/>
      <c r="Q262" s="56">
        <v>0</v>
      </c>
      <c r="S262" s="62">
        <f t="shared" si="79"/>
        <v>-261021.59818768501</v>
      </c>
      <c r="T262" s="31">
        <f t="shared" si="80"/>
        <v>-3.7341069737709203E-3</v>
      </c>
      <c r="U262" s="56">
        <f t="shared" si="81"/>
        <v>-10.751806161703877</v>
      </c>
      <c r="W262" s="6">
        <v>790</v>
      </c>
      <c r="X262" s="6" t="s">
        <v>248</v>
      </c>
      <c r="Y262" s="7">
        <v>24277</v>
      </c>
      <c r="Z262" s="7">
        <v>59367748.623771057</v>
      </c>
      <c r="AA262" s="48">
        <v>18011411.69346083</v>
      </c>
      <c r="AB262" s="48">
        <v>-1990338</v>
      </c>
      <c r="AD262" s="34">
        <f t="shared" si="82"/>
        <v>57377410.623771057</v>
      </c>
      <c r="AE262" s="82"/>
      <c r="AF262" s="56">
        <v>12808148.663291717</v>
      </c>
      <c r="AG262" s="82"/>
      <c r="AH262" s="56">
        <v>-2005480.9645373025</v>
      </c>
      <c r="AI262" s="84"/>
      <c r="AJ262" s="84">
        <f t="shared" si="64"/>
        <v>68180078.322525471</v>
      </c>
      <c r="AK262" s="101">
        <f t="shared" si="65"/>
        <v>2808.4227179027671</v>
      </c>
      <c r="AL262" s="82"/>
      <c r="AM262" s="56">
        <v>0</v>
      </c>
      <c r="AO262" s="62">
        <f t="shared" si="66"/>
        <v>-1721935.7389758527</v>
      </c>
      <c r="AP262" s="31">
        <f t="shared" si="67"/>
        <v>-2.4633564026651018E-2</v>
      </c>
      <c r="AQ262" s="56">
        <f t="shared" si="68"/>
        <v>-70.928687192645413</v>
      </c>
      <c r="AS262" s="6">
        <v>790</v>
      </c>
      <c r="AT262" s="6" t="s">
        <v>248</v>
      </c>
      <c r="AU262" s="7">
        <v>24277</v>
      </c>
      <c r="AV262" s="7">
        <v>56786300.534379959</v>
      </c>
      <c r="AW262" s="48">
        <v>16978431.038687956</v>
      </c>
      <c r="AX262" s="48">
        <v>-1990338</v>
      </c>
      <c r="AZ262" s="34">
        <f t="shared" si="69"/>
        <v>54795962.534379959</v>
      </c>
      <c r="BA262" s="82"/>
      <c r="BB262" s="56">
        <v>12808148.663291717</v>
      </c>
      <c r="BC262" s="82"/>
      <c r="BD262" s="56">
        <v>-2005480.9645373025</v>
      </c>
      <c r="BE262" s="84"/>
      <c r="BF262" s="84">
        <f t="shared" si="70"/>
        <v>65598630.233134381</v>
      </c>
      <c r="BG262" s="101">
        <f t="shared" si="71"/>
        <v>2702.0896417652257</v>
      </c>
      <c r="BH262" s="82"/>
      <c r="BI262" s="56">
        <v>0</v>
      </c>
      <c r="BK262" s="62">
        <f t="shared" si="72"/>
        <v>-4303383.8283669427</v>
      </c>
      <c r="BL262" s="31">
        <f t="shared" si="73"/>
        <v>-6.1563087790013196E-2</v>
      </c>
      <c r="BM262" s="56">
        <f t="shared" si="74"/>
        <v>-177.26176333018671</v>
      </c>
      <c r="BO262" s="45">
        <v>290359.72320000001</v>
      </c>
      <c r="BP262" s="46">
        <v>365804.31420000008</v>
      </c>
      <c r="BQ262" s="47">
        <f t="shared" si="75"/>
        <v>75444.591000000073</v>
      </c>
      <c r="BS262" s="45" t="e">
        <f>#REF!+BQ262</f>
        <v>#REF!</v>
      </c>
      <c r="BT262" s="47" t="e">
        <f t="shared" si="76"/>
        <v>#REF!</v>
      </c>
      <c r="BU262" s="124">
        <v>790</v>
      </c>
      <c r="BV262" s="124" t="s">
        <v>248</v>
      </c>
      <c r="BW262" s="137">
        <v>24651</v>
      </c>
      <c r="BX262" s="137">
        <v>59440750.595945895</v>
      </c>
      <c r="BY262" s="137">
        <v>16978431.038687956</v>
      </c>
      <c r="BZ262" s="137">
        <v>-1990338</v>
      </c>
      <c r="CB262" s="193">
        <v>57450412.595945895</v>
      </c>
      <c r="CC262" s="194"/>
      <c r="CD262" s="186">
        <v>12037883.365555435</v>
      </c>
      <c r="CE262" s="194"/>
      <c r="CF262" s="186">
        <v>413718.1</v>
      </c>
      <c r="CG262" s="137"/>
      <c r="CH262" s="137">
        <v>69902014.061501324</v>
      </c>
      <c r="CI262" s="195">
        <v>2835.6664663300198</v>
      </c>
      <c r="CJ262" s="124"/>
      <c r="CK262" s="196"/>
      <c r="CL262" s="197"/>
      <c r="CM262" s="198">
        <v>75444.591000000073</v>
      </c>
      <c r="CN262" s="124"/>
      <c r="CO262" s="196">
        <v>69977458.65250133</v>
      </c>
      <c r="CP262" s="198">
        <v>5831454.8877084441</v>
      </c>
      <c r="CR262" s="154">
        <v>6</v>
      </c>
    </row>
    <row r="263" spans="1:96" ht="12.5" x14ac:dyDescent="0.25">
      <c r="A263" s="6">
        <v>791</v>
      </c>
      <c r="B263" s="6" t="s">
        <v>249</v>
      </c>
      <c r="C263" s="7">
        <v>5231</v>
      </c>
      <c r="D263" s="7">
        <v>20287816.766061638</v>
      </c>
      <c r="E263" s="48">
        <v>5595035.4441350838</v>
      </c>
      <c r="F263" s="48">
        <v>-434717</v>
      </c>
      <c r="H263" s="34">
        <f t="shared" si="77"/>
        <v>19853099.766061638</v>
      </c>
      <c r="I263" s="82"/>
      <c r="J263" s="56">
        <v>3645336.1241662735</v>
      </c>
      <c r="K263" s="82"/>
      <c r="L263" s="56">
        <v>-88138.035839226475</v>
      </c>
      <c r="M263" s="84"/>
      <c r="N263" s="84">
        <f t="shared" si="78"/>
        <v>23410297.854388684</v>
      </c>
      <c r="O263" s="101">
        <f t="shared" si="63"/>
        <v>4475.3006794855064</v>
      </c>
      <c r="P263" s="82"/>
      <c r="Q263" s="56">
        <v>0</v>
      </c>
      <c r="S263" s="62">
        <f t="shared" si="79"/>
        <v>-361798.06841044873</v>
      </c>
      <c r="T263" s="31">
        <f t="shared" si="80"/>
        <v>-1.5219443400590464E-2</v>
      </c>
      <c r="U263" s="56">
        <f t="shared" si="81"/>
        <v>-69.164226421420139</v>
      </c>
      <c r="W263" s="6">
        <v>791</v>
      </c>
      <c r="X263" s="6" t="s">
        <v>249</v>
      </c>
      <c r="Y263" s="7">
        <v>5231</v>
      </c>
      <c r="Z263" s="7">
        <v>20384300.723310854</v>
      </c>
      <c r="AA263" s="48">
        <v>5690096.2088452606</v>
      </c>
      <c r="AB263" s="48">
        <v>-434717</v>
      </c>
      <c r="AD263" s="34">
        <f t="shared" si="82"/>
        <v>19949583.723310854</v>
      </c>
      <c r="AE263" s="82"/>
      <c r="AF263" s="56">
        <v>3648216.8284889422</v>
      </c>
      <c r="AG263" s="82"/>
      <c r="AH263" s="56">
        <v>-409877.69512225629</v>
      </c>
      <c r="AI263" s="84"/>
      <c r="AJ263" s="84">
        <f t="shared" si="64"/>
        <v>23187922.85667754</v>
      </c>
      <c r="AK263" s="101">
        <f t="shared" si="65"/>
        <v>4432.7896877609519</v>
      </c>
      <c r="AL263" s="82"/>
      <c r="AM263" s="56">
        <v>0</v>
      </c>
      <c r="AO263" s="62">
        <f t="shared" si="66"/>
        <v>-584173.06612159312</v>
      </c>
      <c r="AP263" s="31">
        <f t="shared" si="67"/>
        <v>-2.4573898238452317E-2</v>
      </c>
      <c r="AQ263" s="56">
        <f t="shared" si="68"/>
        <v>-111.6752181459746</v>
      </c>
      <c r="AS263" s="6">
        <v>791</v>
      </c>
      <c r="AT263" s="6" t="s">
        <v>249</v>
      </c>
      <c r="AU263" s="7">
        <v>5231</v>
      </c>
      <c r="AV263" s="7">
        <v>20100868.928030219</v>
      </c>
      <c r="AW263" s="48">
        <v>5580128.3407908771</v>
      </c>
      <c r="AX263" s="48">
        <v>-434717</v>
      </c>
      <c r="AZ263" s="34">
        <f t="shared" si="69"/>
        <v>19666151.928030219</v>
      </c>
      <c r="BA263" s="82"/>
      <c r="BB263" s="56">
        <v>3648216.8284889422</v>
      </c>
      <c r="BC263" s="82"/>
      <c r="BD263" s="56">
        <v>-409877.69512225629</v>
      </c>
      <c r="BE263" s="84"/>
      <c r="BF263" s="84">
        <f t="shared" si="70"/>
        <v>22904491.061396904</v>
      </c>
      <c r="BG263" s="101">
        <f t="shared" si="71"/>
        <v>4378.6065879175885</v>
      </c>
      <c r="BH263" s="82"/>
      <c r="BI263" s="56">
        <v>0</v>
      </c>
      <c r="BK263" s="62">
        <f t="shared" si="72"/>
        <v>-867604.86140222847</v>
      </c>
      <c r="BL263" s="31">
        <f t="shared" si="73"/>
        <v>-3.649677606130361E-2</v>
      </c>
      <c r="BM263" s="56">
        <f t="shared" si="74"/>
        <v>-165.85831798933827</v>
      </c>
      <c r="BO263" s="45">
        <v>246887.32644</v>
      </c>
      <c r="BP263" s="46">
        <v>236596.95610000007</v>
      </c>
      <c r="BQ263" s="47">
        <f t="shared" si="75"/>
        <v>-10290.370339999936</v>
      </c>
      <c r="BS263" s="45" t="e">
        <f>#REF!+BQ263</f>
        <v>#REF!</v>
      </c>
      <c r="BT263" s="47" t="e">
        <f t="shared" si="76"/>
        <v>#REF!</v>
      </c>
      <c r="BU263" s="124">
        <v>791</v>
      </c>
      <c r="BV263" s="124" t="s">
        <v>249</v>
      </c>
      <c r="BW263" s="137">
        <v>5301</v>
      </c>
      <c r="BX263" s="137">
        <v>20689468.663852282</v>
      </c>
      <c r="BY263" s="137">
        <v>5580128.3407908808</v>
      </c>
      <c r="BZ263" s="137">
        <v>-434717</v>
      </c>
      <c r="CB263" s="193">
        <v>20254751.663852282</v>
      </c>
      <c r="CC263" s="194"/>
      <c r="CD263" s="186">
        <v>3432789.0689468505</v>
      </c>
      <c r="CE263" s="194"/>
      <c r="CF263" s="186">
        <v>84555.19</v>
      </c>
      <c r="CG263" s="137"/>
      <c r="CH263" s="137">
        <v>23772095.922799133</v>
      </c>
      <c r="CI263" s="195">
        <v>4484.4549939255112</v>
      </c>
      <c r="CJ263" s="124"/>
      <c r="CK263" s="196"/>
      <c r="CL263" s="197"/>
      <c r="CM263" s="198">
        <v>-10290.370339999936</v>
      </c>
      <c r="CN263" s="124"/>
      <c r="CO263" s="196">
        <v>23761805.552459132</v>
      </c>
      <c r="CP263" s="198">
        <v>1980150.4627049277</v>
      </c>
      <c r="CR263" s="154">
        <v>17</v>
      </c>
    </row>
    <row r="264" spans="1:96" ht="12.5" x14ac:dyDescent="0.25">
      <c r="A264" s="6">
        <v>831</v>
      </c>
      <c r="B264" s="6" t="s">
        <v>250</v>
      </c>
      <c r="C264" s="7">
        <v>4671</v>
      </c>
      <c r="D264" s="7">
        <v>6109080.7811691854</v>
      </c>
      <c r="E264" s="48">
        <v>874464.38988233579</v>
      </c>
      <c r="F264" s="48">
        <v>-975409</v>
      </c>
      <c r="H264" s="34">
        <f t="shared" si="77"/>
        <v>5133671.7811691854</v>
      </c>
      <c r="I264" s="82"/>
      <c r="J264" s="56">
        <v>2026128.7737435079</v>
      </c>
      <c r="K264" s="82"/>
      <c r="L264" s="56">
        <v>-109011.30266237129</v>
      </c>
      <c r="M264" s="84"/>
      <c r="N264" s="84">
        <f t="shared" si="78"/>
        <v>7050789.2522503221</v>
      </c>
      <c r="O264" s="101">
        <f t="shared" si="63"/>
        <v>1509.4817495718951</v>
      </c>
      <c r="P264" s="82"/>
      <c r="Q264" s="56">
        <v>0</v>
      </c>
      <c r="S264" s="62">
        <f t="shared" si="79"/>
        <v>-294418.01725391671</v>
      </c>
      <c r="T264" s="31">
        <f t="shared" si="80"/>
        <v>-4.008301011140674E-2</v>
      </c>
      <c r="U264" s="56">
        <f t="shared" si="81"/>
        <v>-63.031046297134814</v>
      </c>
      <c r="W264" s="6">
        <v>831</v>
      </c>
      <c r="X264" s="6" t="s">
        <v>250</v>
      </c>
      <c r="Y264" s="7">
        <v>4671</v>
      </c>
      <c r="Z264" s="7">
        <v>6194628.9573830189</v>
      </c>
      <c r="AA264" s="48">
        <v>955462.98691325902</v>
      </c>
      <c r="AB264" s="48">
        <v>-975409</v>
      </c>
      <c r="AD264" s="34">
        <f t="shared" si="82"/>
        <v>5219219.9573830189</v>
      </c>
      <c r="AE264" s="82"/>
      <c r="AF264" s="56">
        <v>2002277.4967343775</v>
      </c>
      <c r="AG264" s="82"/>
      <c r="AH264" s="56">
        <v>-506946.87091769389</v>
      </c>
      <c r="AI264" s="84"/>
      <c r="AJ264" s="84">
        <f t="shared" si="64"/>
        <v>6714550.5831997031</v>
      </c>
      <c r="AK264" s="101">
        <f t="shared" si="65"/>
        <v>1437.4974487689367</v>
      </c>
      <c r="AL264" s="82"/>
      <c r="AM264" s="56">
        <v>0</v>
      </c>
      <c r="AO264" s="62">
        <f t="shared" si="66"/>
        <v>-630656.68630453572</v>
      </c>
      <c r="AP264" s="31">
        <f t="shared" si="67"/>
        <v>-8.585961745734394E-2</v>
      </c>
      <c r="AQ264" s="56">
        <f t="shared" si="68"/>
        <v>-135.01534710009329</v>
      </c>
      <c r="AS264" s="6">
        <v>831</v>
      </c>
      <c r="AT264" s="6" t="s">
        <v>250</v>
      </c>
      <c r="AU264" s="7">
        <v>4671</v>
      </c>
      <c r="AV264" s="7">
        <v>5872757.6556155691</v>
      </c>
      <c r="AW264" s="48">
        <v>771955.0953633117</v>
      </c>
      <c r="AX264" s="48">
        <v>-975409</v>
      </c>
      <c r="AZ264" s="34">
        <f t="shared" si="69"/>
        <v>4897348.6556155691</v>
      </c>
      <c r="BA264" s="82"/>
      <c r="BB264" s="56">
        <v>2002277.4967343775</v>
      </c>
      <c r="BC264" s="82"/>
      <c r="BD264" s="56">
        <v>-506946.87091769389</v>
      </c>
      <c r="BE264" s="84"/>
      <c r="BF264" s="84">
        <f t="shared" si="70"/>
        <v>6392679.2814322533</v>
      </c>
      <c r="BG264" s="101">
        <f t="shared" si="71"/>
        <v>1368.5890133659288</v>
      </c>
      <c r="BH264" s="82"/>
      <c r="BI264" s="56">
        <v>0</v>
      </c>
      <c r="BK264" s="62">
        <f t="shared" si="72"/>
        <v>-952527.98807198554</v>
      </c>
      <c r="BL264" s="31">
        <f t="shared" si="73"/>
        <v>-0.12968020548946005</v>
      </c>
      <c r="BM264" s="56">
        <f t="shared" si="74"/>
        <v>-203.92378250310117</v>
      </c>
      <c r="BO264" s="45">
        <v>325499.23090000002</v>
      </c>
      <c r="BP264" s="46">
        <v>20390.43</v>
      </c>
      <c r="BQ264" s="47">
        <f t="shared" si="75"/>
        <v>-305108.80090000003</v>
      </c>
      <c r="BS264" s="45" t="e">
        <f>#REF!+BQ264</f>
        <v>#REF!</v>
      </c>
      <c r="BT264" s="47" t="e">
        <f t="shared" si="76"/>
        <v>#REF!</v>
      </c>
      <c r="BU264" s="124">
        <v>831</v>
      </c>
      <c r="BV264" s="124" t="s">
        <v>250</v>
      </c>
      <c r="BW264" s="137">
        <v>4715</v>
      </c>
      <c r="BX264" s="137">
        <v>6333976.793788976</v>
      </c>
      <c r="BY264" s="137">
        <v>771955.0953633117</v>
      </c>
      <c r="BZ264" s="137">
        <v>-975409</v>
      </c>
      <c r="CB264" s="193">
        <v>5358567.793788976</v>
      </c>
      <c r="CC264" s="194"/>
      <c r="CD264" s="186">
        <v>1882059.5257152629</v>
      </c>
      <c r="CE264" s="194"/>
      <c r="CF264" s="186">
        <v>104579.95</v>
      </c>
      <c r="CG264" s="137"/>
      <c r="CH264" s="137">
        <v>7345207.2695042389</v>
      </c>
      <c r="CI264" s="195">
        <v>1557.8382331928397</v>
      </c>
      <c r="CJ264" s="124"/>
      <c r="CK264" s="196"/>
      <c r="CL264" s="197"/>
      <c r="CM264" s="198">
        <v>-305108.80090000003</v>
      </c>
      <c r="CN264" s="124"/>
      <c r="CO264" s="196">
        <v>7040098.4686042387</v>
      </c>
      <c r="CP264" s="198">
        <v>586674.8723836866</v>
      </c>
      <c r="CR264" s="154">
        <v>9</v>
      </c>
    </row>
    <row r="265" spans="1:96" ht="12.5" x14ac:dyDescent="0.25">
      <c r="A265" s="6">
        <v>832</v>
      </c>
      <c r="B265" s="6" t="s">
        <v>251</v>
      </c>
      <c r="C265" s="7">
        <v>3976</v>
      </c>
      <c r="D265" s="7">
        <v>17724184.902261481</v>
      </c>
      <c r="E265" s="48">
        <v>3807695.9899919662</v>
      </c>
      <c r="F265" s="48">
        <v>-123321</v>
      </c>
      <c r="H265" s="34">
        <f t="shared" si="77"/>
        <v>17600863.902261481</v>
      </c>
      <c r="I265" s="82"/>
      <c r="J265" s="56">
        <v>2304121.6524974713</v>
      </c>
      <c r="K265" s="82"/>
      <c r="L265" s="56">
        <v>-64454.910071775361</v>
      </c>
      <c r="M265" s="84"/>
      <c r="N265" s="84">
        <f t="shared" si="78"/>
        <v>19840530.644687176</v>
      </c>
      <c r="O265" s="101">
        <f t="shared" si="63"/>
        <v>4990.0730997704168</v>
      </c>
      <c r="P265" s="82"/>
      <c r="Q265" s="56">
        <v>0</v>
      </c>
      <c r="S265" s="62">
        <f t="shared" si="79"/>
        <v>-159439.50447978079</v>
      </c>
      <c r="T265" s="31">
        <f t="shared" si="80"/>
        <v>-7.9719871225118703E-3</v>
      </c>
      <c r="U265" s="56">
        <f t="shared" si="81"/>
        <v>-40.100478993908652</v>
      </c>
      <c r="W265" s="6">
        <v>832</v>
      </c>
      <c r="X265" s="6" t="s">
        <v>251</v>
      </c>
      <c r="Y265" s="7">
        <v>3976</v>
      </c>
      <c r="Z265" s="7">
        <v>17846982.423237123</v>
      </c>
      <c r="AA265" s="48">
        <v>3927386.6800864669</v>
      </c>
      <c r="AB265" s="48">
        <v>-123321</v>
      </c>
      <c r="AD265" s="34">
        <f t="shared" si="82"/>
        <v>17723661.423237123</v>
      </c>
      <c r="AE265" s="82"/>
      <c r="AF265" s="56">
        <v>2289645.6888974532</v>
      </c>
      <c r="AG265" s="82"/>
      <c r="AH265" s="56">
        <v>-299741.5330167113</v>
      </c>
      <c r="AI265" s="84"/>
      <c r="AJ265" s="84">
        <f t="shared" si="64"/>
        <v>19713565.579117864</v>
      </c>
      <c r="AK265" s="101">
        <f t="shared" si="65"/>
        <v>4958.1402361966457</v>
      </c>
      <c r="AL265" s="82"/>
      <c r="AM265" s="56">
        <v>0</v>
      </c>
      <c r="AO265" s="62">
        <f t="shared" si="66"/>
        <v>-286404.57004909217</v>
      </c>
      <c r="AP265" s="31">
        <f t="shared" si="67"/>
        <v>-1.4320249876024017E-2</v>
      </c>
      <c r="AQ265" s="56">
        <f t="shared" si="68"/>
        <v>-72.033342567679114</v>
      </c>
      <c r="AS265" s="6">
        <v>832</v>
      </c>
      <c r="AT265" s="6" t="s">
        <v>251</v>
      </c>
      <c r="AU265" s="7">
        <v>3976</v>
      </c>
      <c r="AV265" s="7">
        <v>17572394.839427136</v>
      </c>
      <c r="AW265" s="48">
        <v>3771756.4074407956</v>
      </c>
      <c r="AX265" s="48">
        <v>-123321</v>
      </c>
      <c r="AZ265" s="34">
        <f t="shared" si="69"/>
        <v>17449073.839427136</v>
      </c>
      <c r="BA265" s="82"/>
      <c r="BB265" s="56">
        <v>2289645.6888974532</v>
      </c>
      <c r="BC265" s="82"/>
      <c r="BD265" s="56">
        <v>-299741.5330167113</v>
      </c>
      <c r="BE265" s="84"/>
      <c r="BF265" s="84">
        <f t="shared" si="70"/>
        <v>19438977.995307878</v>
      </c>
      <c r="BG265" s="101">
        <f t="shared" si="71"/>
        <v>4889.0789726629473</v>
      </c>
      <c r="BH265" s="82"/>
      <c r="BI265" s="56">
        <v>0</v>
      </c>
      <c r="BK265" s="62">
        <f t="shared" si="72"/>
        <v>-560992.15385907888</v>
      </c>
      <c r="BL265" s="31">
        <f t="shared" si="73"/>
        <v>-2.8049649558224237E-2</v>
      </c>
      <c r="BM265" s="56">
        <f t="shared" si="74"/>
        <v>-141.09460610137799</v>
      </c>
      <c r="BO265" s="45">
        <v>44926.914100000002</v>
      </c>
      <c r="BP265" s="46">
        <v>31265.326000000001</v>
      </c>
      <c r="BQ265" s="47">
        <f t="shared" si="75"/>
        <v>-13661.588100000001</v>
      </c>
      <c r="BS265" s="45" t="e">
        <f>#REF!+BQ265</f>
        <v>#REF!</v>
      </c>
      <c r="BT265" s="47" t="e">
        <f t="shared" si="76"/>
        <v>#REF!</v>
      </c>
      <c r="BU265" s="124">
        <v>832</v>
      </c>
      <c r="BV265" s="124" t="s">
        <v>251</v>
      </c>
      <c r="BW265" s="137">
        <v>4024</v>
      </c>
      <c r="BX265" s="137">
        <v>17902252.324834701</v>
      </c>
      <c r="BY265" s="137">
        <v>3771756.4074407956</v>
      </c>
      <c r="BZ265" s="137">
        <v>-123321</v>
      </c>
      <c r="CB265" s="193">
        <v>17778931.324834701</v>
      </c>
      <c r="CC265" s="194"/>
      <c r="CD265" s="186">
        <v>2159204.0343322549</v>
      </c>
      <c r="CE265" s="194"/>
      <c r="CF265" s="186">
        <v>61834.79</v>
      </c>
      <c r="CG265" s="137"/>
      <c r="CH265" s="137">
        <v>19999970.149166957</v>
      </c>
      <c r="CI265" s="195">
        <v>4970.1715082422852</v>
      </c>
      <c r="CJ265" s="124"/>
      <c r="CK265" s="196"/>
      <c r="CL265" s="197"/>
      <c r="CM265" s="198">
        <v>-13661.588100000001</v>
      </c>
      <c r="CN265" s="124"/>
      <c r="CO265" s="196">
        <v>19986308.561066955</v>
      </c>
      <c r="CP265" s="198">
        <v>1665525.7134222463</v>
      </c>
      <c r="CR265" s="154">
        <v>17</v>
      </c>
    </row>
    <row r="266" spans="1:96" ht="12.5" x14ac:dyDescent="0.25">
      <c r="A266" s="6">
        <v>833</v>
      </c>
      <c r="B266" s="6" t="s">
        <v>252</v>
      </c>
      <c r="C266" s="7">
        <v>1639</v>
      </c>
      <c r="D266" s="7">
        <v>4025344.5934732808</v>
      </c>
      <c r="E266" s="48">
        <v>809845.3461134336</v>
      </c>
      <c r="F266" s="48">
        <v>-338916</v>
      </c>
      <c r="H266" s="34">
        <f t="shared" si="77"/>
        <v>3686428.5934732808</v>
      </c>
      <c r="I266" s="82"/>
      <c r="J266" s="56">
        <v>962141.38200797979</v>
      </c>
      <c r="K266" s="82"/>
      <c r="L266" s="56">
        <v>-38085.892045748245</v>
      </c>
      <c r="M266" s="84"/>
      <c r="N266" s="84">
        <f t="shared" si="78"/>
        <v>4610484.0834355121</v>
      </c>
      <c r="O266" s="101">
        <f t="shared" si="63"/>
        <v>2812.9860179594339</v>
      </c>
      <c r="P266" s="82"/>
      <c r="Q266" s="56">
        <v>0</v>
      </c>
      <c r="S266" s="62">
        <f t="shared" si="79"/>
        <v>-142443.45826886408</v>
      </c>
      <c r="T266" s="31">
        <f t="shared" si="80"/>
        <v>-2.9969625461149899E-2</v>
      </c>
      <c r="U266" s="56">
        <f t="shared" si="81"/>
        <v>-86.908760383687664</v>
      </c>
      <c r="W266" s="6">
        <v>833</v>
      </c>
      <c r="X266" s="6" t="s">
        <v>252</v>
      </c>
      <c r="Y266" s="7">
        <v>1639</v>
      </c>
      <c r="Z266" s="7">
        <v>4191524.9406645386</v>
      </c>
      <c r="AA266" s="48">
        <v>975436.75454074598</v>
      </c>
      <c r="AB266" s="48">
        <v>-338916</v>
      </c>
      <c r="AD266" s="34">
        <f t="shared" si="82"/>
        <v>3852608.9406645386</v>
      </c>
      <c r="AE266" s="82"/>
      <c r="AF266" s="56">
        <v>954201.02611656662</v>
      </c>
      <c r="AG266" s="82"/>
      <c r="AH266" s="56">
        <v>-177114.88008266655</v>
      </c>
      <c r="AI266" s="84"/>
      <c r="AJ266" s="84">
        <f t="shared" si="64"/>
        <v>4629695.086698438</v>
      </c>
      <c r="AK266" s="101">
        <f t="shared" si="65"/>
        <v>2824.7071913962404</v>
      </c>
      <c r="AL266" s="82"/>
      <c r="AM266" s="56">
        <v>0</v>
      </c>
      <c r="AO266" s="62">
        <f t="shared" si="66"/>
        <v>-123232.45500593819</v>
      </c>
      <c r="AP266" s="31">
        <f t="shared" si="67"/>
        <v>-2.5927694862721944E-2</v>
      </c>
      <c r="AQ266" s="56">
        <f t="shared" si="68"/>
        <v>-75.18758694688114</v>
      </c>
      <c r="AS266" s="6">
        <v>833</v>
      </c>
      <c r="AT266" s="6" t="s">
        <v>252</v>
      </c>
      <c r="AU266" s="7">
        <v>1639</v>
      </c>
      <c r="AV266" s="7">
        <v>4035568.6140983328</v>
      </c>
      <c r="AW266" s="48">
        <v>937217.86489484541</v>
      </c>
      <c r="AX266" s="48">
        <v>-338916</v>
      </c>
      <c r="AZ266" s="34">
        <f t="shared" si="69"/>
        <v>3696652.6140983328</v>
      </c>
      <c r="BA266" s="82"/>
      <c r="BB266" s="56">
        <v>954201.02611656662</v>
      </c>
      <c r="BC266" s="82"/>
      <c r="BD266" s="56">
        <v>-177114.88008266655</v>
      </c>
      <c r="BE266" s="84"/>
      <c r="BF266" s="84">
        <f t="shared" si="70"/>
        <v>4473738.7601322327</v>
      </c>
      <c r="BG266" s="101">
        <f t="shared" si="71"/>
        <v>2729.5538499891595</v>
      </c>
      <c r="BH266" s="82"/>
      <c r="BI266" s="56">
        <v>0</v>
      </c>
      <c r="BK266" s="62">
        <f t="shared" si="72"/>
        <v>-279188.78157214355</v>
      </c>
      <c r="BL266" s="31">
        <f t="shared" si="73"/>
        <v>-5.8740382453216999E-2</v>
      </c>
      <c r="BM266" s="56">
        <f t="shared" si="74"/>
        <v>-170.34092835396189</v>
      </c>
      <c r="BO266" s="45">
        <v>24468.516000000003</v>
      </c>
      <c r="BP266" s="46">
        <v>195748.12800000003</v>
      </c>
      <c r="BQ266" s="47">
        <f t="shared" si="75"/>
        <v>171279.61200000002</v>
      </c>
      <c r="BS266" s="45" t="e">
        <f>#REF!+BQ266</f>
        <v>#REF!</v>
      </c>
      <c r="BT266" s="47" t="e">
        <f t="shared" si="76"/>
        <v>#REF!</v>
      </c>
      <c r="BU266" s="124">
        <v>833</v>
      </c>
      <c r="BV266" s="124" t="s">
        <v>252</v>
      </c>
      <c r="BW266" s="137">
        <v>1662</v>
      </c>
      <c r="BX266" s="137">
        <v>4158420.2910730466</v>
      </c>
      <c r="BY266" s="137">
        <v>937217.86489484541</v>
      </c>
      <c r="BZ266" s="137">
        <v>-338916</v>
      </c>
      <c r="CB266" s="193">
        <v>3819504.2910730466</v>
      </c>
      <c r="CC266" s="194"/>
      <c r="CD266" s="186">
        <v>896885.56063132931</v>
      </c>
      <c r="CE266" s="194"/>
      <c r="CF266" s="186">
        <v>36537.69</v>
      </c>
      <c r="CG266" s="137"/>
      <c r="CH266" s="137">
        <v>4752927.5417043762</v>
      </c>
      <c r="CI266" s="195">
        <v>2859.7638638413814</v>
      </c>
      <c r="CJ266" s="124"/>
      <c r="CK266" s="196"/>
      <c r="CL266" s="197"/>
      <c r="CM266" s="198">
        <v>171279.61200000002</v>
      </c>
      <c r="CN266" s="124"/>
      <c r="CO266" s="196">
        <v>4924207.153704376</v>
      </c>
      <c r="CP266" s="198">
        <v>410350.59614203131</v>
      </c>
      <c r="CR266" s="154">
        <v>2</v>
      </c>
    </row>
    <row r="267" spans="1:96" ht="12.5" x14ac:dyDescent="0.25">
      <c r="A267" s="6">
        <v>834</v>
      </c>
      <c r="B267" s="6" t="s">
        <v>253</v>
      </c>
      <c r="C267" s="7">
        <v>6015</v>
      </c>
      <c r="D267" s="7">
        <v>11078938.271545373</v>
      </c>
      <c r="E267" s="48">
        <v>2921531.7673647618</v>
      </c>
      <c r="F267" s="48">
        <v>-1338393</v>
      </c>
      <c r="H267" s="34">
        <f t="shared" si="77"/>
        <v>9740545.2715453729</v>
      </c>
      <c r="I267" s="82"/>
      <c r="J267" s="56">
        <v>3246600.7481536744</v>
      </c>
      <c r="K267" s="82"/>
      <c r="L267" s="56">
        <v>-117168.54560136817</v>
      </c>
      <c r="M267" s="84"/>
      <c r="N267" s="84">
        <f t="shared" si="78"/>
        <v>12869977.47409768</v>
      </c>
      <c r="O267" s="101">
        <f t="shared" si="63"/>
        <v>2139.6471278632885</v>
      </c>
      <c r="P267" s="82"/>
      <c r="Q267" s="56">
        <v>0</v>
      </c>
      <c r="S267" s="62">
        <f t="shared" si="79"/>
        <v>-312213.63318652287</v>
      </c>
      <c r="T267" s="31">
        <f t="shared" si="80"/>
        <v>-2.368450211695081E-2</v>
      </c>
      <c r="U267" s="56">
        <f t="shared" si="81"/>
        <v>-51.90584092876523</v>
      </c>
      <c r="W267" s="6">
        <v>834</v>
      </c>
      <c r="X267" s="6" t="s">
        <v>253</v>
      </c>
      <c r="Y267" s="7">
        <v>6015</v>
      </c>
      <c r="Z267" s="7">
        <v>11256113.089814618</v>
      </c>
      <c r="AA267" s="48">
        <v>3094428.0231903382</v>
      </c>
      <c r="AB267" s="48">
        <v>-1338393</v>
      </c>
      <c r="AD267" s="34">
        <f t="shared" si="82"/>
        <v>9917720.0898146182</v>
      </c>
      <c r="AE267" s="82"/>
      <c r="AF267" s="56">
        <v>3224279.8411470838</v>
      </c>
      <c r="AG267" s="82"/>
      <c r="AH267" s="56">
        <v>-544881.36653644359</v>
      </c>
      <c r="AI267" s="84"/>
      <c r="AJ267" s="84">
        <f t="shared" si="64"/>
        <v>12597118.564425258</v>
      </c>
      <c r="AK267" s="101">
        <f t="shared" si="65"/>
        <v>2094.2840506110156</v>
      </c>
      <c r="AL267" s="82"/>
      <c r="AM267" s="56">
        <v>0</v>
      </c>
      <c r="AO267" s="62">
        <f t="shared" si="66"/>
        <v>-585072.54285894521</v>
      </c>
      <c r="AP267" s="31">
        <f t="shared" si="67"/>
        <v>-4.4383557945510771E-2</v>
      </c>
      <c r="AQ267" s="56">
        <f t="shared" si="68"/>
        <v>-97.268918181038273</v>
      </c>
      <c r="AS267" s="6">
        <v>834</v>
      </c>
      <c r="AT267" s="6" t="s">
        <v>253</v>
      </c>
      <c r="AU267" s="7">
        <v>6015</v>
      </c>
      <c r="AV267" s="7">
        <v>10931494.268885385</v>
      </c>
      <c r="AW267" s="48">
        <v>2945629.3068799288</v>
      </c>
      <c r="AX267" s="48">
        <v>-1338393</v>
      </c>
      <c r="AZ267" s="34">
        <f t="shared" si="69"/>
        <v>9593101.2688853852</v>
      </c>
      <c r="BA267" s="82"/>
      <c r="BB267" s="56">
        <v>3224279.8411470838</v>
      </c>
      <c r="BC267" s="82"/>
      <c r="BD267" s="56">
        <v>-544881.36653644359</v>
      </c>
      <c r="BE267" s="84"/>
      <c r="BF267" s="84">
        <f t="shared" si="70"/>
        <v>12272499.743496025</v>
      </c>
      <c r="BG267" s="101">
        <f t="shared" si="71"/>
        <v>2040.3158343301786</v>
      </c>
      <c r="BH267" s="82"/>
      <c r="BI267" s="56">
        <v>0</v>
      </c>
      <c r="BK267" s="62">
        <f t="shared" si="72"/>
        <v>-909691.36378817819</v>
      </c>
      <c r="BL267" s="31">
        <f t="shared" si="73"/>
        <v>-6.9009116647193933E-2</v>
      </c>
      <c r="BM267" s="56">
        <f t="shared" si="74"/>
        <v>-151.237134461875</v>
      </c>
      <c r="BO267" s="45">
        <v>279376.07824</v>
      </c>
      <c r="BP267" s="46">
        <v>118264.49400000001</v>
      </c>
      <c r="BQ267" s="47">
        <f t="shared" si="75"/>
        <v>-161111.58424</v>
      </c>
      <c r="BS267" s="45" t="e">
        <f>#REF!+BQ267</f>
        <v>#REF!</v>
      </c>
      <c r="BT267" s="47" t="e">
        <f t="shared" si="76"/>
        <v>#REF!</v>
      </c>
      <c r="BU267" s="124">
        <v>834</v>
      </c>
      <c r="BV267" s="124" t="s">
        <v>253</v>
      </c>
      <c r="BW267" s="137">
        <v>6081</v>
      </c>
      <c r="BX267" s="137">
        <v>11378360.741100531</v>
      </c>
      <c r="BY267" s="137">
        <v>2945629.3068799288</v>
      </c>
      <c r="BZ267" s="137">
        <v>-1338393</v>
      </c>
      <c r="CB267" s="193">
        <v>10039967.741100531</v>
      </c>
      <c r="CC267" s="194"/>
      <c r="CD267" s="186">
        <v>3029817.7661836729</v>
      </c>
      <c r="CE267" s="194"/>
      <c r="CF267" s="186">
        <v>112405.6</v>
      </c>
      <c r="CG267" s="137"/>
      <c r="CH267" s="137">
        <v>13182191.107284203</v>
      </c>
      <c r="CI267" s="195">
        <v>2167.7669967578036</v>
      </c>
      <c r="CJ267" s="124"/>
      <c r="CK267" s="196"/>
      <c r="CL267" s="197"/>
      <c r="CM267" s="198">
        <v>-161111.58424</v>
      </c>
      <c r="CN267" s="124"/>
      <c r="CO267" s="196">
        <v>13021079.523044202</v>
      </c>
      <c r="CP267" s="198">
        <v>1085089.9602536836</v>
      </c>
      <c r="CR267" s="154">
        <v>5</v>
      </c>
    </row>
    <row r="268" spans="1:96" ht="12.5" x14ac:dyDescent="0.25">
      <c r="A268" s="6">
        <v>837</v>
      </c>
      <c r="B268" s="6" t="s">
        <v>254</v>
      </c>
      <c r="C268" s="7">
        <v>238140</v>
      </c>
      <c r="D268" s="7">
        <v>182965798.63012573</v>
      </c>
      <c r="E268" s="48">
        <v>12001268.91627094</v>
      </c>
      <c r="F268" s="48">
        <v>67478559</v>
      </c>
      <c r="H268" s="34">
        <f t="shared" si="77"/>
        <v>250444357.63012573</v>
      </c>
      <c r="I268" s="82"/>
      <c r="J268" s="56">
        <v>104108262.07864393</v>
      </c>
      <c r="K268" s="82"/>
      <c r="L268" s="56">
        <v>-5367187.1126634702</v>
      </c>
      <c r="M268" s="84"/>
      <c r="N268" s="84">
        <f t="shared" si="78"/>
        <v>349185432.59610623</v>
      </c>
      <c r="O268" s="101">
        <f t="shared" si="63"/>
        <v>1466.3031519110868</v>
      </c>
      <c r="P268" s="82"/>
      <c r="Q268" s="56">
        <v>0</v>
      </c>
      <c r="S268" s="62">
        <f t="shared" si="79"/>
        <v>-14058375.36881274</v>
      </c>
      <c r="T268" s="31">
        <f t="shared" si="80"/>
        <v>-3.8702312497975074E-2</v>
      </c>
      <c r="U268" s="56">
        <f t="shared" si="81"/>
        <v>-59.034078142322748</v>
      </c>
      <c r="W268" s="6">
        <v>837</v>
      </c>
      <c r="X268" s="6" t="s">
        <v>254</v>
      </c>
      <c r="Y268" s="7">
        <v>238140</v>
      </c>
      <c r="Z268" s="7">
        <v>186402331.39583191</v>
      </c>
      <c r="AA268" s="48">
        <v>14990789.465986609</v>
      </c>
      <c r="AB268" s="48">
        <v>63679625</v>
      </c>
      <c r="AD268" s="34">
        <f t="shared" si="82"/>
        <v>250081956.39583191</v>
      </c>
      <c r="AE268" s="82"/>
      <c r="AF268" s="56">
        <v>103149692.22203822</v>
      </c>
      <c r="AG268" s="82"/>
      <c r="AH268" s="56">
        <v>-24959601.857264254</v>
      </c>
      <c r="AI268" s="84"/>
      <c r="AJ268" s="84">
        <f t="shared" si="64"/>
        <v>328272046.76060587</v>
      </c>
      <c r="AK268" s="101">
        <f t="shared" si="65"/>
        <v>1378.4834415075413</v>
      </c>
      <c r="AL268" s="82"/>
      <c r="AM268" s="56">
        <v>0</v>
      </c>
      <c r="AO268" s="62">
        <f t="shared" si="66"/>
        <v>-34971761.204313099</v>
      </c>
      <c r="AP268" s="31">
        <f t="shared" si="67"/>
        <v>-9.6276276257104346E-2</v>
      </c>
      <c r="AQ268" s="56">
        <f t="shared" si="68"/>
        <v>-146.85378854586838</v>
      </c>
      <c r="AS268" s="6">
        <v>837</v>
      </c>
      <c r="AT268" s="6" t="s">
        <v>254</v>
      </c>
      <c r="AU268" s="7">
        <v>238140</v>
      </c>
      <c r="AV268" s="7">
        <v>173483069.52720398</v>
      </c>
      <c r="AW268" s="48">
        <v>10571287.184535695</v>
      </c>
      <c r="AX268" s="48">
        <v>63647763</v>
      </c>
      <c r="AZ268" s="34">
        <f t="shared" si="69"/>
        <v>237130832.52720398</v>
      </c>
      <c r="BA268" s="82"/>
      <c r="BB268" s="56">
        <v>103149692.22203822</v>
      </c>
      <c r="BC268" s="82"/>
      <c r="BD268" s="56">
        <v>-24959601.857264254</v>
      </c>
      <c r="BE268" s="84"/>
      <c r="BF268" s="84">
        <f t="shared" si="70"/>
        <v>315320922.89197791</v>
      </c>
      <c r="BG268" s="101">
        <f t="shared" si="71"/>
        <v>1324.0989455445449</v>
      </c>
      <c r="BH268" s="82"/>
      <c r="BI268" s="56">
        <v>0</v>
      </c>
      <c r="BK268" s="62">
        <f t="shared" si="72"/>
        <v>-47922885.072941065</v>
      </c>
      <c r="BL268" s="31">
        <f t="shared" si="73"/>
        <v>-0.13193035647718274</v>
      </c>
      <c r="BM268" s="56">
        <f t="shared" si="74"/>
        <v>-201.23828450886481</v>
      </c>
      <c r="BO268" s="45">
        <v>13358160.829893993</v>
      </c>
      <c r="BP268" s="46">
        <v>3797513.6832000013</v>
      </c>
      <c r="BQ268" s="47">
        <f t="shared" si="75"/>
        <v>-9560647.1466939915</v>
      </c>
      <c r="BS268" s="45" t="e">
        <f>#REF!+BQ268</f>
        <v>#REF!</v>
      </c>
      <c r="BT268" s="47" t="e">
        <f t="shared" si="76"/>
        <v>#REF!</v>
      </c>
      <c r="BU268" s="124">
        <v>837</v>
      </c>
      <c r="BV268" s="124" t="s">
        <v>254</v>
      </c>
      <c r="BW268" s="137">
        <v>235239</v>
      </c>
      <c r="BX268" s="137">
        <v>194769761.71761969</v>
      </c>
      <c r="BY268" s="137">
        <v>10571287.184535781</v>
      </c>
      <c r="BZ268" s="137">
        <v>67478559</v>
      </c>
      <c r="CB268" s="193">
        <v>262248320.71761969</v>
      </c>
      <c r="CC268" s="194"/>
      <c r="CD268" s="186">
        <v>95846478.477299288</v>
      </c>
      <c r="CE268" s="194"/>
      <c r="CF268" s="186">
        <v>5149008.7699999996</v>
      </c>
      <c r="CG268" s="137"/>
      <c r="CH268" s="137">
        <v>363243807.96491897</v>
      </c>
      <c r="CI268" s="195">
        <v>1544.147900496597</v>
      </c>
      <c r="CJ268" s="124"/>
      <c r="CK268" s="196"/>
      <c r="CL268" s="197"/>
      <c r="CM268" s="198">
        <v>-9560647.1466939915</v>
      </c>
      <c r="CN268" s="124"/>
      <c r="CO268" s="196">
        <v>353683160.81822497</v>
      </c>
      <c r="CP268" s="198">
        <v>29473596.734852079</v>
      </c>
      <c r="CR268" s="154">
        <v>6</v>
      </c>
    </row>
    <row r="269" spans="1:96" ht="12.5" x14ac:dyDescent="0.25">
      <c r="A269" s="6">
        <v>844</v>
      </c>
      <c r="B269" s="6" t="s">
        <v>255</v>
      </c>
      <c r="C269" s="7">
        <v>1520</v>
      </c>
      <c r="D269" s="7">
        <v>6021684.504293941</v>
      </c>
      <c r="E269" s="48">
        <v>1700721.3650969383</v>
      </c>
      <c r="F269" s="48">
        <v>-310844</v>
      </c>
      <c r="H269" s="34">
        <f t="shared" si="77"/>
        <v>5710840.504293941</v>
      </c>
      <c r="I269" s="82"/>
      <c r="J269" s="56">
        <v>1071096.327277075</v>
      </c>
      <c r="K269" s="82"/>
      <c r="L269" s="56">
        <v>-24597.40814274691</v>
      </c>
      <c r="M269" s="84"/>
      <c r="N269" s="84">
        <f t="shared" si="78"/>
        <v>6757339.4234282691</v>
      </c>
      <c r="O269" s="101">
        <f t="shared" si="63"/>
        <v>4445.6180417291243</v>
      </c>
      <c r="P269" s="82"/>
      <c r="Q269" s="56">
        <v>0</v>
      </c>
      <c r="S269" s="62">
        <f t="shared" si="79"/>
        <v>-468677.13622330222</v>
      </c>
      <c r="T269" s="31">
        <f t="shared" si="80"/>
        <v>-6.4859682005198885E-2</v>
      </c>
      <c r="U269" s="56">
        <f t="shared" si="81"/>
        <v>-308.34022119954096</v>
      </c>
      <c r="W269" s="6">
        <v>844</v>
      </c>
      <c r="X269" s="6" t="s">
        <v>255</v>
      </c>
      <c r="Y269" s="7">
        <v>1520</v>
      </c>
      <c r="Z269" s="7">
        <v>6066426.8896059394</v>
      </c>
      <c r="AA269" s="48">
        <v>1744433.6512337874</v>
      </c>
      <c r="AB269" s="48">
        <v>-310844</v>
      </c>
      <c r="AD269" s="34">
        <f t="shared" si="82"/>
        <v>5755582.8896059394</v>
      </c>
      <c r="AE269" s="82"/>
      <c r="AF269" s="56">
        <v>1070425.5158057269</v>
      </c>
      <c r="AG269" s="82"/>
      <c r="AH269" s="56">
        <v>-114387.94681017257</v>
      </c>
      <c r="AI269" s="84"/>
      <c r="AJ269" s="84">
        <f t="shared" si="64"/>
        <v>6711620.4586014934</v>
      </c>
      <c r="AK269" s="101">
        <f t="shared" si="65"/>
        <v>4415.5397753957195</v>
      </c>
      <c r="AL269" s="82"/>
      <c r="AM269" s="56">
        <v>0</v>
      </c>
      <c r="AO269" s="62">
        <f t="shared" si="66"/>
        <v>-514396.10105007794</v>
      </c>
      <c r="AP269" s="31">
        <f t="shared" si="67"/>
        <v>-7.1186676200321555E-2</v>
      </c>
      <c r="AQ269" s="56">
        <f t="shared" si="68"/>
        <v>-338.41848753294602</v>
      </c>
      <c r="AS269" s="6">
        <v>844</v>
      </c>
      <c r="AT269" s="6" t="s">
        <v>255</v>
      </c>
      <c r="AU269" s="7">
        <v>1520</v>
      </c>
      <c r="AV269" s="7">
        <v>6209259.1974003408</v>
      </c>
      <c r="AW269" s="48">
        <v>1751394.7961168706</v>
      </c>
      <c r="AX269" s="48">
        <v>-310844</v>
      </c>
      <c r="AZ269" s="34">
        <f t="shared" si="69"/>
        <v>5898415.1974003408</v>
      </c>
      <c r="BA269" s="82"/>
      <c r="BB269" s="56">
        <v>1070425.5158057269</v>
      </c>
      <c r="BC269" s="82"/>
      <c r="BD269" s="56">
        <v>-114387.94681017257</v>
      </c>
      <c r="BE269" s="84"/>
      <c r="BF269" s="84">
        <f t="shared" si="70"/>
        <v>6854452.7663958948</v>
      </c>
      <c r="BG269" s="101">
        <f t="shared" si="71"/>
        <v>4509.5083989446675</v>
      </c>
      <c r="BH269" s="82"/>
      <c r="BI269" s="56">
        <v>0</v>
      </c>
      <c r="BK269" s="62">
        <f t="shared" si="72"/>
        <v>-371563.79325567652</v>
      </c>
      <c r="BL269" s="31">
        <f t="shared" si="73"/>
        <v>-5.1420279788784877E-2</v>
      </c>
      <c r="BM269" s="56">
        <f t="shared" si="74"/>
        <v>-244.44986398399772</v>
      </c>
      <c r="BO269" s="45">
        <v>80909.226239999989</v>
      </c>
      <c r="BP269" s="46">
        <v>6796.81</v>
      </c>
      <c r="BQ269" s="47">
        <f t="shared" si="75"/>
        <v>-74112.416239999991</v>
      </c>
      <c r="BS269" s="45" t="e">
        <f>#REF!+BQ269</f>
        <v>#REF!</v>
      </c>
      <c r="BT269" s="47" t="e">
        <f t="shared" si="76"/>
        <v>#REF!</v>
      </c>
      <c r="BU269" s="124">
        <v>844</v>
      </c>
      <c r="BV269" s="124" t="s">
        <v>255</v>
      </c>
      <c r="BW269" s="137">
        <v>1567</v>
      </c>
      <c r="BX269" s="137">
        <v>6504480.2187240617</v>
      </c>
      <c r="BY269" s="137">
        <v>1751394.7961168706</v>
      </c>
      <c r="BZ269" s="137">
        <v>-310844</v>
      </c>
      <c r="CB269" s="193">
        <v>6193636.2187240617</v>
      </c>
      <c r="CC269" s="194"/>
      <c r="CD269" s="186">
        <v>1008782.8309275097</v>
      </c>
      <c r="CE269" s="194"/>
      <c r="CF269" s="186">
        <v>23597.51</v>
      </c>
      <c r="CG269" s="137"/>
      <c r="CH269" s="137">
        <v>7226016.5596515713</v>
      </c>
      <c r="CI269" s="195">
        <v>4611.3698530003649</v>
      </c>
      <c r="CJ269" s="124"/>
      <c r="CK269" s="196"/>
      <c r="CL269" s="197"/>
      <c r="CM269" s="198">
        <v>-74112.416239999991</v>
      </c>
      <c r="CN269" s="124"/>
      <c r="CO269" s="196">
        <v>7151904.1434115712</v>
      </c>
      <c r="CP269" s="198">
        <v>595992.01195096422</v>
      </c>
      <c r="CR269" s="154">
        <v>11</v>
      </c>
    </row>
    <row r="270" spans="1:96" ht="12.5" x14ac:dyDescent="0.25">
      <c r="A270" s="6">
        <v>845</v>
      </c>
      <c r="B270" s="6" t="s">
        <v>256</v>
      </c>
      <c r="C270" s="7">
        <v>3001</v>
      </c>
      <c r="D270" s="7">
        <v>9862177.3201293964</v>
      </c>
      <c r="E270" s="48">
        <v>2440975.7183674839</v>
      </c>
      <c r="F270" s="48">
        <v>582</v>
      </c>
      <c r="H270" s="34">
        <f t="shared" si="77"/>
        <v>9862759.3201293964</v>
      </c>
      <c r="I270" s="82"/>
      <c r="J270" s="56">
        <v>1668284.99344087</v>
      </c>
      <c r="K270" s="82"/>
      <c r="L270" s="56">
        <v>-69600.282915497955</v>
      </c>
      <c r="M270" s="84"/>
      <c r="N270" s="84">
        <f t="shared" si="78"/>
        <v>11461444.030654769</v>
      </c>
      <c r="O270" s="101">
        <f t="shared" ref="O270:O307" si="83">N270/C270</f>
        <v>3819.208274126881</v>
      </c>
      <c r="P270" s="82"/>
      <c r="Q270" s="56">
        <v>0</v>
      </c>
      <c r="S270" s="62">
        <f t="shared" si="79"/>
        <v>37639.135036081076</v>
      </c>
      <c r="T270" s="31">
        <f t="shared" si="80"/>
        <v>3.2947984826418573E-3</v>
      </c>
      <c r="U270" s="56">
        <f t="shared" si="81"/>
        <v>12.542197612822751</v>
      </c>
      <c r="W270" s="6">
        <v>845</v>
      </c>
      <c r="X270" s="6" t="s">
        <v>256</v>
      </c>
      <c r="Y270" s="7">
        <v>3001</v>
      </c>
      <c r="Z270" s="7">
        <v>10013298.016542679</v>
      </c>
      <c r="AA270" s="48">
        <v>2591325.3258570395</v>
      </c>
      <c r="AB270" s="48" t="s">
        <v>371</v>
      </c>
      <c r="AD270" s="34">
        <f t="shared" si="82"/>
        <v>10013880.016542679</v>
      </c>
      <c r="AE270" s="82"/>
      <c r="AF270" s="56">
        <v>1660243.6161014482</v>
      </c>
      <c r="AG270" s="82"/>
      <c r="AH270" s="56">
        <v>-323669.60835499846</v>
      </c>
      <c r="AI270" s="84"/>
      <c r="AJ270" s="84">
        <f t="shared" ref="AJ270:AJ307" si="84">AD270+AF270+AH270</f>
        <v>11350454.024289127</v>
      </c>
      <c r="AK270" s="101">
        <f t="shared" ref="AK270:AK307" si="85">AJ270/Y270</f>
        <v>3782.2239334518918</v>
      </c>
      <c r="AL270" s="82"/>
      <c r="AM270" s="56">
        <v>0</v>
      </c>
      <c r="AO270" s="62">
        <f t="shared" ref="AO270:AO307" si="86">AJ270-$CH270</f>
        <v>-73350.871329560876</v>
      </c>
      <c r="AP270" s="31">
        <f t="shared" ref="AP270:AP307" si="87">AO270/$CH270</f>
        <v>-6.42087920791546E-3</v>
      </c>
      <c r="AQ270" s="56">
        <f t="shared" ref="AQ270:AQ307" si="88">AO270/Y270</f>
        <v>-24.442143062166238</v>
      </c>
      <c r="AS270" s="6">
        <v>845</v>
      </c>
      <c r="AT270" s="6" t="s">
        <v>256</v>
      </c>
      <c r="AU270" s="7">
        <v>3001</v>
      </c>
      <c r="AV270" s="7">
        <v>9467049.8747303262</v>
      </c>
      <c r="AW270" s="48">
        <v>2409896.2452114616</v>
      </c>
      <c r="AX270" s="48">
        <v>582</v>
      </c>
      <c r="AZ270" s="34">
        <f t="shared" ref="AZ270:AZ307" si="89">AV270+AX270</f>
        <v>9467631.8747303262</v>
      </c>
      <c r="BA270" s="82"/>
      <c r="BB270" s="56">
        <v>1660243.6161014482</v>
      </c>
      <c r="BC270" s="82"/>
      <c r="BD270" s="56">
        <v>-323669.60835499846</v>
      </c>
      <c r="BE270" s="84"/>
      <c r="BF270" s="84">
        <f t="shared" ref="BF270:BF307" si="90">AZ270+BB270+BD270</f>
        <v>10804205.882476775</v>
      </c>
      <c r="BG270" s="101">
        <f t="shared" ref="BG270:BG307" si="91">BF270/AU270</f>
        <v>3600.2018935277492</v>
      </c>
      <c r="BH270" s="82"/>
      <c r="BI270" s="56">
        <v>0</v>
      </c>
      <c r="BK270" s="62">
        <f t="shared" ref="BK270:BK307" si="92">BF270-$CH270</f>
        <v>-619599.01314191334</v>
      </c>
      <c r="BL270" s="31">
        <f t="shared" ref="BL270:BL307" si="93">BK270/$CH270</f>
        <v>-5.4237534587057316E-2</v>
      </c>
      <c r="BM270" s="56">
        <f t="shared" ref="BM270:BM307" si="94">BK270/AU270</f>
        <v>-206.464182986309</v>
      </c>
      <c r="BO270" s="45">
        <v>17671.706000000002</v>
      </c>
      <c r="BP270" s="46">
        <v>59811.928</v>
      </c>
      <c r="BQ270" s="47">
        <f t="shared" ref="BQ270:BQ307" si="95">BP270-BO270</f>
        <v>42140.221999999994</v>
      </c>
      <c r="BS270" s="45" t="e">
        <f>#REF!+BQ270</f>
        <v>#REF!</v>
      </c>
      <c r="BT270" s="47" t="e">
        <f t="shared" ref="BT270:BT307" si="96">BS270/12</f>
        <v>#REF!</v>
      </c>
      <c r="BU270" s="124">
        <v>845</v>
      </c>
      <c r="BV270" s="124" t="s">
        <v>256</v>
      </c>
      <c r="BW270" s="137">
        <v>3062</v>
      </c>
      <c r="BX270" s="137">
        <v>9787845.0372032002</v>
      </c>
      <c r="BY270" s="137">
        <v>2409896.2452114616</v>
      </c>
      <c r="BZ270" s="137">
        <v>582</v>
      </c>
      <c r="CB270" s="193">
        <v>9788427.0372032002</v>
      </c>
      <c r="CC270" s="194"/>
      <c r="CD270" s="186">
        <v>1568606.8584154886</v>
      </c>
      <c r="CE270" s="194"/>
      <c r="CF270" s="186">
        <v>66771</v>
      </c>
      <c r="CG270" s="137"/>
      <c r="CH270" s="137">
        <v>11423804.895618688</v>
      </c>
      <c r="CI270" s="195">
        <v>3730.8311220178603</v>
      </c>
      <c r="CJ270" s="124"/>
      <c r="CK270" s="196"/>
      <c r="CL270" s="197"/>
      <c r="CM270" s="198">
        <v>42140.221999999994</v>
      </c>
      <c r="CN270" s="124"/>
      <c r="CO270" s="196">
        <v>11465945.117618687</v>
      </c>
      <c r="CP270" s="198">
        <v>955495.42646822392</v>
      </c>
      <c r="CR270" s="154">
        <v>19</v>
      </c>
    </row>
    <row r="271" spans="1:96" ht="12.5" x14ac:dyDescent="0.25">
      <c r="A271" s="6">
        <v>846</v>
      </c>
      <c r="B271" s="6" t="s">
        <v>257</v>
      </c>
      <c r="C271" s="7">
        <v>5076</v>
      </c>
      <c r="D271" s="7">
        <v>16225815.04409321</v>
      </c>
      <c r="E271" s="48">
        <v>4971479.170910419</v>
      </c>
      <c r="F271" s="48">
        <v>-376017</v>
      </c>
      <c r="H271" s="34">
        <f t="shared" ref="H271:H307" si="97">D271+F271</f>
        <v>15849798.04409321</v>
      </c>
      <c r="I271" s="82"/>
      <c r="J271" s="56">
        <v>3354725.9076395542</v>
      </c>
      <c r="K271" s="82"/>
      <c r="L271" s="56">
        <v>-86886.513203185154</v>
      </c>
      <c r="M271" s="84"/>
      <c r="N271" s="84">
        <f t="shared" ref="N271:N307" si="98">H271+J271+L271</f>
        <v>19117637.438529581</v>
      </c>
      <c r="O271" s="101">
        <f t="shared" si="83"/>
        <v>3766.280031231202</v>
      </c>
      <c r="P271" s="82"/>
      <c r="Q271" s="56">
        <v>0</v>
      </c>
      <c r="S271" s="62">
        <f t="shared" ref="S271:S307" si="99">N271-$CH271</f>
        <v>-172730.92906573042</v>
      </c>
      <c r="T271" s="31">
        <f t="shared" ref="T271:T307" si="100">S271/$CH271</f>
        <v>-8.9542576779347745E-3</v>
      </c>
      <c r="U271" s="56">
        <f t="shared" ref="U271:U307" si="101">S271/C271</f>
        <v>-34.028945836432314</v>
      </c>
      <c r="W271" s="6">
        <v>846</v>
      </c>
      <c r="X271" s="6" t="s">
        <v>257</v>
      </c>
      <c r="Y271" s="7">
        <v>5076</v>
      </c>
      <c r="Z271" s="7">
        <v>16260161.82815709</v>
      </c>
      <c r="AA271" s="48">
        <v>5005255.8054821156</v>
      </c>
      <c r="AB271" s="48">
        <v>-376017</v>
      </c>
      <c r="AD271" s="34">
        <f t="shared" ref="AD271:AD307" si="102">Z271+AB271</f>
        <v>15884144.82815709</v>
      </c>
      <c r="AE271" s="82"/>
      <c r="AF271" s="56">
        <v>3355380.9906709003</v>
      </c>
      <c r="AG271" s="82"/>
      <c r="AH271" s="56">
        <v>-404057.60611562507</v>
      </c>
      <c r="AI271" s="84"/>
      <c r="AJ271" s="84">
        <f t="shared" si="84"/>
        <v>18835468.212712366</v>
      </c>
      <c r="AK271" s="101">
        <f t="shared" si="85"/>
        <v>3710.6911372561794</v>
      </c>
      <c r="AL271" s="82"/>
      <c r="AM271" s="56">
        <v>0</v>
      </c>
      <c r="AO271" s="62">
        <f t="shared" si="86"/>
        <v>-454900.15488294512</v>
      </c>
      <c r="AP271" s="31">
        <f t="shared" si="87"/>
        <v>-2.3581724631402248E-2</v>
      </c>
      <c r="AQ271" s="56">
        <f t="shared" si="88"/>
        <v>-89.617839811454914</v>
      </c>
      <c r="AS271" s="6">
        <v>846</v>
      </c>
      <c r="AT271" s="6" t="s">
        <v>257</v>
      </c>
      <c r="AU271" s="7">
        <v>5076</v>
      </c>
      <c r="AV271" s="7">
        <v>16096944.859059824</v>
      </c>
      <c r="AW271" s="48">
        <v>4992574.9069747534</v>
      </c>
      <c r="AX271" s="48">
        <v>-376017</v>
      </c>
      <c r="AZ271" s="34">
        <f t="shared" si="89"/>
        <v>15720927.859059824</v>
      </c>
      <c r="BA271" s="82"/>
      <c r="BB271" s="56">
        <v>3355380.9906709003</v>
      </c>
      <c r="BC271" s="82"/>
      <c r="BD271" s="56">
        <v>-404057.60611562507</v>
      </c>
      <c r="BE271" s="84"/>
      <c r="BF271" s="84">
        <f t="shared" si="90"/>
        <v>18672251.243615098</v>
      </c>
      <c r="BG271" s="101">
        <f t="shared" si="91"/>
        <v>3678.5364940140066</v>
      </c>
      <c r="BH271" s="82"/>
      <c r="BI271" s="56">
        <v>0</v>
      </c>
      <c r="BK271" s="62">
        <f t="shared" si="92"/>
        <v>-618117.12398021296</v>
      </c>
      <c r="BL271" s="31">
        <f t="shared" si="93"/>
        <v>-3.204278488629328E-2</v>
      </c>
      <c r="BM271" s="56">
        <f t="shared" si="94"/>
        <v>-121.77248305362745</v>
      </c>
      <c r="BO271" s="45">
        <v>174202.2403</v>
      </c>
      <c r="BP271" s="46">
        <v>207982.386</v>
      </c>
      <c r="BQ271" s="47">
        <f t="shared" si="95"/>
        <v>33780.145699999994</v>
      </c>
      <c r="BS271" s="45" t="e">
        <f>#REF!+BQ271</f>
        <v>#REF!</v>
      </c>
      <c r="BT271" s="47" t="e">
        <f t="shared" si="96"/>
        <v>#REF!</v>
      </c>
      <c r="BU271" s="124">
        <v>846</v>
      </c>
      <c r="BV271" s="124" t="s">
        <v>257</v>
      </c>
      <c r="BW271" s="137">
        <v>5158</v>
      </c>
      <c r="BX271" s="137">
        <v>16431431.103503903</v>
      </c>
      <c r="BY271" s="137">
        <v>4992574.9069747534</v>
      </c>
      <c r="BZ271" s="137">
        <v>-376017</v>
      </c>
      <c r="CB271" s="193">
        <v>16055414.103503903</v>
      </c>
      <c r="CC271" s="194"/>
      <c r="CD271" s="186">
        <v>3151599.7240914097</v>
      </c>
      <c r="CE271" s="194"/>
      <c r="CF271" s="186">
        <v>83354.539999999994</v>
      </c>
      <c r="CG271" s="137"/>
      <c r="CH271" s="137">
        <v>19290368.367595311</v>
      </c>
      <c r="CI271" s="195">
        <v>3739.8930530429066</v>
      </c>
      <c r="CJ271" s="124"/>
      <c r="CK271" s="196"/>
      <c r="CL271" s="197"/>
      <c r="CM271" s="198">
        <v>33780.145699999994</v>
      </c>
      <c r="CN271" s="124"/>
      <c r="CO271" s="196">
        <v>19324148.513295311</v>
      </c>
      <c r="CP271" s="198">
        <v>1610345.709441276</v>
      </c>
      <c r="CR271" s="154">
        <v>14</v>
      </c>
    </row>
    <row r="272" spans="1:96" ht="12.5" x14ac:dyDescent="0.25">
      <c r="A272" s="6">
        <v>848</v>
      </c>
      <c r="B272" s="6" t="s">
        <v>258</v>
      </c>
      <c r="C272" s="7">
        <v>4361</v>
      </c>
      <c r="D272" s="7">
        <v>14770361.654636456</v>
      </c>
      <c r="E272" s="48">
        <v>4679587.606181724</v>
      </c>
      <c r="F272" s="48">
        <v>458083</v>
      </c>
      <c r="H272" s="34">
        <f t="shared" si="97"/>
        <v>15228444.654636456</v>
      </c>
      <c r="I272" s="82"/>
      <c r="J272" s="56">
        <v>2844963.0228353613</v>
      </c>
      <c r="K272" s="82"/>
      <c r="L272" s="56">
        <v>-71238.510847182464</v>
      </c>
      <c r="M272" s="84"/>
      <c r="N272" s="84">
        <f t="shared" si="98"/>
        <v>18002169.166624635</v>
      </c>
      <c r="O272" s="101">
        <f t="shared" si="83"/>
        <v>4127.991095304892</v>
      </c>
      <c r="P272" s="82"/>
      <c r="Q272" s="56">
        <v>0</v>
      </c>
      <c r="S272" s="62">
        <f t="shared" si="99"/>
        <v>-324778.20877822861</v>
      </c>
      <c r="T272" s="31">
        <f t="shared" si="100"/>
        <v>-1.7721347812354338E-2</v>
      </c>
      <c r="U272" s="56">
        <f t="shared" si="101"/>
        <v>-74.473333817525472</v>
      </c>
      <c r="W272" s="6">
        <v>848</v>
      </c>
      <c r="X272" s="6" t="s">
        <v>258</v>
      </c>
      <c r="Y272" s="7">
        <v>4361</v>
      </c>
      <c r="Z272" s="7">
        <v>14808693.237142976</v>
      </c>
      <c r="AA272" s="48">
        <v>4713945.343163087</v>
      </c>
      <c r="AB272" s="48">
        <v>458083</v>
      </c>
      <c r="AD272" s="34">
        <f t="shared" si="102"/>
        <v>15266776.237142976</v>
      </c>
      <c r="AE272" s="82"/>
      <c r="AF272" s="56">
        <v>2846418.9390345537</v>
      </c>
      <c r="AG272" s="82"/>
      <c r="AH272" s="56">
        <v>-331288.03418364516</v>
      </c>
      <c r="AI272" s="84"/>
      <c r="AJ272" s="84">
        <f t="shared" si="84"/>
        <v>17781907.141993888</v>
      </c>
      <c r="AK272" s="101">
        <f t="shared" si="85"/>
        <v>4077.4838665429688</v>
      </c>
      <c r="AL272" s="82"/>
      <c r="AM272" s="56">
        <v>0</v>
      </c>
      <c r="AO272" s="62">
        <f t="shared" si="86"/>
        <v>-545040.23340897635</v>
      </c>
      <c r="AP272" s="31">
        <f t="shared" si="87"/>
        <v>-2.9739826401230948E-2</v>
      </c>
      <c r="AQ272" s="56">
        <f t="shared" si="88"/>
        <v>-124.98056257944883</v>
      </c>
      <c r="AS272" s="6">
        <v>848</v>
      </c>
      <c r="AT272" s="6" t="s">
        <v>258</v>
      </c>
      <c r="AU272" s="7">
        <v>4361</v>
      </c>
      <c r="AV272" s="7">
        <v>14740396.893252645</v>
      </c>
      <c r="AW272" s="48">
        <v>4604892.2501370637</v>
      </c>
      <c r="AX272" s="48">
        <v>458083</v>
      </c>
      <c r="AZ272" s="34">
        <f t="shared" si="89"/>
        <v>15198479.893252645</v>
      </c>
      <c r="BA272" s="82"/>
      <c r="BB272" s="56">
        <v>2846418.9390345537</v>
      </c>
      <c r="BC272" s="82"/>
      <c r="BD272" s="56">
        <v>-331288.03418364516</v>
      </c>
      <c r="BE272" s="84"/>
      <c r="BF272" s="84">
        <f t="shared" si="90"/>
        <v>17713610.798103556</v>
      </c>
      <c r="BG272" s="101">
        <f t="shared" si="91"/>
        <v>4061.8231593908636</v>
      </c>
      <c r="BH272" s="82"/>
      <c r="BI272" s="56">
        <v>0</v>
      </c>
      <c r="BK272" s="62">
        <f t="shared" si="92"/>
        <v>-613336.57729930803</v>
      </c>
      <c r="BL272" s="31">
        <f t="shared" si="93"/>
        <v>-3.3466379574073807E-2</v>
      </c>
      <c r="BM272" s="56">
        <f t="shared" si="94"/>
        <v>-140.64126973155425</v>
      </c>
      <c r="BO272" s="45">
        <v>158392.86024000001</v>
      </c>
      <c r="BP272" s="46">
        <v>74764.91</v>
      </c>
      <c r="BQ272" s="47">
        <f t="shared" si="95"/>
        <v>-83627.950240000006</v>
      </c>
      <c r="BS272" s="45" t="e">
        <f>#REF!+BQ272</f>
        <v>#REF!</v>
      </c>
      <c r="BT272" s="47" t="e">
        <f t="shared" si="96"/>
        <v>#REF!</v>
      </c>
      <c r="BU272" s="124">
        <v>848</v>
      </c>
      <c r="BV272" s="124" t="s">
        <v>258</v>
      </c>
      <c r="BW272" s="137">
        <v>4482</v>
      </c>
      <c r="BX272" s="137">
        <v>15124687.142227799</v>
      </c>
      <c r="BY272" s="137">
        <v>4604892.2501370618</v>
      </c>
      <c r="BZ272" s="137">
        <v>458083</v>
      </c>
      <c r="CB272" s="193">
        <v>15582770.142227799</v>
      </c>
      <c r="CC272" s="194"/>
      <c r="CD272" s="186">
        <v>2675834.5931750657</v>
      </c>
      <c r="CE272" s="194"/>
      <c r="CF272" s="186">
        <v>68342.64</v>
      </c>
      <c r="CG272" s="137"/>
      <c r="CH272" s="137">
        <v>18326947.375402864</v>
      </c>
      <c r="CI272" s="195">
        <v>4089.0110163772565</v>
      </c>
      <c r="CJ272" s="124"/>
      <c r="CK272" s="196"/>
      <c r="CL272" s="197"/>
      <c r="CM272" s="198">
        <v>-83627.950240000006</v>
      </c>
      <c r="CN272" s="124"/>
      <c r="CO272" s="196">
        <v>18243319.425162863</v>
      </c>
      <c r="CP272" s="198">
        <v>1520276.6187635718</v>
      </c>
      <c r="CR272" s="154">
        <v>12</v>
      </c>
    </row>
    <row r="273" spans="1:96" ht="12.5" x14ac:dyDescent="0.25">
      <c r="A273" s="6">
        <v>849</v>
      </c>
      <c r="B273" s="6" t="s">
        <v>259</v>
      </c>
      <c r="C273" s="7">
        <v>3033</v>
      </c>
      <c r="D273" s="7">
        <v>9494279.7845609318</v>
      </c>
      <c r="E273" s="48">
        <v>3372737.7755151582</v>
      </c>
      <c r="F273" s="48">
        <v>237492</v>
      </c>
      <c r="H273" s="34">
        <f t="shared" si="97"/>
        <v>9731771.7845609318</v>
      </c>
      <c r="I273" s="82"/>
      <c r="J273" s="56">
        <v>1961006.8454254023</v>
      </c>
      <c r="K273" s="82"/>
      <c r="L273" s="56">
        <v>-50604.628553862589</v>
      </c>
      <c r="M273" s="84"/>
      <c r="N273" s="84">
        <f t="shared" si="98"/>
        <v>11642174.001432473</v>
      </c>
      <c r="O273" s="101">
        <f t="shared" si="83"/>
        <v>3838.5011544452595</v>
      </c>
      <c r="P273" s="82"/>
      <c r="Q273" s="56">
        <v>0</v>
      </c>
      <c r="S273" s="62">
        <f t="shared" si="99"/>
        <v>-142270.70227959938</v>
      </c>
      <c r="T273" s="31">
        <f t="shared" si="100"/>
        <v>-1.2072754029282725E-2</v>
      </c>
      <c r="U273" s="56">
        <f t="shared" si="101"/>
        <v>-46.907584002505565</v>
      </c>
      <c r="W273" s="6">
        <v>849</v>
      </c>
      <c r="X273" s="6" t="s">
        <v>259</v>
      </c>
      <c r="Y273" s="7">
        <v>3033</v>
      </c>
      <c r="Z273" s="7">
        <v>9555969.2226612531</v>
      </c>
      <c r="AA273" s="48">
        <v>3434201.514484195</v>
      </c>
      <c r="AB273" s="48">
        <v>237492</v>
      </c>
      <c r="AD273" s="34">
        <f t="shared" si="102"/>
        <v>9793461.2226612531</v>
      </c>
      <c r="AE273" s="82"/>
      <c r="AF273" s="56">
        <v>1964440.0514724799</v>
      </c>
      <c r="AG273" s="82"/>
      <c r="AH273" s="56">
        <v>-235332.09376267795</v>
      </c>
      <c r="AI273" s="84"/>
      <c r="AJ273" s="84">
        <f t="shared" si="84"/>
        <v>11522569.180371055</v>
      </c>
      <c r="AK273" s="101">
        <f t="shared" si="85"/>
        <v>3799.0666601948747</v>
      </c>
      <c r="AL273" s="82"/>
      <c r="AM273" s="56">
        <v>0</v>
      </c>
      <c r="AO273" s="62">
        <f t="shared" si="86"/>
        <v>-261875.52334101684</v>
      </c>
      <c r="AP273" s="31">
        <f t="shared" si="87"/>
        <v>-2.2222135189664614E-2</v>
      </c>
      <c r="AQ273" s="56">
        <f t="shared" si="88"/>
        <v>-86.342078252890488</v>
      </c>
      <c r="AS273" s="6">
        <v>849</v>
      </c>
      <c r="AT273" s="6" t="s">
        <v>259</v>
      </c>
      <c r="AU273" s="7">
        <v>3033</v>
      </c>
      <c r="AV273" s="7">
        <v>9223484.4409551974</v>
      </c>
      <c r="AW273" s="48">
        <v>3315780.640599553</v>
      </c>
      <c r="AX273" s="48">
        <v>237492</v>
      </c>
      <c r="AZ273" s="34">
        <f t="shared" si="89"/>
        <v>9460976.4409551974</v>
      </c>
      <c r="BA273" s="82"/>
      <c r="BB273" s="56">
        <v>1964440.0514724799</v>
      </c>
      <c r="BC273" s="82"/>
      <c r="BD273" s="56">
        <v>-235332.09376267795</v>
      </c>
      <c r="BE273" s="84"/>
      <c r="BF273" s="84">
        <f t="shared" si="90"/>
        <v>11190084.398665</v>
      </c>
      <c r="BG273" s="101">
        <f t="shared" si="91"/>
        <v>3689.4442461803492</v>
      </c>
      <c r="BH273" s="82"/>
      <c r="BI273" s="56">
        <v>0</v>
      </c>
      <c r="BK273" s="62">
        <f t="shared" si="92"/>
        <v>-594360.30504707247</v>
      </c>
      <c r="BL273" s="31">
        <f t="shared" si="93"/>
        <v>-5.0436004410106011E-2</v>
      </c>
      <c r="BM273" s="56">
        <f t="shared" si="94"/>
        <v>-195.96449226741592</v>
      </c>
      <c r="BO273" s="45">
        <v>6796.81</v>
      </c>
      <c r="BP273" s="46">
        <v>172638.97400000002</v>
      </c>
      <c r="BQ273" s="47">
        <f t="shared" si="95"/>
        <v>165842.16400000002</v>
      </c>
      <c r="BS273" s="45" t="e">
        <f>#REF!+BQ273</f>
        <v>#REF!</v>
      </c>
      <c r="BT273" s="47" t="e">
        <f t="shared" si="96"/>
        <v>#REF!</v>
      </c>
      <c r="BU273" s="124">
        <v>849</v>
      </c>
      <c r="BV273" s="124" t="s">
        <v>259</v>
      </c>
      <c r="BW273" s="137">
        <v>3112</v>
      </c>
      <c r="BX273" s="137">
        <v>9659920.3099847641</v>
      </c>
      <c r="BY273" s="137">
        <v>3315780.640599553</v>
      </c>
      <c r="BZ273" s="137">
        <v>237492</v>
      </c>
      <c r="CB273" s="193">
        <v>9897412.3099847641</v>
      </c>
      <c r="CC273" s="194"/>
      <c r="CD273" s="186">
        <v>1838484.8637273083</v>
      </c>
      <c r="CE273" s="194"/>
      <c r="CF273" s="186">
        <v>48547.53</v>
      </c>
      <c r="CG273" s="137"/>
      <c r="CH273" s="137">
        <v>11784444.703712072</v>
      </c>
      <c r="CI273" s="195">
        <v>3786.7752903959099</v>
      </c>
      <c r="CJ273" s="124"/>
      <c r="CK273" s="196"/>
      <c r="CL273" s="197"/>
      <c r="CM273" s="198">
        <v>165842.16400000002</v>
      </c>
      <c r="CN273" s="124"/>
      <c r="CO273" s="196">
        <v>11950286.867712073</v>
      </c>
      <c r="CP273" s="198">
        <v>995857.23897600605</v>
      </c>
      <c r="CR273" s="154">
        <v>16</v>
      </c>
    </row>
    <row r="274" spans="1:96" ht="12.5" x14ac:dyDescent="0.25">
      <c r="A274" s="6">
        <v>850</v>
      </c>
      <c r="B274" s="6" t="s">
        <v>260</v>
      </c>
      <c r="C274" s="7">
        <v>2388</v>
      </c>
      <c r="D274" s="7">
        <v>5840091.4186972193</v>
      </c>
      <c r="E274" s="48">
        <v>1719551.5571818845</v>
      </c>
      <c r="F274" s="48">
        <v>-512245</v>
      </c>
      <c r="H274" s="34">
        <f t="shared" si="97"/>
        <v>5327846.4186972193</v>
      </c>
      <c r="I274" s="82"/>
      <c r="J274" s="56">
        <v>1230128.0716173493</v>
      </c>
      <c r="K274" s="82"/>
      <c r="L274" s="56">
        <v>-43804.602678555661</v>
      </c>
      <c r="M274" s="84"/>
      <c r="N274" s="84">
        <f t="shared" si="98"/>
        <v>6514169.8876360124</v>
      </c>
      <c r="O274" s="101">
        <f t="shared" si="83"/>
        <v>2727.8768373685143</v>
      </c>
      <c r="P274" s="82"/>
      <c r="Q274" s="56">
        <v>0</v>
      </c>
      <c r="S274" s="62">
        <f t="shared" si="99"/>
        <v>133433.56611881964</v>
      </c>
      <c r="T274" s="31">
        <f t="shared" si="100"/>
        <v>2.091193859066914E-2</v>
      </c>
      <c r="U274" s="56">
        <f t="shared" si="101"/>
        <v>55.876702729823968</v>
      </c>
      <c r="W274" s="6">
        <v>850</v>
      </c>
      <c r="X274" s="6" t="s">
        <v>260</v>
      </c>
      <c r="Y274" s="7">
        <v>2388</v>
      </c>
      <c r="Z274" s="7">
        <v>5895946.2860867102</v>
      </c>
      <c r="AA274" s="48">
        <v>1774349.8771841773</v>
      </c>
      <c r="AB274" s="48">
        <v>-512245</v>
      </c>
      <c r="AD274" s="34">
        <f t="shared" si="102"/>
        <v>5383701.2860867102</v>
      </c>
      <c r="AE274" s="82"/>
      <c r="AF274" s="56">
        <v>1217820.689735159</v>
      </c>
      <c r="AG274" s="82"/>
      <c r="AH274" s="56">
        <v>-203709.20920434006</v>
      </c>
      <c r="AI274" s="84"/>
      <c r="AJ274" s="84">
        <f t="shared" si="84"/>
        <v>6397812.7666175291</v>
      </c>
      <c r="AK274" s="101">
        <f t="shared" si="85"/>
        <v>2679.1510747979601</v>
      </c>
      <c r="AL274" s="82"/>
      <c r="AM274" s="56">
        <v>0</v>
      </c>
      <c r="AO274" s="62">
        <f t="shared" si="86"/>
        <v>17076.445100336336</v>
      </c>
      <c r="AP274" s="31">
        <f t="shared" si="87"/>
        <v>2.6762499247541308E-3</v>
      </c>
      <c r="AQ274" s="56">
        <f t="shared" si="88"/>
        <v>7.1509401592698225</v>
      </c>
      <c r="AS274" s="6">
        <v>850</v>
      </c>
      <c r="AT274" s="6" t="s">
        <v>260</v>
      </c>
      <c r="AU274" s="7">
        <v>2388</v>
      </c>
      <c r="AV274" s="7">
        <v>5543344.8961958541</v>
      </c>
      <c r="AW274" s="48">
        <v>1626919.675507305</v>
      </c>
      <c r="AX274" s="48">
        <v>-512245</v>
      </c>
      <c r="AZ274" s="34">
        <f t="shared" si="89"/>
        <v>5031099.8961958541</v>
      </c>
      <c r="BA274" s="82"/>
      <c r="BB274" s="56">
        <v>1217820.689735159</v>
      </c>
      <c r="BC274" s="82"/>
      <c r="BD274" s="56">
        <v>-203709.20920434006</v>
      </c>
      <c r="BE274" s="84"/>
      <c r="BF274" s="84">
        <f t="shared" si="90"/>
        <v>6045211.376726673</v>
      </c>
      <c r="BG274" s="101">
        <f t="shared" si="91"/>
        <v>2531.495551393079</v>
      </c>
      <c r="BH274" s="82"/>
      <c r="BI274" s="56">
        <v>0</v>
      </c>
      <c r="BK274" s="62">
        <f t="shared" si="92"/>
        <v>-335524.94479051977</v>
      </c>
      <c r="BL274" s="31">
        <f t="shared" si="93"/>
        <v>-5.2584047966229022E-2</v>
      </c>
      <c r="BM274" s="56">
        <f t="shared" si="94"/>
        <v>-140.50458324561129</v>
      </c>
      <c r="BO274" s="45">
        <v>140136.62858000002</v>
      </c>
      <c r="BP274" s="46">
        <v>363221.52640000003</v>
      </c>
      <c r="BQ274" s="47">
        <f t="shared" si="95"/>
        <v>223084.89782000001</v>
      </c>
      <c r="BS274" s="45" t="e">
        <f>#REF!+BQ274</f>
        <v>#REF!</v>
      </c>
      <c r="BT274" s="47" t="e">
        <f t="shared" si="96"/>
        <v>#REF!</v>
      </c>
      <c r="BU274" s="124">
        <v>850</v>
      </c>
      <c r="BV274" s="124" t="s">
        <v>260</v>
      </c>
      <c r="BW274" s="137">
        <v>2406</v>
      </c>
      <c r="BX274" s="137">
        <v>5699682.0493504629</v>
      </c>
      <c r="BY274" s="137">
        <v>1626919.675507305</v>
      </c>
      <c r="BZ274" s="137">
        <v>-512245</v>
      </c>
      <c r="CB274" s="193">
        <v>5187437.0493504629</v>
      </c>
      <c r="CC274" s="194"/>
      <c r="CD274" s="186">
        <v>1151275.3421667302</v>
      </c>
      <c r="CE274" s="194"/>
      <c r="CF274" s="186">
        <v>42023.93</v>
      </c>
      <c r="CG274" s="137"/>
      <c r="CH274" s="137">
        <v>6380736.3215171928</v>
      </c>
      <c r="CI274" s="195">
        <v>2652.0101086937625</v>
      </c>
      <c r="CJ274" s="124"/>
      <c r="CK274" s="196"/>
      <c r="CL274" s="197"/>
      <c r="CM274" s="198">
        <v>223084.89782000001</v>
      </c>
      <c r="CN274" s="124"/>
      <c r="CO274" s="196">
        <v>6603821.2193371924</v>
      </c>
      <c r="CP274" s="198">
        <v>550318.43494476599</v>
      </c>
      <c r="CR274" s="154">
        <v>13</v>
      </c>
    </row>
    <row r="275" spans="1:96" ht="12.5" x14ac:dyDescent="0.25">
      <c r="A275" s="6">
        <v>851</v>
      </c>
      <c r="B275" s="6" t="s">
        <v>261</v>
      </c>
      <c r="C275" s="7">
        <v>21602</v>
      </c>
      <c r="D275" s="7">
        <v>34728565.095440291</v>
      </c>
      <c r="E275" s="48">
        <v>8710695.2640081998</v>
      </c>
      <c r="F275" s="48">
        <v>-352308</v>
      </c>
      <c r="H275" s="34">
        <f t="shared" si="97"/>
        <v>34376257.095440291</v>
      </c>
      <c r="I275" s="82"/>
      <c r="J275" s="56">
        <v>9660261.1486261413</v>
      </c>
      <c r="K275" s="82"/>
      <c r="L275" s="56">
        <v>-446496.26588200382</v>
      </c>
      <c r="M275" s="84"/>
      <c r="N275" s="84">
        <f t="shared" si="98"/>
        <v>43590021.978184432</v>
      </c>
      <c r="O275" s="101">
        <f t="shared" si="83"/>
        <v>2017.8697332739762</v>
      </c>
      <c r="P275" s="82"/>
      <c r="Q275" s="56">
        <v>0</v>
      </c>
      <c r="S275" s="62">
        <f t="shared" si="99"/>
        <v>-1855201.8239520863</v>
      </c>
      <c r="T275" s="31">
        <f t="shared" si="100"/>
        <v>-4.0822811920333588E-2</v>
      </c>
      <c r="U275" s="56">
        <f t="shared" si="101"/>
        <v>-85.881021384690598</v>
      </c>
      <c r="W275" s="6">
        <v>851</v>
      </c>
      <c r="X275" s="6" t="s">
        <v>261</v>
      </c>
      <c r="Y275" s="7">
        <v>21602</v>
      </c>
      <c r="Z275" s="7">
        <v>35105319.611858368</v>
      </c>
      <c r="AA275" s="48">
        <v>9065641.942301752</v>
      </c>
      <c r="AB275" s="48">
        <v>-352308</v>
      </c>
      <c r="AD275" s="34">
        <f t="shared" si="102"/>
        <v>34753011.611858368</v>
      </c>
      <c r="AE275" s="82"/>
      <c r="AF275" s="56">
        <v>9589929.188197583</v>
      </c>
      <c r="AG275" s="82"/>
      <c r="AH275" s="56">
        <v>-2076389.1388984234</v>
      </c>
      <c r="AI275" s="84"/>
      <c r="AJ275" s="84">
        <f t="shared" si="84"/>
        <v>42266551.661157526</v>
      </c>
      <c r="AK275" s="101">
        <f t="shared" si="85"/>
        <v>1956.6036321246888</v>
      </c>
      <c r="AL275" s="82"/>
      <c r="AM275" s="56">
        <v>0</v>
      </c>
      <c r="AO275" s="62">
        <f t="shared" si="86"/>
        <v>-3178672.140978992</v>
      </c>
      <c r="AP275" s="31">
        <f t="shared" si="87"/>
        <v>-6.9945131193952945E-2</v>
      </c>
      <c r="AQ275" s="56">
        <f t="shared" si="88"/>
        <v>-147.14712253397798</v>
      </c>
      <c r="AS275" s="6">
        <v>851</v>
      </c>
      <c r="AT275" s="6" t="s">
        <v>261</v>
      </c>
      <c r="AU275" s="7">
        <v>21602</v>
      </c>
      <c r="AV275" s="7">
        <v>33120885.226209417</v>
      </c>
      <c r="AW275" s="48">
        <v>8333585.2125229668</v>
      </c>
      <c r="AX275" s="48">
        <v>-361529</v>
      </c>
      <c r="AZ275" s="34">
        <f t="shared" si="89"/>
        <v>32759356.226209417</v>
      </c>
      <c r="BA275" s="82"/>
      <c r="BB275" s="56">
        <v>9589929.188197583</v>
      </c>
      <c r="BC275" s="82"/>
      <c r="BD275" s="56">
        <v>-2076389.1388984234</v>
      </c>
      <c r="BE275" s="84"/>
      <c r="BF275" s="84">
        <f t="shared" si="90"/>
        <v>40272896.275508575</v>
      </c>
      <c r="BG275" s="101">
        <f t="shared" si="91"/>
        <v>1864.3133170775195</v>
      </c>
      <c r="BH275" s="82"/>
      <c r="BI275" s="56">
        <v>0</v>
      </c>
      <c r="BK275" s="62">
        <f t="shared" si="92"/>
        <v>-5172327.5266279429</v>
      </c>
      <c r="BL275" s="31">
        <f t="shared" si="93"/>
        <v>-0.11381454625787928</v>
      </c>
      <c r="BM275" s="56">
        <f t="shared" si="94"/>
        <v>-239.43743758114726</v>
      </c>
      <c r="BO275" s="45">
        <v>219156.34164</v>
      </c>
      <c r="BP275" s="46">
        <v>354793.48200000002</v>
      </c>
      <c r="BQ275" s="47">
        <f t="shared" si="95"/>
        <v>135637.14036000002</v>
      </c>
      <c r="BS275" s="45" t="e">
        <f>#REF!+BQ275</f>
        <v>#REF!</v>
      </c>
      <c r="BT275" s="47" t="e">
        <f t="shared" si="96"/>
        <v>#REF!</v>
      </c>
      <c r="BU275" s="124">
        <v>851</v>
      </c>
      <c r="BV275" s="124" t="s">
        <v>261</v>
      </c>
      <c r="BW275" s="137">
        <v>21875</v>
      </c>
      <c r="BX275" s="137">
        <v>36360364.47893206</v>
      </c>
      <c r="BY275" s="137">
        <v>8333585.2125229593</v>
      </c>
      <c r="BZ275" s="137">
        <v>-352308</v>
      </c>
      <c r="CB275" s="193">
        <v>36008056.47893206</v>
      </c>
      <c r="CC275" s="194"/>
      <c r="CD275" s="186">
        <v>9008821.3132044636</v>
      </c>
      <c r="CE275" s="194"/>
      <c r="CF275" s="186">
        <v>428346.01</v>
      </c>
      <c r="CG275" s="137"/>
      <c r="CH275" s="137">
        <v>45445223.802136518</v>
      </c>
      <c r="CI275" s="195">
        <v>2077.4959452405265</v>
      </c>
      <c r="CJ275" s="124"/>
      <c r="CK275" s="196"/>
      <c r="CL275" s="197"/>
      <c r="CM275" s="198">
        <v>135637.14036000002</v>
      </c>
      <c r="CN275" s="124"/>
      <c r="CO275" s="196">
        <v>45580860.942496516</v>
      </c>
      <c r="CP275" s="198">
        <v>3798405.0785413762</v>
      </c>
      <c r="CR275" s="154">
        <v>19</v>
      </c>
    </row>
    <row r="276" spans="1:96" ht="12.5" x14ac:dyDescent="0.25">
      <c r="A276" s="6">
        <v>853</v>
      </c>
      <c r="B276" s="6" t="s">
        <v>262</v>
      </c>
      <c r="C276" s="7">
        <v>192962</v>
      </c>
      <c r="D276" s="7">
        <v>170434817.54962796</v>
      </c>
      <c r="E276" s="48">
        <v>-2210255.3148047864</v>
      </c>
      <c r="F276" s="48">
        <v>43756647</v>
      </c>
      <c r="H276" s="34">
        <f t="shared" si="97"/>
        <v>214191464.54962796</v>
      </c>
      <c r="I276" s="82"/>
      <c r="J276" s="56">
        <v>90178832.99415426</v>
      </c>
      <c r="K276" s="82"/>
      <c r="L276" s="56">
        <v>-4186093.041294903</v>
      </c>
      <c r="M276" s="84"/>
      <c r="N276" s="84">
        <f t="shared" si="98"/>
        <v>300184204.5024873</v>
      </c>
      <c r="O276" s="101">
        <f t="shared" si="83"/>
        <v>1555.6648692617578</v>
      </c>
      <c r="P276" s="82"/>
      <c r="Q276" s="56">
        <v>0</v>
      </c>
      <c r="S276" s="62">
        <f t="shared" si="99"/>
        <v>-12482044.932526052</v>
      </c>
      <c r="T276" s="31">
        <f t="shared" si="100"/>
        <v>-3.992130572161548E-2</v>
      </c>
      <c r="U276" s="56">
        <f t="shared" si="101"/>
        <v>-64.686544151315033</v>
      </c>
      <c r="W276" s="6">
        <v>853</v>
      </c>
      <c r="X276" s="6" t="s">
        <v>262</v>
      </c>
      <c r="Y276" s="7">
        <v>192962</v>
      </c>
      <c r="Z276" s="7">
        <v>171353598.87799025</v>
      </c>
      <c r="AA276" s="48">
        <v>-1642060.7348344098</v>
      </c>
      <c r="AB276" s="48">
        <v>41224369</v>
      </c>
      <c r="AD276" s="34">
        <f t="shared" si="102"/>
        <v>212577967.87799025</v>
      </c>
      <c r="AE276" s="82"/>
      <c r="AF276" s="56">
        <v>89216037.382661119</v>
      </c>
      <c r="AG276" s="82"/>
      <c r="AH276" s="56">
        <v>-19467034.305859216</v>
      </c>
      <c r="AI276" s="84"/>
      <c r="AJ276" s="84">
        <f t="shared" si="84"/>
        <v>282326970.95479214</v>
      </c>
      <c r="AK276" s="101">
        <f t="shared" si="85"/>
        <v>1463.1221222561549</v>
      </c>
      <c r="AL276" s="82"/>
      <c r="AM276" s="56">
        <v>0</v>
      </c>
      <c r="AO276" s="62">
        <f t="shared" si="86"/>
        <v>-30339278.480221212</v>
      </c>
      <c r="AP276" s="31">
        <f t="shared" si="87"/>
        <v>-9.7034069187333663E-2</v>
      </c>
      <c r="AQ276" s="56">
        <f t="shared" si="88"/>
        <v>-157.22929115691801</v>
      </c>
      <c r="AS276" s="6">
        <v>853</v>
      </c>
      <c r="AT276" s="6" t="s">
        <v>262</v>
      </c>
      <c r="AU276" s="7">
        <v>192962</v>
      </c>
      <c r="AV276" s="7">
        <v>167486300.10477799</v>
      </c>
      <c r="AW276" s="48">
        <v>-715643.65734761127</v>
      </c>
      <c r="AX276" s="48">
        <v>41171266</v>
      </c>
      <c r="AZ276" s="34">
        <f t="shared" si="89"/>
        <v>208657566.10477799</v>
      </c>
      <c r="BA276" s="82"/>
      <c r="BB276" s="56">
        <v>89216037.382661119</v>
      </c>
      <c r="BC276" s="82"/>
      <c r="BD276" s="56">
        <v>-19467034.305859216</v>
      </c>
      <c r="BE276" s="84"/>
      <c r="BF276" s="84">
        <f t="shared" si="90"/>
        <v>278406569.18157989</v>
      </c>
      <c r="BG276" s="101">
        <f t="shared" si="91"/>
        <v>1442.805159469636</v>
      </c>
      <c r="BH276" s="82"/>
      <c r="BI276" s="56">
        <v>0</v>
      </c>
      <c r="BK276" s="62">
        <f t="shared" si="92"/>
        <v>-34259680.253433466</v>
      </c>
      <c r="BL276" s="31">
        <f t="shared" si="93"/>
        <v>-0.1095726843410204</v>
      </c>
      <c r="BM276" s="56">
        <f t="shared" si="94"/>
        <v>-177.54625394343688</v>
      </c>
      <c r="BO276" s="45">
        <v>8906802.1808659956</v>
      </c>
      <c r="BP276" s="46">
        <v>6134392.8974000011</v>
      </c>
      <c r="BQ276" s="47">
        <f t="shared" si="95"/>
        <v>-2772409.2834659945</v>
      </c>
      <c r="BS276" s="45" t="e">
        <f>#REF!+BQ276</f>
        <v>#REF!</v>
      </c>
      <c r="BT276" s="47" t="e">
        <f t="shared" si="96"/>
        <v>#REF!</v>
      </c>
      <c r="BU276" s="124">
        <v>853</v>
      </c>
      <c r="BV276" s="124" t="s">
        <v>262</v>
      </c>
      <c r="BW276" s="137">
        <v>191331</v>
      </c>
      <c r="BX276" s="137">
        <v>181837722.61541215</v>
      </c>
      <c r="BY276" s="137">
        <v>-715643.65734761127</v>
      </c>
      <c r="BZ276" s="137">
        <v>43756647</v>
      </c>
      <c r="CB276" s="193">
        <v>225594369.61541215</v>
      </c>
      <c r="CC276" s="194"/>
      <c r="CD276" s="186">
        <v>83055953.159601212</v>
      </c>
      <c r="CE276" s="194"/>
      <c r="CF276" s="186">
        <v>4015926.66</v>
      </c>
      <c r="CG276" s="137"/>
      <c r="CH276" s="137">
        <v>312666249.43501335</v>
      </c>
      <c r="CI276" s="195">
        <v>1634.1640896405358</v>
      </c>
      <c r="CJ276" s="124"/>
      <c r="CK276" s="196"/>
      <c r="CL276" s="197"/>
      <c r="CM276" s="198">
        <v>-2772409.2834659945</v>
      </c>
      <c r="CN276" s="124"/>
      <c r="CO276" s="196">
        <v>309893840.15154737</v>
      </c>
      <c r="CP276" s="198">
        <v>25824486.679295614</v>
      </c>
      <c r="CR276" s="154">
        <v>2</v>
      </c>
    </row>
    <row r="277" spans="1:96" ht="12.5" x14ac:dyDescent="0.25">
      <c r="A277" s="6">
        <v>854</v>
      </c>
      <c r="B277" s="6" t="s">
        <v>263</v>
      </c>
      <c r="C277" s="7">
        <v>3373</v>
      </c>
      <c r="D277" s="7">
        <v>14635538.197042415</v>
      </c>
      <c r="E277" s="48">
        <v>2758402.6191571709</v>
      </c>
      <c r="F277" s="48">
        <v>-297954</v>
      </c>
      <c r="H277" s="34">
        <f t="shared" si="97"/>
        <v>14337584.197042415</v>
      </c>
      <c r="I277" s="82"/>
      <c r="J277" s="56">
        <v>2050444.7070878264</v>
      </c>
      <c r="K277" s="82"/>
      <c r="L277" s="56">
        <v>-60279.111137632317</v>
      </c>
      <c r="M277" s="84"/>
      <c r="N277" s="84">
        <f t="shared" si="98"/>
        <v>16327749.792992609</v>
      </c>
      <c r="O277" s="101">
        <f t="shared" si="83"/>
        <v>4840.7203655477642</v>
      </c>
      <c r="P277" s="82"/>
      <c r="Q277" s="56">
        <v>0</v>
      </c>
      <c r="S277" s="62">
        <f t="shared" si="99"/>
        <v>-154015.27838934213</v>
      </c>
      <c r="T277" s="31">
        <f t="shared" si="100"/>
        <v>-9.3445864397597774E-3</v>
      </c>
      <c r="U277" s="56">
        <f t="shared" si="101"/>
        <v>-45.661215057617</v>
      </c>
      <c r="W277" s="6">
        <v>854</v>
      </c>
      <c r="X277" s="6" t="s">
        <v>263</v>
      </c>
      <c r="Y277" s="7">
        <v>3373</v>
      </c>
      <c r="Z277" s="7">
        <v>14678999.831227295</v>
      </c>
      <c r="AA277" s="48">
        <v>2800386.1396273035</v>
      </c>
      <c r="AB277" s="48">
        <v>-297954</v>
      </c>
      <c r="AD277" s="34">
        <f t="shared" si="102"/>
        <v>14381045.831227295</v>
      </c>
      <c r="AE277" s="82"/>
      <c r="AF277" s="56">
        <v>2040133.7309600899</v>
      </c>
      <c r="AG277" s="82"/>
      <c r="AH277" s="56">
        <v>-280322.37049370463</v>
      </c>
      <c r="AI277" s="84"/>
      <c r="AJ277" s="84">
        <f t="shared" si="84"/>
        <v>16140857.19169368</v>
      </c>
      <c r="AK277" s="101">
        <f t="shared" si="85"/>
        <v>4785.3119453583395</v>
      </c>
      <c r="AL277" s="82"/>
      <c r="AM277" s="56">
        <v>0</v>
      </c>
      <c r="AO277" s="62">
        <f t="shared" si="86"/>
        <v>-340907.87968827039</v>
      </c>
      <c r="AP277" s="31">
        <f t="shared" si="87"/>
        <v>-2.0683942418291381E-2</v>
      </c>
      <c r="AQ277" s="56">
        <f t="shared" si="88"/>
        <v>-101.06963524704132</v>
      </c>
      <c r="AS277" s="6">
        <v>854</v>
      </c>
      <c r="AT277" s="6" t="s">
        <v>263</v>
      </c>
      <c r="AU277" s="7">
        <v>3373</v>
      </c>
      <c r="AV277" s="7">
        <v>14655069.92284441</v>
      </c>
      <c r="AW277" s="48">
        <v>2699050.9716296392</v>
      </c>
      <c r="AX277" s="48">
        <v>-297954</v>
      </c>
      <c r="AZ277" s="34">
        <f t="shared" si="89"/>
        <v>14357115.92284441</v>
      </c>
      <c r="BA277" s="82"/>
      <c r="BB277" s="56">
        <v>2040133.7309600899</v>
      </c>
      <c r="BC277" s="82"/>
      <c r="BD277" s="56">
        <v>-280322.37049370463</v>
      </c>
      <c r="BE277" s="84"/>
      <c r="BF277" s="84">
        <f t="shared" si="90"/>
        <v>16116927.283310795</v>
      </c>
      <c r="BG277" s="101">
        <f t="shared" si="91"/>
        <v>4778.2173979575437</v>
      </c>
      <c r="BH277" s="82"/>
      <c r="BI277" s="56">
        <v>0</v>
      </c>
      <c r="BK277" s="62">
        <f t="shared" si="92"/>
        <v>-364837.78807115555</v>
      </c>
      <c r="BL277" s="31">
        <f t="shared" si="93"/>
        <v>-2.2135844461503715E-2</v>
      </c>
      <c r="BM277" s="56">
        <f t="shared" si="94"/>
        <v>-108.16418264783739</v>
      </c>
      <c r="BO277" s="45">
        <v>53789.954339999997</v>
      </c>
      <c r="BP277" s="46">
        <v>10874.896000000001</v>
      </c>
      <c r="BQ277" s="47">
        <f t="shared" si="95"/>
        <v>-42915.058339999996</v>
      </c>
      <c r="BS277" s="45" t="e">
        <f>#REF!+BQ277</f>
        <v>#REF!</v>
      </c>
      <c r="BT277" s="47" t="e">
        <f t="shared" si="96"/>
        <v>#REF!</v>
      </c>
      <c r="BU277" s="124">
        <v>854</v>
      </c>
      <c r="BV277" s="124" t="s">
        <v>263</v>
      </c>
      <c r="BW277" s="137">
        <v>3438</v>
      </c>
      <c r="BX277" s="137">
        <v>14790347.795435321</v>
      </c>
      <c r="BY277" s="137">
        <v>2699050.9716296392</v>
      </c>
      <c r="BZ277" s="137">
        <v>-297954</v>
      </c>
      <c r="CB277" s="193">
        <v>14492393.795435321</v>
      </c>
      <c r="CC277" s="194"/>
      <c r="CD277" s="186">
        <v>1931542.5359466295</v>
      </c>
      <c r="CE277" s="194"/>
      <c r="CF277" s="186">
        <v>57828.74</v>
      </c>
      <c r="CG277" s="137"/>
      <c r="CH277" s="137">
        <v>16481765.071381951</v>
      </c>
      <c r="CI277" s="195">
        <v>4793.9979846951574</v>
      </c>
      <c r="CJ277" s="124"/>
      <c r="CK277" s="196"/>
      <c r="CL277" s="197"/>
      <c r="CM277" s="198">
        <v>-42915.058339999996</v>
      </c>
      <c r="CN277" s="124"/>
      <c r="CO277" s="196">
        <v>16438850.013041951</v>
      </c>
      <c r="CP277" s="198">
        <v>1369904.167753496</v>
      </c>
      <c r="CR277" s="154">
        <v>19</v>
      </c>
    </row>
    <row r="278" spans="1:96" ht="12.5" x14ac:dyDescent="0.25">
      <c r="A278" s="6">
        <v>857</v>
      </c>
      <c r="B278" s="6" t="s">
        <v>264</v>
      </c>
      <c r="C278" s="7">
        <v>2477</v>
      </c>
      <c r="D278" s="7">
        <v>8614120.0587262586</v>
      </c>
      <c r="E278" s="48">
        <v>2579438.9357459145</v>
      </c>
      <c r="F278" s="48">
        <v>-27843</v>
      </c>
      <c r="H278" s="34">
        <f t="shared" si="97"/>
        <v>8586277.0587262586</v>
      </c>
      <c r="I278" s="82"/>
      <c r="J278" s="56">
        <v>1601800.8991808905</v>
      </c>
      <c r="K278" s="82"/>
      <c r="L278" s="56">
        <v>-45190.731599921222</v>
      </c>
      <c r="M278" s="84"/>
      <c r="N278" s="84">
        <f t="shared" si="98"/>
        <v>10142887.226307228</v>
      </c>
      <c r="O278" s="101">
        <f t="shared" si="83"/>
        <v>4094.8273016985177</v>
      </c>
      <c r="P278" s="82"/>
      <c r="Q278" s="56">
        <v>0</v>
      </c>
      <c r="S278" s="62">
        <f t="shared" si="99"/>
        <v>-125080.08516830765</v>
      </c>
      <c r="T278" s="31">
        <f t="shared" si="100"/>
        <v>-1.2181581940616179E-2</v>
      </c>
      <c r="U278" s="56">
        <f t="shared" si="101"/>
        <v>-50.496602813204539</v>
      </c>
      <c r="W278" s="6">
        <v>857</v>
      </c>
      <c r="X278" s="6" t="s">
        <v>264</v>
      </c>
      <c r="Y278" s="7">
        <v>2477</v>
      </c>
      <c r="Z278" s="7">
        <v>8648222.7061883043</v>
      </c>
      <c r="AA278" s="48">
        <v>2610817.3333939947</v>
      </c>
      <c r="AB278" s="48">
        <v>-27843</v>
      </c>
      <c r="AD278" s="34">
        <f t="shared" si="102"/>
        <v>8620379.7061883043</v>
      </c>
      <c r="AE278" s="82"/>
      <c r="AF278" s="56">
        <v>1603035.5711281521</v>
      </c>
      <c r="AG278" s="82"/>
      <c r="AH278" s="56">
        <v>-210155.27215573113</v>
      </c>
      <c r="AI278" s="84"/>
      <c r="AJ278" s="84">
        <f t="shared" si="84"/>
        <v>10013260.005160725</v>
      </c>
      <c r="AK278" s="101">
        <f t="shared" si="85"/>
        <v>4042.4949556563283</v>
      </c>
      <c r="AL278" s="82"/>
      <c r="AM278" s="56">
        <v>0</v>
      </c>
      <c r="AO278" s="62">
        <f t="shared" si="86"/>
        <v>-254707.30631481111</v>
      </c>
      <c r="AP278" s="31">
        <f t="shared" si="87"/>
        <v>-2.4806010633686849E-2</v>
      </c>
      <c r="AQ278" s="56">
        <f t="shared" si="88"/>
        <v>-102.82894885539407</v>
      </c>
      <c r="AS278" s="6">
        <v>857</v>
      </c>
      <c r="AT278" s="6" t="s">
        <v>264</v>
      </c>
      <c r="AU278" s="7">
        <v>2477</v>
      </c>
      <c r="AV278" s="7">
        <v>8425780.8137281165</v>
      </c>
      <c r="AW278" s="48">
        <v>2569916.5109896702</v>
      </c>
      <c r="AX278" s="48">
        <v>-27843</v>
      </c>
      <c r="AZ278" s="34">
        <f t="shared" si="89"/>
        <v>8397937.8137281165</v>
      </c>
      <c r="BA278" s="82"/>
      <c r="BB278" s="56">
        <v>1603035.5711281521</v>
      </c>
      <c r="BC278" s="82"/>
      <c r="BD278" s="56">
        <v>-210155.27215573113</v>
      </c>
      <c r="BE278" s="84"/>
      <c r="BF278" s="84">
        <f t="shared" si="90"/>
        <v>9790818.1127005368</v>
      </c>
      <c r="BG278" s="101">
        <f t="shared" si="91"/>
        <v>3952.6920115868134</v>
      </c>
      <c r="BH278" s="82"/>
      <c r="BI278" s="56">
        <v>0</v>
      </c>
      <c r="BK278" s="62">
        <f t="shared" si="92"/>
        <v>-477149.19877499901</v>
      </c>
      <c r="BL278" s="31">
        <f t="shared" si="93"/>
        <v>-4.6469684242346043E-2</v>
      </c>
      <c r="BM278" s="56">
        <f t="shared" si="94"/>
        <v>-192.63189292490875</v>
      </c>
      <c r="BO278" s="45">
        <v>83532.794900000008</v>
      </c>
      <c r="BP278" s="46">
        <v>932522.33200000017</v>
      </c>
      <c r="BQ278" s="47">
        <f t="shared" si="95"/>
        <v>848989.53710000019</v>
      </c>
      <c r="BS278" s="45" t="e">
        <f>#REF!+BQ278</f>
        <v>#REF!</v>
      </c>
      <c r="BT278" s="47" t="e">
        <f t="shared" si="96"/>
        <v>#REF!</v>
      </c>
      <c r="BU278" s="124">
        <v>857</v>
      </c>
      <c r="BV278" s="124" t="s">
        <v>264</v>
      </c>
      <c r="BW278" s="137">
        <v>2551</v>
      </c>
      <c r="BX278" s="137">
        <v>8746242.7076687552</v>
      </c>
      <c r="BY278" s="137">
        <v>2569916.5109896702</v>
      </c>
      <c r="BZ278" s="137">
        <v>-27843</v>
      </c>
      <c r="CB278" s="193">
        <v>8718399.7076687552</v>
      </c>
      <c r="CC278" s="194"/>
      <c r="CD278" s="186">
        <v>1506213.8938067795</v>
      </c>
      <c r="CE278" s="194"/>
      <c r="CF278" s="186">
        <v>43353.71</v>
      </c>
      <c r="CG278" s="137"/>
      <c r="CH278" s="137">
        <v>10267967.311475536</v>
      </c>
      <c r="CI278" s="195">
        <v>4025.0753867015037</v>
      </c>
      <c r="CJ278" s="124"/>
      <c r="CK278" s="196"/>
      <c r="CL278" s="197"/>
      <c r="CM278" s="198">
        <v>848989.53710000019</v>
      </c>
      <c r="CN278" s="124"/>
      <c r="CO278" s="196">
        <v>11116956.848575536</v>
      </c>
      <c r="CP278" s="198">
        <v>926413.07071462797</v>
      </c>
      <c r="CR278" s="154">
        <v>11</v>
      </c>
    </row>
    <row r="279" spans="1:96" ht="12.5" x14ac:dyDescent="0.25">
      <c r="A279" s="6">
        <v>858</v>
      </c>
      <c r="B279" s="6" t="s">
        <v>265</v>
      </c>
      <c r="C279" s="7">
        <v>38599</v>
      </c>
      <c r="D279" s="7">
        <v>22883873.729598958</v>
      </c>
      <c r="E279" s="48">
        <v>-10657479.588850584</v>
      </c>
      <c r="F279" s="48">
        <v>-3230910</v>
      </c>
      <c r="H279" s="34">
        <f t="shared" si="97"/>
        <v>19652963.729598958</v>
      </c>
      <c r="I279" s="82"/>
      <c r="J279" s="56">
        <v>12695642.137775863</v>
      </c>
      <c r="K279" s="82"/>
      <c r="L279" s="56">
        <v>-947737.59967068478</v>
      </c>
      <c r="M279" s="84"/>
      <c r="N279" s="84">
        <f t="shared" si="98"/>
        <v>31400868.267704137</v>
      </c>
      <c r="O279" s="101">
        <f t="shared" si="83"/>
        <v>813.51507209264844</v>
      </c>
      <c r="P279" s="82"/>
      <c r="Q279" s="56">
        <v>0</v>
      </c>
      <c r="S279" s="62">
        <f t="shared" si="99"/>
        <v>-4717950.5921784937</v>
      </c>
      <c r="T279" s="31">
        <f t="shared" si="100"/>
        <v>-0.13062305859117523</v>
      </c>
      <c r="U279" s="56">
        <f t="shared" si="101"/>
        <v>-122.22986585607124</v>
      </c>
      <c r="W279" s="6">
        <v>858</v>
      </c>
      <c r="X279" s="6" t="s">
        <v>265</v>
      </c>
      <c r="Y279" s="7">
        <v>38599</v>
      </c>
      <c r="Z279" s="7">
        <v>23377282.146833368</v>
      </c>
      <c r="AA279" s="48">
        <v>-10210926.333248058</v>
      </c>
      <c r="AB279" s="48">
        <v>-3230910</v>
      </c>
      <c r="AD279" s="34">
        <f t="shared" si="102"/>
        <v>20146372.146833368</v>
      </c>
      <c r="AE279" s="82"/>
      <c r="AF279" s="56">
        <v>12421814.462925315</v>
      </c>
      <c r="AG279" s="82"/>
      <c r="AH279" s="56">
        <v>-4407365.0976555403</v>
      </c>
      <c r="AI279" s="84"/>
      <c r="AJ279" s="84">
        <f t="shared" si="84"/>
        <v>28160821.51210314</v>
      </c>
      <c r="AK279" s="101">
        <f t="shared" si="85"/>
        <v>729.57386233071168</v>
      </c>
      <c r="AL279" s="82"/>
      <c r="AM279" s="56">
        <v>0</v>
      </c>
      <c r="AO279" s="62">
        <f t="shared" si="86"/>
        <v>-7957997.3477794901</v>
      </c>
      <c r="AP279" s="31">
        <f t="shared" si="87"/>
        <v>-0.2203282831216411</v>
      </c>
      <c r="AQ279" s="56">
        <f t="shared" si="88"/>
        <v>-206.17107561800799</v>
      </c>
      <c r="AS279" s="6">
        <v>858</v>
      </c>
      <c r="AT279" s="6" t="s">
        <v>265</v>
      </c>
      <c r="AU279" s="7">
        <v>38599</v>
      </c>
      <c r="AV279" s="7">
        <v>22487755.285475638</v>
      </c>
      <c r="AW279" s="48">
        <v>-9744577.1882915236</v>
      </c>
      <c r="AX279" s="48">
        <v>-3244186</v>
      </c>
      <c r="AZ279" s="34">
        <f t="shared" si="89"/>
        <v>19243569.285475638</v>
      </c>
      <c r="BA279" s="82"/>
      <c r="BB279" s="56">
        <v>12421814.462925315</v>
      </c>
      <c r="BC279" s="82"/>
      <c r="BD279" s="56">
        <v>-4407365.0976555403</v>
      </c>
      <c r="BE279" s="84"/>
      <c r="BF279" s="84">
        <f t="shared" si="90"/>
        <v>27258018.650745414</v>
      </c>
      <c r="BG279" s="101">
        <f t="shared" si="91"/>
        <v>706.18458122607876</v>
      </c>
      <c r="BH279" s="82"/>
      <c r="BI279" s="56">
        <v>0</v>
      </c>
      <c r="BK279" s="62">
        <f t="shared" si="92"/>
        <v>-8860800.2091372162</v>
      </c>
      <c r="BL279" s="31">
        <f t="shared" si="93"/>
        <v>-0.24532364260058778</v>
      </c>
      <c r="BM279" s="56">
        <f t="shared" si="94"/>
        <v>-229.5603567226409</v>
      </c>
      <c r="BO279" s="45">
        <v>1648235.9405340001</v>
      </c>
      <c r="BP279" s="46">
        <v>2664009.6794999996</v>
      </c>
      <c r="BQ279" s="47">
        <f t="shared" si="95"/>
        <v>1015773.7389659996</v>
      </c>
      <c r="BS279" s="45" t="e">
        <f>#REF!+BQ279</f>
        <v>#REF!</v>
      </c>
      <c r="BT279" s="47" t="e">
        <f t="shared" si="96"/>
        <v>#REF!</v>
      </c>
      <c r="BU279" s="124">
        <v>858</v>
      </c>
      <c r="BV279" s="124" t="s">
        <v>265</v>
      </c>
      <c r="BW279" s="137">
        <v>38664</v>
      </c>
      <c r="BX279" s="137">
        <v>26764388.491052974</v>
      </c>
      <c r="BY279" s="137">
        <v>-9744577.1882915236</v>
      </c>
      <c r="BZ279" s="137">
        <v>-3230910</v>
      </c>
      <c r="CB279" s="193">
        <v>23533478.491052974</v>
      </c>
      <c r="CC279" s="194"/>
      <c r="CD279" s="186">
        <v>11676128.688829655</v>
      </c>
      <c r="CE279" s="194"/>
      <c r="CF279" s="186">
        <v>909211.68</v>
      </c>
      <c r="CG279" s="137"/>
      <c r="CH279" s="137">
        <v>36118818.85988263</v>
      </c>
      <c r="CI279" s="195">
        <v>934.17180994937485</v>
      </c>
      <c r="CJ279" s="124"/>
      <c r="CK279" s="196"/>
      <c r="CL279" s="197"/>
      <c r="CM279" s="198">
        <v>1015773.7389659996</v>
      </c>
      <c r="CN279" s="124"/>
      <c r="CO279" s="196">
        <v>37134592.598848633</v>
      </c>
      <c r="CP279" s="198">
        <v>3094549.3832373861</v>
      </c>
      <c r="CR279" s="154">
        <v>1</v>
      </c>
    </row>
    <row r="280" spans="1:96" ht="12.5" x14ac:dyDescent="0.25">
      <c r="A280" s="6">
        <v>859</v>
      </c>
      <c r="B280" s="6" t="s">
        <v>266</v>
      </c>
      <c r="C280" s="7">
        <v>6637</v>
      </c>
      <c r="D280" s="7">
        <v>19520009.09402455</v>
      </c>
      <c r="E280" s="48">
        <v>7271942.5447374331</v>
      </c>
      <c r="F280" s="48">
        <v>-1039300</v>
      </c>
      <c r="H280" s="34">
        <f t="shared" si="97"/>
        <v>18480709.09402455</v>
      </c>
      <c r="I280" s="82"/>
      <c r="J280" s="56">
        <v>2810501.8085246766</v>
      </c>
      <c r="K280" s="82"/>
      <c r="L280" s="56">
        <v>-99510.179739339743</v>
      </c>
      <c r="M280" s="84"/>
      <c r="N280" s="84">
        <f t="shared" si="98"/>
        <v>21191700.722809885</v>
      </c>
      <c r="O280" s="101">
        <f t="shared" si="83"/>
        <v>3192.9637973195549</v>
      </c>
      <c r="P280" s="82"/>
      <c r="Q280" s="56">
        <v>0</v>
      </c>
      <c r="S280" s="62">
        <f t="shared" si="99"/>
        <v>181938.18007002771</v>
      </c>
      <c r="T280" s="31">
        <f t="shared" si="100"/>
        <v>8.6596971146110525E-3</v>
      </c>
      <c r="U280" s="56">
        <f t="shared" si="101"/>
        <v>27.412713585961686</v>
      </c>
      <c r="W280" s="6">
        <v>859</v>
      </c>
      <c r="X280" s="6" t="s">
        <v>266</v>
      </c>
      <c r="Y280" s="7">
        <v>6637</v>
      </c>
      <c r="Z280" s="7">
        <v>19589696.624354299</v>
      </c>
      <c r="AA280" s="48">
        <v>7345433.9731934844</v>
      </c>
      <c r="AB280" s="48">
        <v>-1039300</v>
      </c>
      <c r="AD280" s="34">
        <f t="shared" si="102"/>
        <v>18550396.624354299</v>
      </c>
      <c r="AE280" s="82"/>
      <c r="AF280" s="56">
        <v>2782081.8073703633</v>
      </c>
      <c r="AG280" s="82"/>
      <c r="AH280" s="56">
        <v>-462762.78708050656</v>
      </c>
      <c r="AI280" s="84"/>
      <c r="AJ280" s="84">
        <f t="shared" si="84"/>
        <v>20869715.644644156</v>
      </c>
      <c r="AK280" s="101">
        <f t="shared" si="85"/>
        <v>3144.4501498635159</v>
      </c>
      <c r="AL280" s="82"/>
      <c r="AM280" s="56">
        <v>0</v>
      </c>
      <c r="AO280" s="62">
        <f t="shared" si="86"/>
        <v>-140046.89809570089</v>
      </c>
      <c r="AP280" s="31">
        <f t="shared" si="87"/>
        <v>-6.6658010917927087E-3</v>
      </c>
      <c r="AQ280" s="56">
        <f t="shared" si="88"/>
        <v>-21.100933870076975</v>
      </c>
      <c r="AS280" s="6">
        <v>859</v>
      </c>
      <c r="AT280" s="6" t="s">
        <v>266</v>
      </c>
      <c r="AU280" s="7">
        <v>6637</v>
      </c>
      <c r="AV280" s="7">
        <v>18724410.760695022</v>
      </c>
      <c r="AW280" s="48">
        <v>6966137.1112846183</v>
      </c>
      <c r="AX280" s="48">
        <v>-1039300</v>
      </c>
      <c r="AZ280" s="34">
        <f t="shared" si="89"/>
        <v>17685110.760695022</v>
      </c>
      <c r="BA280" s="82"/>
      <c r="BB280" s="56">
        <v>2782081.8073703633</v>
      </c>
      <c r="BC280" s="82"/>
      <c r="BD280" s="56">
        <v>-462762.78708050656</v>
      </c>
      <c r="BE280" s="84"/>
      <c r="BF280" s="84">
        <f t="shared" si="90"/>
        <v>20004429.780984879</v>
      </c>
      <c r="BG280" s="101">
        <f t="shared" si="91"/>
        <v>3014.0771102885155</v>
      </c>
      <c r="BH280" s="82"/>
      <c r="BI280" s="56">
        <v>0</v>
      </c>
      <c r="BK280" s="62">
        <f t="shared" si="92"/>
        <v>-1005332.7617549784</v>
      </c>
      <c r="BL280" s="31">
        <f t="shared" si="93"/>
        <v>-4.7850743658327623E-2</v>
      </c>
      <c r="BM280" s="56">
        <f t="shared" si="94"/>
        <v>-151.47397344507735</v>
      </c>
      <c r="BO280" s="45">
        <v>146348.91292</v>
      </c>
      <c r="BP280" s="46">
        <v>220420.54830000002</v>
      </c>
      <c r="BQ280" s="47">
        <f t="shared" si="95"/>
        <v>74071.635380000022</v>
      </c>
      <c r="BS280" s="45" t="e">
        <f>#REF!+BQ280</f>
        <v>#REF!</v>
      </c>
      <c r="BT280" s="47" t="e">
        <f t="shared" si="96"/>
        <v>#REF!</v>
      </c>
      <c r="BU280" s="124">
        <v>859</v>
      </c>
      <c r="BV280" s="124" t="s">
        <v>266</v>
      </c>
      <c r="BW280" s="137">
        <v>6758</v>
      </c>
      <c r="BX280" s="137">
        <v>19352957.298344042</v>
      </c>
      <c r="BY280" s="137">
        <v>6966137.1112846183</v>
      </c>
      <c r="BZ280" s="137">
        <v>-1039300</v>
      </c>
      <c r="CB280" s="193">
        <v>18313657.298344042</v>
      </c>
      <c r="CC280" s="194"/>
      <c r="CD280" s="186">
        <v>2600640.1943958132</v>
      </c>
      <c r="CE280" s="194"/>
      <c r="CF280" s="186">
        <v>95465.05</v>
      </c>
      <c r="CG280" s="137"/>
      <c r="CH280" s="137">
        <v>21009762.542739857</v>
      </c>
      <c r="CI280" s="195">
        <v>3108.8728237259334</v>
      </c>
      <c r="CJ280" s="124"/>
      <c r="CK280" s="196"/>
      <c r="CL280" s="197"/>
      <c r="CM280" s="198">
        <v>74071.635380000022</v>
      </c>
      <c r="CN280" s="124"/>
      <c r="CO280" s="196">
        <v>21083834.178119857</v>
      </c>
      <c r="CP280" s="198">
        <v>1756986.1815099881</v>
      </c>
      <c r="CR280" s="154">
        <v>17</v>
      </c>
    </row>
    <row r="281" spans="1:96" ht="12.5" x14ac:dyDescent="0.25">
      <c r="A281" s="6">
        <v>886</v>
      </c>
      <c r="B281" s="6" t="s">
        <v>267</v>
      </c>
      <c r="C281" s="7">
        <v>12871</v>
      </c>
      <c r="D281" s="7">
        <v>18701278.244581807</v>
      </c>
      <c r="E281" s="48">
        <v>4207331.5333280666</v>
      </c>
      <c r="F281" s="48">
        <v>-741222</v>
      </c>
      <c r="H281" s="34">
        <f t="shared" si="97"/>
        <v>17960056.244581807</v>
      </c>
      <c r="I281" s="82"/>
      <c r="J281" s="56">
        <v>5710482.8765390348</v>
      </c>
      <c r="K281" s="82"/>
      <c r="L281" s="56">
        <v>-262235.4655402092</v>
      </c>
      <c r="M281" s="84"/>
      <c r="N281" s="84">
        <f t="shared" si="98"/>
        <v>23408303.655580632</v>
      </c>
      <c r="O281" s="101">
        <f t="shared" si="83"/>
        <v>1818.6857008453603</v>
      </c>
      <c r="P281" s="82"/>
      <c r="Q281" s="56">
        <v>0</v>
      </c>
      <c r="S281" s="62">
        <f t="shared" si="99"/>
        <v>-1516554.7648408376</v>
      </c>
      <c r="T281" s="31">
        <f t="shared" si="100"/>
        <v>-6.0845070381554976E-2</v>
      </c>
      <c r="U281" s="56">
        <f t="shared" si="101"/>
        <v>-117.82726787668693</v>
      </c>
      <c r="W281" s="6">
        <v>886</v>
      </c>
      <c r="X281" s="6" t="s">
        <v>267</v>
      </c>
      <c r="Y281" s="7">
        <v>12871</v>
      </c>
      <c r="Z281" s="7">
        <v>18868079.435836181</v>
      </c>
      <c r="AA281" s="48">
        <v>4362764.9573102994</v>
      </c>
      <c r="AB281" s="48">
        <v>-741222</v>
      </c>
      <c r="AD281" s="34">
        <f t="shared" si="102"/>
        <v>18126857.435836181</v>
      </c>
      <c r="AE281" s="82"/>
      <c r="AF281" s="56">
        <v>5649842.6940488173</v>
      </c>
      <c r="AG281" s="82"/>
      <c r="AH281" s="56">
        <v>-1219501.5145447121</v>
      </c>
      <c r="AI281" s="84"/>
      <c r="AJ281" s="84">
        <f t="shared" si="84"/>
        <v>22557198.615340289</v>
      </c>
      <c r="AK281" s="101">
        <f t="shared" si="85"/>
        <v>1752.5599110667615</v>
      </c>
      <c r="AL281" s="82"/>
      <c r="AM281" s="56">
        <v>0</v>
      </c>
      <c r="AO281" s="62">
        <f t="shared" si="86"/>
        <v>-2367659.8050811812</v>
      </c>
      <c r="AP281" s="31">
        <f t="shared" si="87"/>
        <v>-9.4991905877439484E-2</v>
      </c>
      <c r="AQ281" s="56">
        <f t="shared" si="88"/>
        <v>-183.95305765528562</v>
      </c>
      <c r="AS281" s="6">
        <v>886</v>
      </c>
      <c r="AT281" s="6" t="s">
        <v>267</v>
      </c>
      <c r="AU281" s="7">
        <v>12871</v>
      </c>
      <c r="AV281" s="7">
        <v>18326878.853825994</v>
      </c>
      <c r="AW281" s="48">
        <v>4248105.0643047057</v>
      </c>
      <c r="AX281" s="48">
        <v>-741222</v>
      </c>
      <c r="AZ281" s="34">
        <f t="shared" si="89"/>
        <v>17585656.853825994</v>
      </c>
      <c r="BA281" s="82"/>
      <c r="BB281" s="56">
        <v>5649842.6940488173</v>
      </c>
      <c r="BC281" s="82"/>
      <c r="BD281" s="56">
        <v>-1219501.5145447121</v>
      </c>
      <c r="BE281" s="84"/>
      <c r="BF281" s="84">
        <f t="shared" si="90"/>
        <v>22015998.033330102</v>
      </c>
      <c r="BG281" s="101">
        <f t="shared" si="91"/>
        <v>1710.5118509307824</v>
      </c>
      <c r="BH281" s="82"/>
      <c r="BI281" s="56">
        <v>0</v>
      </c>
      <c r="BK281" s="62">
        <f t="shared" si="92"/>
        <v>-2908860.3870913684</v>
      </c>
      <c r="BL281" s="31">
        <f t="shared" si="93"/>
        <v>-0.11670519198247789</v>
      </c>
      <c r="BM281" s="56">
        <f t="shared" si="94"/>
        <v>-226.00111779126473</v>
      </c>
      <c r="BO281" s="45">
        <v>508130.874962</v>
      </c>
      <c r="BP281" s="46">
        <v>696129.28019999992</v>
      </c>
      <c r="BQ281" s="47">
        <f t="shared" si="95"/>
        <v>187998.40523799992</v>
      </c>
      <c r="BS281" s="45" t="e">
        <f>#REF!+BQ281</f>
        <v>#REF!</v>
      </c>
      <c r="BT281" s="47" t="e">
        <f t="shared" si="96"/>
        <v>#REF!</v>
      </c>
      <c r="BU281" s="124">
        <v>886</v>
      </c>
      <c r="BV281" s="124" t="s">
        <v>267</v>
      </c>
      <c r="BW281" s="137">
        <v>13021</v>
      </c>
      <c r="BX281" s="137">
        <v>20114971.320138752</v>
      </c>
      <c r="BY281" s="137">
        <v>4248105.0643047057</v>
      </c>
      <c r="BZ281" s="137">
        <v>-741222</v>
      </c>
      <c r="CB281" s="193">
        <v>19373749.320138752</v>
      </c>
      <c r="CC281" s="194"/>
      <c r="CD281" s="186">
        <v>5299533.610282721</v>
      </c>
      <c r="CE281" s="194"/>
      <c r="CF281" s="186">
        <v>251575.49</v>
      </c>
      <c r="CG281" s="137"/>
      <c r="CH281" s="137">
        <v>24924858.42042147</v>
      </c>
      <c r="CI281" s="195">
        <v>1914.2046248691706</v>
      </c>
      <c r="CJ281" s="124"/>
      <c r="CK281" s="196"/>
      <c r="CL281" s="197"/>
      <c r="CM281" s="198">
        <v>187998.40523799992</v>
      </c>
      <c r="CN281" s="124"/>
      <c r="CO281" s="196">
        <v>25112856.825659469</v>
      </c>
      <c r="CP281" s="198">
        <v>2092738.0688049558</v>
      </c>
      <c r="CR281" s="154">
        <v>4</v>
      </c>
    </row>
    <row r="282" spans="1:96" ht="12.5" x14ac:dyDescent="0.25">
      <c r="A282" s="6">
        <v>887</v>
      </c>
      <c r="B282" s="6" t="s">
        <v>268</v>
      </c>
      <c r="C282" s="7">
        <v>4688</v>
      </c>
      <c r="D282" s="7">
        <v>12724755.35920891</v>
      </c>
      <c r="E282" s="48">
        <v>4434346.9170019533</v>
      </c>
      <c r="F282" s="48">
        <v>-357221</v>
      </c>
      <c r="H282" s="34">
        <f t="shared" si="97"/>
        <v>12367534.35920891</v>
      </c>
      <c r="I282" s="82"/>
      <c r="J282" s="56">
        <v>3025320.9621998342</v>
      </c>
      <c r="K282" s="82"/>
      <c r="L282" s="56">
        <v>-85592.688378123115</v>
      </c>
      <c r="M282" s="84"/>
      <c r="N282" s="84">
        <f t="shared" si="98"/>
        <v>15307262.633030621</v>
      </c>
      <c r="O282" s="101">
        <f t="shared" si="83"/>
        <v>3265.2010735986819</v>
      </c>
      <c r="P282" s="82"/>
      <c r="Q282" s="56">
        <v>0</v>
      </c>
      <c r="S282" s="62">
        <f t="shared" si="99"/>
        <v>-288262.79947383329</v>
      </c>
      <c r="T282" s="31">
        <f t="shared" si="100"/>
        <v>-1.8483686280491143E-2</v>
      </c>
      <c r="U282" s="56">
        <f t="shared" si="101"/>
        <v>-61.489505007216998</v>
      </c>
      <c r="W282" s="6">
        <v>887</v>
      </c>
      <c r="X282" s="6" t="s">
        <v>268</v>
      </c>
      <c r="Y282" s="7">
        <v>4688</v>
      </c>
      <c r="Z282" s="7">
        <v>12774241.858713794</v>
      </c>
      <c r="AA282" s="48">
        <v>4481200.578882141</v>
      </c>
      <c r="AB282" s="48">
        <v>-357221</v>
      </c>
      <c r="AD282" s="34">
        <f t="shared" si="102"/>
        <v>12417020.858713794</v>
      </c>
      <c r="AE282" s="82"/>
      <c r="AF282" s="56">
        <v>3020881.417029235</v>
      </c>
      <c r="AG282" s="82"/>
      <c r="AH282" s="56">
        <v>-398040.79473403574</v>
      </c>
      <c r="AI282" s="84"/>
      <c r="AJ282" s="84">
        <f t="shared" si="84"/>
        <v>15039861.481008993</v>
      </c>
      <c r="AK282" s="101">
        <f t="shared" si="85"/>
        <v>3208.1615787135224</v>
      </c>
      <c r="AL282" s="82"/>
      <c r="AM282" s="56">
        <v>0</v>
      </c>
      <c r="AO282" s="62">
        <f t="shared" si="86"/>
        <v>-555663.95149546117</v>
      </c>
      <c r="AP282" s="31">
        <f t="shared" si="87"/>
        <v>-3.5629703782684811E-2</v>
      </c>
      <c r="AQ282" s="56">
        <f t="shared" si="88"/>
        <v>-118.52899989237653</v>
      </c>
      <c r="AS282" s="6">
        <v>887</v>
      </c>
      <c r="AT282" s="6" t="s">
        <v>268</v>
      </c>
      <c r="AU282" s="7">
        <v>4688</v>
      </c>
      <c r="AV282" s="7">
        <v>12340500.839309609</v>
      </c>
      <c r="AW282" s="48">
        <v>4395191.9788612025</v>
      </c>
      <c r="AX282" s="48">
        <v>-357221</v>
      </c>
      <c r="AZ282" s="34">
        <f t="shared" si="89"/>
        <v>11983279.839309609</v>
      </c>
      <c r="BA282" s="82"/>
      <c r="BB282" s="56">
        <v>3020881.417029235</v>
      </c>
      <c r="BC282" s="82"/>
      <c r="BD282" s="56">
        <v>-398040.79473403574</v>
      </c>
      <c r="BE282" s="84"/>
      <c r="BF282" s="84">
        <f t="shared" si="90"/>
        <v>14606120.461604808</v>
      </c>
      <c r="BG282" s="101">
        <f t="shared" si="91"/>
        <v>3115.6400302058037</v>
      </c>
      <c r="BH282" s="82"/>
      <c r="BI282" s="56">
        <v>0</v>
      </c>
      <c r="BK282" s="62">
        <f t="shared" si="92"/>
        <v>-989404.9708996471</v>
      </c>
      <c r="BL282" s="31">
        <f t="shared" si="93"/>
        <v>-6.3441592601780047E-2</v>
      </c>
      <c r="BM282" s="56">
        <f t="shared" si="94"/>
        <v>-211.05054840009538</v>
      </c>
      <c r="BO282" s="45">
        <v>276072.82858000003</v>
      </c>
      <c r="BP282" s="46">
        <v>627005.72249999992</v>
      </c>
      <c r="BQ282" s="47">
        <f t="shared" si="95"/>
        <v>350932.89391999989</v>
      </c>
      <c r="BS282" s="45" t="e">
        <f>#REF!+BQ282</f>
        <v>#REF!</v>
      </c>
      <c r="BT282" s="47" t="e">
        <f t="shared" si="96"/>
        <v>#REF!</v>
      </c>
      <c r="BU282" s="124">
        <v>887</v>
      </c>
      <c r="BV282" s="124" t="s">
        <v>268</v>
      </c>
      <c r="BW282" s="137">
        <v>4792</v>
      </c>
      <c r="BX282" s="137">
        <v>13028158.020361517</v>
      </c>
      <c r="BY282" s="137">
        <v>4395191.9788612025</v>
      </c>
      <c r="BZ282" s="137">
        <v>-357221</v>
      </c>
      <c r="CB282" s="193">
        <v>12670937.020361517</v>
      </c>
      <c r="CC282" s="194"/>
      <c r="CD282" s="186">
        <v>2842475.1021429366</v>
      </c>
      <c r="CE282" s="194"/>
      <c r="CF282" s="186">
        <v>82113.31</v>
      </c>
      <c r="CG282" s="137"/>
      <c r="CH282" s="137">
        <v>15595525.432504455</v>
      </c>
      <c r="CI282" s="195">
        <v>3254.4919516912469</v>
      </c>
      <c r="CJ282" s="124"/>
      <c r="CK282" s="196"/>
      <c r="CL282" s="197"/>
      <c r="CM282" s="198">
        <v>350932.89391999989</v>
      </c>
      <c r="CN282" s="124"/>
      <c r="CO282" s="196">
        <v>15946458.326424455</v>
      </c>
      <c r="CP282" s="198">
        <v>1328871.5272020379</v>
      </c>
      <c r="CR282" s="154">
        <v>6</v>
      </c>
    </row>
    <row r="283" spans="1:96" ht="12.5" x14ac:dyDescent="0.25">
      <c r="A283" s="6">
        <v>889</v>
      </c>
      <c r="B283" s="6" t="s">
        <v>269</v>
      </c>
      <c r="C283" s="7">
        <v>2676</v>
      </c>
      <c r="D283" s="7">
        <v>10203103.645240687</v>
      </c>
      <c r="E283" s="48">
        <v>2653522.2748876042</v>
      </c>
      <c r="F283" s="48">
        <v>423811</v>
      </c>
      <c r="H283" s="34">
        <f t="shared" si="97"/>
        <v>10626914.645240687</v>
      </c>
      <c r="I283" s="82"/>
      <c r="J283" s="56">
        <v>1614078.247746377</v>
      </c>
      <c r="K283" s="82"/>
      <c r="L283" s="56">
        <v>-64126.516319756796</v>
      </c>
      <c r="M283" s="84"/>
      <c r="N283" s="84">
        <f t="shared" si="98"/>
        <v>12176866.376667306</v>
      </c>
      <c r="O283" s="101">
        <f t="shared" si="83"/>
        <v>4550.3984965124464</v>
      </c>
      <c r="P283" s="82"/>
      <c r="Q283" s="56">
        <v>0</v>
      </c>
      <c r="S283" s="62">
        <f t="shared" si="99"/>
        <v>-328518.3834455125</v>
      </c>
      <c r="T283" s="31">
        <f t="shared" si="100"/>
        <v>-2.6270153997448756E-2</v>
      </c>
      <c r="U283" s="56">
        <f t="shared" si="101"/>
        <v>-122.76471728158165</v>
      </c>
      <c r="W283" s="6">
        <v>889</v>
      </c>
      <c r="X283" s="6" t="s">
        <v>269</v>
      </c>
      <c r="Y283" s="7">
        <v>2676</v>
      </c>
      <c r="Z283" s="7">
        <v>10242580.346933441</v>
      </c>
      <c r="AA283" s="48">
        <v>2692476.6796151721</v>
      </c>
      <c r="AB283" s="48">
        <v>423811</v>
      </c>
      <c r="AD283" s="34">
        <f t="shared" si="102"/>
        <v>10666391.346933441</v>
      </c>
      <c r="AE283" s="82"/>
      <c r="AF283" s="56">
        <v>1607468.777500849</v>
      </c>
      <c r="AG283" s="82"/>
      <c r="AH283" s="56">
        <v>-298214.36857642984</v>
      </c>
      <c r="AI283" s="84"/>
      <c r="AJ283" s="84">
        <f t="shared" si="84"/>
        <v>11975645.755857861</v>
      </c>
      <c r="AK283" s="101">
        <f t="shared" si="85"/>
        <v>4475.203944640456</v>
      </c>
      <c r="AL283" s="82"/>
      <c r="AM283" s="56">
        <v>0</v>
      </c>
      <c r="AO283" s="62">
        <f t="shared" si="86"/>
        <v>-529739.00425495766</v>
      </c>
      <c r="AP283" s="31">
        <f t="shared" si="87"/>
        <v>-4.2360872089646812E-2</v>
      </c>
      <c r="AQ283" s="56">
        <f t="shared" si="88"/>
        <v>-197.95926915357163</v>
      </c>
      <c r="AS283" s="6">
        <v>889</v>
      </c>
      <c r="AT283" s="6" t="s">
        <v>269</v>
      </c>
      <c r="AU283" s="7">
        <v>2676</v>
      </c>
      <c r="AV283" s="7">
        <v>10220539.43116891</v>
      </c>
      <c r="AW283" s="48">
        <v>2612196.2053560172</v>
      </c>
      <c r="AX283" s="48">
        <v>423811</v>
      </c>
      <c r="AZ283" s="34">
        <f t="shared" si="89"/>
        <v>10644350.43116891</v>
      </c>
      <c r="BA283" s="82"/>
      <c r="BB283" s="56">
        <v>1607468.777500849</v>
      </c>
      <c r="BC283" s="82"/>
      <c r="BD283" s="56">
        <v>-298214.36857642984</v>
      </c>
      <c r="BE283" s="84"/>
      <c r="BF283" s="84">
        <f t="shared" si="90"/>
        <v>11953604.84009333</v>
      </c>
      <c r="BG283" s="101">
        <f t="shared" si="91"/>
        <v>4466.9674290333814</v>
      </c>
      <c r="BH283" s="82"/>
      <c r="BI283" s="56">
        <v>0</v>
      </c>
      <c r="BK283" s="62">
        <f t="shared" si="92"/>
        <v>-551779.92001948878</v>
      </c>
      <c r="BL283" s="31">
        <f t="shared" si="93"/>
        <v>-4.412338609360076E-2</v>
      </c>
      <c r="BM283" s="56">
        <f t="shared" si="94"/>
        <v>-206.19578476064603</v>
      </c>
      <c r="BO283" s="45">
        <v>57093.203999999998</v>
      </c>
      <c r="BP283" s="46">
        <v>190582.55240000002</v>
      </c>
      <c r="BQ283" s="47">
        <f t="shared" si="95"/>
        <v>133489.34840000002</v>
      </c>
      <c r="BS283" s="45" t="e">
        <f>#REF!+BQ283</f>
        <v>#REF!</v>
      </c>
      <c r="BT283" s="47" t="e">
        <f t="shared" si="96"/>
        <v>#REF!</v>
      </c>
      <c r="BU283" s="124">
        <v>889</v>
      </c>
      <c r="BV283" s="124" t="s">
        <v>269</v>
      </c>
      <c r="BW283" s="137">
        <v>2702</v>
      </c>
      <c r="BX283" s="137">
        <v>10505331.634302892</v>
      </c>
      <c r="BY283" s="137">
        <v>2612196.2053560158</v>
      </c>
      <c r="BZ283" s="137">
        <v>423811</v>
      </c>
      <c r="CB283" s="193">
        <v>10929142.634302892</v>
      </c>
      <c r="CC283" s="194"/>
      <c r="CD283" s="186">
        <v>1514722.3758099275</v>
      </c>
      <c r="CE283" s="194"/>
      <c r="CF283" s="186">
        <v>61519.75</v>
      </c>
      <c r="CG283" s="137"/>
      <c r="CH283" s="137">
        <v>12505384.760112818</v>
      </c>
      <c r="CI283" s="195">
        <v>4628.1956921216943</v>
      </c>
      <c r="CJ283" s="124"/>
      <c r="CK283" s="196"/>
      <c r="CL283" s="197"/>
      <c r="CM283" s="198">
        <v>133489.34840000002</v>
      </c>
      <c r="CN283" s="124"/>
      <c r="CO283" s="196">
        <v>12638874.108512819</v>
      </c>
      <c r="CP283" s="198">
        <v>1053239.509042735</v>
      </c>
      <c r="CR283" s="154">
        <v>17</v>
      </c>
    </row>
    <row r="284" spans="1:96" ht="12.5" x14ac:dyDescent="0.25">
      <c r="A284" s="6">
        <v>890</v>
      </c>
      <c r="B284" s="6" t="s">
        <v>270</v>
      </c>
      <c r="C284" s="7">
        <v>1212</v>
      </c>
      <c r="D284" s="7">
        <v>6716296.3196868049</v>
      </c>
      <c r="E284" s="48">
        <v>817967.16264118359</v>
      </c>
      <c r="F284" s="48">
        <v>142801</v>
      </c>
      <c r="H284" s="34">
        <f t="shared" si="97"/>
        <v>6859097.3196868049</v>
      </c>
      <c r="I284" s="82"/>
      <c r="J284" s="56">
        <v>704560.26394314785</v>
      </c>
      <c r="K284" s="82"/>
      <c r="L284" s="56">
        <v>-25589.837248248885</v>
      </c>
      <c r="M284" s="84"/>
      <c r="N284" s="84">
        <f t="shared" si="98"/>
        <v>7538067.7463817038</v>
      </c>
      <c r="O284" s="101">
        <f t="shared" si="83"/>
        <v>6219.527843549261</v>
      </c>
      <c r="P284" s="82"/>
      <c r="Q284" s="56">
        <v>0</v>
      </c>
      <c r="S284" s="62">
        <f t="shared" si="99"/>
        <v>-1368.3030817043036</v>
      </c>
      <c r="T284" s="31">
        <f t="shared" si="100"/>
        <v>-1.8148613141982784E-4</v>
      </c>
      <c r="U284" s="56">
        <f t="shared" si="101"/>
        <v>-1.1289629386999205</v>
      </c>
      <c r="W284" s="6">
        <v>890</v>
      </c>
      <c r="X284" s="6" t="s">
        <v>270</v>
      </c>
      <c r="Y284" s="7">
        <v>1212</v>
      </c>
      <c r="Z284" s="7">
        <v>6638369.3768884307</v>
      </c>
      <c r="AA284" s="48">
        <v>739150.35730340926</v>
      </c>
      <c r="AB284" s="48">
        <v>142801</v>
      </c>
      <c r="AD284" s="34">
        <f t="shared" si="102"/>
        <v>6781170.3768884307</v>
      </c>
      <c r="AE284" s="82"/>
      <c r="AF284" s="56">
        <v>703208.81069413491</v>
      </c>
      <c r="AG284" s="82"/>
      <c r="AH284" s="56">
        <v>-119003.1455772224</v>
      </c>
      <c r="AI284" s="84"/>
      <c r="AJ284" s="84">
        <f t="shared" si="84"/>
        <v>7365376.0420053434</v>
      </c>
      <c r="AK284" s="101">
        <f t="shared" si="85"/>
        <v>6077.0429389483033</v>
      </c>
      <c r="AL284" s="82"/>
      <c r="AM284" s="56">
        <v>0</v>
      </c>
      <c r="AO284" s="62">
        <f t="shared" si="86"/>
        <v>-174060.00745806471</v>
      </c>
      <c r="AP284" s="31">
        <f t="shared" si="87"/>
        <v>-2.308660837708847E-2</v>
      </c>
      <c r="AQ284" s="56">
        <f t="shared" si="88"/>
        <v>-143.61386753965735</v>
      </c>
      <c r="AS284" s="6">
        <v>890</v>
      </c>
      <c r="AT284" s="6" t="s">
        <v>270</v>
      </c>
      <c r="AU284" s="7">
        <v>1212</v>
      </c>
      <c r="AV284" s="7">
        <v>6646261.3186789462</v>
      </c>
      <c r="AW284" s="48">
        <v>787541.06993160793</v>
      </c>
      <c r="AX284" s="48">
        <v>142801</v>
      </c>
      <c r="AZ284" s="34">
        <f t="shared" si="89"/>
        <v>6789062.3186789462</v>
      </c>
      <c r="BA284" s="82"/>
      <c r="BB284" s="56">
        <v>703208.81069413491</v>
      </c>
      <c r="BC284" s="82"/>
      <c r="BD284" s="56">
        <v>-119003.1455772224</v>
      </c>
      <c r="BE284" s="84"/>
      <c r="BF284" s="84">
        <f t="shared" si="90"/>
        <v>7373267.9837958589</v>
      </c>
      <c r="BG284" s="101">
        <f t="shared" si="91"/>
        <v>6083.5544420757915</v>
      </c>
      <c r="BH284" s="82"/>
      <c r="BI284" s="56">
        <v>0</v>
      </c>
      <c r="BK284" s="62">
        <f t="shared" si="92"/>
        <v>-166168.06566754915</v>
      </c>
      <c r="BL284" s="31">
        <f t="shared" si="93"/>
        <v>-2.2039853455534723E-2</v>
      </c>
      <c r="BM284" s="56">
        <f t="shared" si="94"/>
        <v>-137.10236441216927</v>
      </c>
      <c r="BO284" s="45">
        <v>21749.792000000001</v>
      </c>
      <c r="BP284" s="46">
        <v>48937.032000000007</v>
      </c>
      <c r="BQ284" s="47">
        <f t="shared" si="95"/>
        <v>27187.240000000005</v>
      </c>
      <c r="BS284" s="45" t="e">
        <f>#REF!+BQ284</f>
        <v>#REF!</v>
      </c>
      <c r="BT284" s="47" t="e">
        <f t="shared" si="96"/>
        <v>#REF!</v>
      </c>
      <c r="BU284" s="124">
        <v>890</v>
      </c>
      <c r="BV284" s="124" t="s">
        <v>270</v>
      </c>
      <c r="BW284" s="137">
        <v>1232</v>
      </c>
      <c r="BX284" s="137">
        <v>6711980.9071897669</v>
      </c>
      <c r="BY284" s="137">
        <v>787541.06993160793</v>
      </c>
      <c r="BZ284" s="137">
        <v>142801</v>
      </c>
      <c r="CB284" s="193">
        <v>6854781.9071897669</v>
      </c>
      <c r="CC284" s="194"/>
      <c r="CD284" s="186">
        <v>660104.5422736418</v>
      </c>
      <c r="CE284" s="194"/>
      <c r="CF284" s="186">
        <v>24549.599999999999</v>
      </c>
      <c r="CG284" s="137"/>
      <c r="CH284" s="137">
        <v>7539436.0494634081</v>
      </c>
      <c r="CI284" s="195">
        <v>6119.6721180709483</v>
      </c>
      <c r="CJ284" s="124"/>
      <c r="CK284" s="196"/>
      <c r="CL284" s="197"/>
      <c r="CM284" s="198">
        <v>27187.240000000005</v>
      </c>
      <c r="CN284" s="124"/>
      <c r="CO284" s="196">
        <v>7566623.2894634083</v>
      </c>
      <c r="CP284" s="198">
        <v>630551.94078861736</v>
      </c>
      <c r="CR284" s="154">
        <v>19</v>
      </c>
    </row>
    <row r="285" spans="1:96" ht="12.5" x14ac:dyDescent="0.25">
      <c r="A285" s="6">
        <v>892</v>
      </c>
      <c r="B285" s="6" t="s">
        <v>271</v>
      </c>
      <c r="C285" s="7">
        <v>3681</v>
      </c>
      <c r="D285" s="7">
        <v>9679792.8428816237</v>
      </c>
      <c r="E285" s="48">
        <v>3695968.3045699229</v>
      </c>
      <c r="F285" s="48">
        <v>-568142</v>
      </c>
      <c r="H285" s="34">
        <f t="shared" si="97"/>
        <v>9111650.8428816237</v>
      </c>
      <c r="I285" s="82"/>
      <c r="J285" s="56">
        <v>1721574.4659901396</v>
      </c>
      <c r="K285" s="82"/>
      <c r="L285" s="56">
        <v>-68548.748193721127</v>
      </c>
      <c r="M285" s="84"/>
      <c r="N285" s="84">
        <f t="shared" si="98"/>
        <v>10764676.560678042</v>
      </c>
      <c r="O285" s="101">
        <f t="shared" si="83"/>
        <v>2924.3891770383161</v>
      </c>
      <c r="P285" s="82"/>
      <c r="Q285" s="56">
        <v>0</v>
      </c>
      <c r="S285" s="62">
        <f t="shared" si="99"/>
        <v>-26419.78467358835</v>
      </c>
      <c r="T285" s="31">
        <f t="shared" si="100"/>
        <v>-2.4482947633925009E-3</v>
      </c>
      <c r="U285" s="56">
        <f t="shared" si="101"/>
        <v>-7.1773389496300872</v>
      </c>
      <c r="W285" s="6">
        <v>892</v>
      </c>
      <c r="X285" s="6" t="s">
        <v>271</v>
      </c>
      <c r="Y285" s="7">
        <v>3681</v>
      </c>
      <c r="Z285" s="7">
        <v>9690272.6203119084</v>
      </c>
      <c r="AA285" s="48">
        <v>3706264.4244171963</v>
      </c>
      <c r="AB285" s="48">
        <v>-568142</v>
      </c>
      <c r="AD285" s="34">
        <f t="shared" si="102"/>
        <v>9122130.6203119084</v>
      </c>
      <c r="AE285" s="82"/>
      <c r="AF285" s="56">
        <v>1705778.0644324049</v>
      </c>
      <c r="AG285" s="82"/>
      <c r="AH285" s="56">
        <v>-318779.54444559728</v>
      </c>
      <c r="AI285" s="84"/>
      <c r="AJ285" s="84">
        <f t="shared" si="84"/>
        <v>10509129.140298717</v>
      </c>
      <c r="AK285" s="101">
        <f t="shared" si="85"/>
        <v>2854.9658082854435</v>
      </c>
      <c r="AL285" s="82"/>
      <c r="AM285" s="56">
        <v>0</v>
      </c>
      <c r="AO285" s="62">
        <f t="shared" si="86"/>
        <v>-281967.2050529141</v>
      </c>
      <c r="AP285" s="31">
        <f t="shared" si="87"/>
        <v>-2.6129616123237952E-2</v>
      </c>
      <c r="AQ285" s="56">
        <f t="shared" si="88"/>
        <v>-76.600707702503158</v>
      </c>
      <c r="AS285" s="6">
        <v>892</v>
      </c>
      <c r="AT285" s="6" t="s">
        <v>271</v>
      </c>
      <c r="AU285" s="7">
        <v>3681</v>
      </c>
      <c r="AV285" s="7">
        <v>9261544.9371703211</v>
      </c>
      <c r="AW285" s="48">
        <v>3516468.4936366375</v>
      </c>
      <c r="AX285" s="48">
        <v>-568142</v>
      </c>
      <c r="AZ285" s="34">
        <f t="shared" si="89"/>
        <v>8693402.9371703211</v>
      </c>
      <c r="BA285" s="82"/>
      <c r="BB285" s="56">
        <v>1705778.0644324049</v>
      </c>
      <c r="BC285" s="82"/>
      <c r="BD285" s="56">
        <v>-318779.54444559728</v>
      </c>
      <c r="BE285" s="84"/>
      <c r="BF285" s="84">
        <f t="shared" si="90"/>
        <v>10080401.457157129</v>
      </c>
      <c r="BG285" s="101">
        <f t="shared" si="91"/>
        <v>2738.4953700508368</v>
      </c>
      <c r="BH285" s="82"/>
      <c r="BI285" s="56">
        <v>0</v>
      </c>
      <c r="BK285" s="62">
        <f t="shared" si="92"/>
        <v>-710694.8881945014</v>
      </c>
      <c r="BL285" s="31">
        <f t="shared" si="93"/>
        <v>-6.5859377532167071E-2</v>
      </c>
      <c r="BM285" s="56">
        <f t="shared" si="94"/>
        <v>-193.07114593710986</v>
      </c>
      <c r="BO285" s="45">
        <v>58751.625640000006</v>
      </c>
      <c r="BP285" s="46">
        <v>81561.72</v>
      </c>
      <c r="BQ285" s="47">
        <f t="shared" si="95"/>
        <v>22810.094359999996</v>
      </c>
      <c r="BS285" s="45" t="e">
        <f>#REF!+BQ285</f>
        <v>#REF!</v>
      </c>
      <c r="BT285" s="47" t="e">
        <f t="shared" si="96"/>
        <v>#REF!</v>
      </c>
      <c r="BU285" s="124">
        <v>892</v>
      </c>
      <c r="BV285" s="124" t="s">
        <v>271</v>
      </c>
      <c r="BW285" s="137">
        <v>3783</v>
      </c>
      <c r="BX285" s="137">
        <v>9691928.6738747582</v>
      </c>
      <c r="BY285" s="137">
        <v>3516468.4936366375</v>
      </c>
      <c r="BZ285" s="137">
        <v>-568142</v>
      </c>
      <c r="CB285" s="193">
        <v>9123786.6738747582</v>
      </c>
      <c r="CC285" s="194"/>
      <c r="CD285" s="186">
        <v>1601547.4614768722</v>
      </c>
      <c r="CE285" s="194"/>
      <c r="CF285" s="186">
        <v>65762.210000000006</v>
      </c>
      <c r="CG285" s="137"/>
      <c r="CH285" s="137">
        <v>10791096.345351631</v>
      </c>
      <c r="CI285" s="195">
        <v>2852.5234854220544</v>
      </c>
      <c r="CJ285" s="124"/>
      <c r="CK285" s="196"/>
      <c r="CL285" s="197"/>
      <c r="CM285" s="198">
        <v>22810.094359999996</v>
      </c>
      <c r="CN285" s="124"/>
      <c r="CO285" s="196">
        <v>10813906.43971163</v>
      </c>
      <c r="CP285" s="198">
        <v>901158.8699759692</v>
      </c>
      <c r="CR285" s="154">
        <v>13</v>
      </c>
    </row>
    <row r="286" spans="1:96" ht="12.5" x14ac:dyDescent="0.25">
      <c r="A286" s="6">
        <v>893</v>
      </c>
      <c r="B286" s="6" t="s">
        <v>272</v>
      </c>
      <c r="C286" s="7">
        <v>7464</v>
      </c>
      <c r="D286" s="7">
        <v>18289668.033835858</v>
      </c>
      <c r="E286" s="48">
        <v>4772803.4904717188</v>
      </c>
      <c r="F286" s="48">
        <v>-357194</v>
      </c>
      <c r="H286" s="34">
        <f t="shared" si="97"/>
        <v>17932474.033835858</v>
      </c>
      <c r="I286" s="82"/>
      <c r="J286" s="56">
        <v>4411301.301171991</v>
      </c>
      <c r="K286" s="82"/>
      <c r="L286" s="56">
        <v>-136625.57234785441</v>
      </c>
      <c r="M286" s="84"/>
      <c r="N286" s="84">
        <f t="shared" si="98"/>
        <v>22207149.762659997</v>
      </c>
      <c r="O286" s="101">
        <f t="shared" si="83"/>
        <v>2975.2344269372984</v>
      </c>
      <c r="P286" s="82"/>
      <c r="Q286" s="56">
        <v>0</v>
      </c>
      <c r="S286" s="62">
        <f t="shared" si="99"/>
        <v>700655.95049612969</v>
      </c>
      <c r="T286" s="31">
        <f t="shared" si="100"/>
        <v>3.257880882935206E-2</v>
      </c>
      <c r="U286" s="56">
        <f t="shared" si="101"/>
        <v>93.871376004304622</v>
      </c>
      <c r="W286" s="6">
        <v>893</v>
      </c>
      <c r="X286" s="6" t="s">
        <v>272</v>
      </c>
      <c r="Y286" s="7">
        <v>7464</v>
      </c>
      <c r="Z286" s="7">
        <v>18377193.900549088</v>
      </c>
      <c r="AA286" s="48">
        <v>4857699.6411876837</v>
      </c>
      <c r="AB286" s="48">
        <v>-357194</v>
      </c>
      <c r="AD286" s="34">
        <f t="shared" si="102"/>
        <v>18019999.900549088</v>
      </c>
      <c r="AE286" s="82"/>
      <c r="AF286" s="56">
        <v>4390525.9300226327</v>
      </c>
      <c r="AG286" s="82"/>
      <c r="AH286" s="56">
        <v>-635364.45026807068</v>
      </c>
      <c r="AI286" s="84"/>
      <c r="AJ286" s="84">
        <f t="shared" si="84"/>
        <v>21775161.380303647</v>
      </c>
      <c r="AK286" s="101">
        <f t="shared" si="85"/>
        <v>2917.3581699227825</v>
      </c>
      <c r="AL286" s="82"/>
      <c r="AM286" s="56">
        <v>0</v>
      </c>
      <c r="AO286" s="62">
        <f t="shared" si="86"/>
        <v>268667.56813978031</v>
      </c>
      <c r="AP286" s="31">
        <f t="shared" si="87"/>
        <v>1.2492392785467639E-2</v>
      </c>
      <c r="AQ286" s="56">
        <f t="shared" si="88"/>
        <v>35.995118989788359</v>
      </c>
      <c r="AS286" s="6">
        <v>893</v>
      </c>
      <c r="AT286" s="6" t="s">
        <v>272</v>
      </c>
      <c r="AU286" s="7">
        <v>7464</v>
      </c>
      <c r="AV286" s="7">
        <v>17516077.564449567</v>
      </c>
      <c r="AW286" s="48">
        <v>4279540.8955606027</v>
      </c>
      <c r="AX286" s="48">
        <v>-357194</v>
      </c>
      <c r="AZ286" s="34">
        <f t="shared" si="89"/>
        <v>17158883.564449567</v>
      </c>
      <c r="BA286" s="82"/>
      <c r="BB286" s="56">
        <v>4390525.9300226327</v>
      </c>
      <c r="BC286" s="82"/>
      <c r="BD286" s="56">
        <v>-635364.45026807068</v>
      </c>
      <c r="BE286" s="84"/>
      <c r="BF286" s="84">
        <f t="shared" si="90"/>
        <v>20914045.044204127</v>
      </c>
      <c r="BG286" s="101">
        <f t="shared" si="91"/>
        <v>2801.9888858794384</v>
      </c>
      <c r="BH286" s="82"/>
      <c r="BI286" s="56">
        <v>0</v>
      </c>
      <c r="BK286" s="62">
        <f t="shared" si="92"/>
        <v>-592448.76795974001</v>
      </c>
      <c r="BL286" s="31">
        <f t="shared" si="93"/>
        <v>-2.7547436282926632E-2</v>
      </c>
      <c r="BM286" s="56">
        <f t="shared" si="94"/>
        <v>-79.374165053555743</v>
      </c>
      <c r="BO286" s="45">
        <v>127780.02800000001</v>
      </c>
      <c r="BP286" s="46">
        <v>31265.326000000005</v>
      </c>
      <c r="BQ286" s="47">
        <f t="shared" si="95"/>
        <v>-96514.702000000005</v>
      </c>
      <c r="BS286" s="45" t="e">
        <f>#REF!+BQ286</f>
        <v>#REF!</v>
      </c>
      <c r="BT286" s="47" t="e">
        <f t="shared" si="96"/>
        <v>#REF!</v>
      </c>
      <c r="BU286" s="124">
        <v>893</v>
      </c>
      <c r="BV286" s="124" t="s">
        <v>272</v>
      </c>
      <c r="BW286" s="137">
        <v>7455</v>
      </c>
      <c r="BX286" s="137">
        <v>17617166.269389015</v>
      </c>
      <c r="BY286" s="137">
        <v>4279540.8955606027</v>
      </c>
      <c r="BZ286" s="137">
        <v>-357194</v>
      </c>
      <c r="CB286" s="193">
        <v>17259972.269389015</v>
      </c>
      <c r="CC286" s="194"/>
      <c r="CD286" s="186">
        <v>4115449.8527748524</v>
      </c>
      <c r="CE286" s="194"/>
      <c r="CF286" s="186">
        <v>131071.69</v>
      </c>
      <c r="CG286" s="137"/>
      <c r="CH286" s="137">
        <v>21506493.812163867</v>
      </c>
      <c r="CI286" s="195">
        <v>2884.8415576343214</v>
      </c>
      <c r="CJ286" s="124"/>
      <c r="CK286" s="196"/>
      <c r="CL286" s="197"/>
      <c r="CM286" s="198">
        <v>-96514.702000000005</v>
      </c>
      <c r="CN286" s="124"/>
      <c r="CO286" s="196">
        <v>21409979.110163867</v>
      </c>
      <c r="CP286" s="198">
        <v>1784164.925846989</v>
      </c>
      <c r="CR286" s="154">
        <v>15</v>
      </c>
    </row>
    <row r="287" spans="1:96" ht="12.5" x14ac:dyDescent="0.25">
      <c r="A287" s="6">
        <v>895</v>
      </c>
      <c r="B287" s="6" t="s">
        <v>273</v>
      </c>
      <c r="C287" s="7">
        <v>15522</v>
      </c>
      <c r="D287" s="7">
        <v>24559361.956581876</v>
      </c>
      <c r="E287" s="48">
        <v>2738005.5365660265</v>
      </c>
      <c r="F287" s="48">
        <v>-1451169</v>
      </c>
      <c r="H287" s="34">
        <f t="shared" si="97"/>
        <v>23108192.956581876</v>
      </c>
      <c r="I287" s="82"/>
      <c r="J287" s="56">
        <v>7470603.4926328445</v>
      </c>
      <c r="K287" s="82"/>
      <c r="L287" s="56">
        <v>-343517.30640114291</v>
      </c>
      <c r="M287" s="84"/>
      <c r="N287" s="84">
        <f t="shared" si="98"/>
        <v>30235279.142813575</v>
      </c>
      <c r="O287" s="101">
        <f t="shared" si="83"/>
        <v>1947.898411468469</v>
      </c>
      <c r="P287" s="82"/>
      <c r="Q287" s="56">
        <v>0</v>
      </c>
      <c r="S287" s="62">
        <f t="shared" si="99"/>
        <v>78127.684334795922</v>
      </c>
      <c r="T287" s="31">
        <f t="shared" si="100"/>
        <v>2.5906851461871103E-3</v>
      </c>
      <c r="U287" s="56">
        <f t="shared" si="101"/>
        <v>5.0333516515137173</v>
      </c>
      <c r="W287" s="6">
        <v>895</v>
      </c>
      <c r="X287" s="6" t="s">
        <v>273</v>
      </c>
      <c r="Y287" s="7">
        <v>15522</v>
      </c>
      <c r="Z287" s="7">
        <v>24763397.734163575</v>
      </c>
      <c r="AA287" s="48">
        <v>2923349.353965567</v>
      </c>
      <c r="AB287" s="48">
        <v>-1451169</v>
      </c>
      <c r="AD287" s="34">
        <f t="shared" si="102"/>
        <v>23312228.734163575</v>
      </c>
      <c r="AE287" s="82"/>
      <c r="AF287" s="56">
        <v>7380414.6772247488</v>
      </c>
      <c r="AG287" s="82"/>
      <c r="AH287" s="56">
        <v>-1597495.1159467776</v>
      </c>
      <c r="AI287" s="84"/>
      <c r="AJ287" s="84">
        <f t="shared" si="84"/>
        <v>29095148.295441546</v>
      </c>
      <c r="AK287" s="101">
        <f t="shared" si="85"/>
        <v>1874.4458378715078</v>
      </c>
      <c r="AL287" s="82"/>
      <c r="AM287" s="56">
        <v>0</v>
      </c>
      <c r="AO287" s="62">
        <f t="shared" si="86"/>
        <v>-1062003.1630372331</v>
      </c>
      <c r="AP287" s="31">
        <f t="shared" si="87"/>
        <v>-3.5215632500948543E-2</v>
      </c>
      <c r="AQ287" s="56">
        <f t="shared" si="88"/>
        <v>-68.419221945447305</v>
      </c>
      <c r="AS287" s="6">
        <v>895</v>
      </c>
      <c r="AT287" s="6" t="s">
        <v>273</v>
      </c>
      <c r="AU287" s="7">
        <v>15522</v>
      </c>
      <c r="AV287" s="7">
        <v>23247546.178378366</v>
      </c>
      <c r="AW287" s="48">
        <v>2199341.49940192</v>
      </c>
      <c r="AX287" s="48">
        <v>-1451169</v>
      </c>
      <c r="AZ287" s="34">
        <f t="shared" si="89"/>
        <v>21796377.178378366</v>
      </c>
      <c r="BA287" s="82"/>
      <c r="BB287" s="56">
        <v>7380414.6772247488</v>
      </c>
      <c r="BC287" s="82"/>
      <c r="BD287" s="56">
        <v>-1597495.1159467776</v>
      </c>
      <c r="BE287" s="84"/>
      <c r="BF287" s="84">
        <f t="shared" si="90"/>
        <v>27579296.739656337</v>
      </c>
      <c r="BG287" s="101">
        <f t="shared" si="91"/>
        <v>1776.7875750326207</v>
      </c>
      <c r="BH287" s="82"/>
      <c r="BI287" s="56">
        <v>0</v>
      </c>
      <c r="BK287" s="62">
        <f t="shared" si="92"/>
        <v>-2577854.718822442</v>
      </c>
      <c r="BL287" s="31">
        <f t="shared" si="93"/>
        <v>-8.5480710019038286E-2</v>
      </c>
      <c r="BM287" s="56">
        <f t="shared" si="94"/>
        <v>-166.07748478433462</v>
      </c>
      <c r="BO287" s="45">
        <v>63957.982100000001</v>
      </c>
      <c r="BP287" s="46">
        <v>228372.81600000005</v>
      </c>
      <c r="BQ287" s="47">
        <f t="shared" si="95"/>
        <v>164414.83390000006</v>
      </c>
      <c r="BS287" s="45" t="e">
        <f>#REF!+BQ287</f>
        <v>#REF!</v>
      </c>
      <c r="BT287" s="47" t="e">
        <f t="shared" si="96"/>
        <v>#REF!</v>
      </c>
      <c r="BU287" s="124">
        <v>895</v>
      </c>
      <c r="BV287" s="124" t="s">
        <v>273</v>
      </c>
      <c r="BW287" s="137">
        <v>15700</v>
      </c>
      <c r="BX287" s="137">
        <v>24357130.143271148</v>
      </c>
      <c r="BY287" s="137">
        <v>2199341.4994019251</v>
      </c>
      <c r="BZ287" s="137">
        <v>-1451169</v>
      </c>
      <c r="CB287" s="193">
        <v>22905961.143271148</v>
      </c>
      <c r="CC287" s="194"/>
      <c r="CD287" s="186">
        <v>6921637.1252076281</v>
      </c>
      <c r="CE287" s="194"/>
      <c r="CF287" s="186">
        <v>329553.19</v>
      </c>
      <c r="CG287" s="137"/>
      <c r="CH287" s="137">
        <v>30157151.458478779</v>
      </c>
      <c r="CI287" s="195">
        <v>1920.837672514572</v>
      </c>
      <c r="CJ287" s="124"/>
      <c r="CK287" s="196"/>
      <c r="CL287" s="197"/>
      <c r="CM287" s="198">
        <v>164414.83390000006</v>
      </c>
      <c r="CN287" s="124"/>
      <c r="CO287" s="196">
        <v>30321566.29237878</v>
      </c>
      <c r="CP287" s="198">
        <v>2526797.191031565</v>
      </c>
      <c r="CR287" s="154">
        <v>2</v>
      </c>
    </row>
    <row r="288" spans="1:96" ht="12.5" x14ac:dyDescent="0.25">
      <c r="A288" s="6">
        <v>905</v>
      </c>
      <c r="B288" s="6" t="s">
        <v>274</v>
      </c>
      <c r="C288" s="7">
        <v>67636</v>
      </c>
      <c r="D288" s="7">
        <v>74939504.826877907</v>
      </c>
      <c r="E288" s="48">
        <v>4005721.7962520104</v>
      </c>
      <c r="F288" s="48">
        <v>25710756</v>
      </c>
      <c r="H288" s="34">
        <f t="shared" si="97"/>
        <v>100650260.82687791</v>
      </c>
      <c r="I288" s="82"/>
      <c r="J288" s="56">
        <v>30404525.874874685</v>
      </c>
      <c r="K288" s="82"/>
      <c r="L288" s="56">
        <v>-1537227.5854039022</v>
      </c>
      <c r="M288" s="84"/>
      <c r="N288" s="84">
        <f t="shared" si="98"/>
        <v>129517559.11634868</v>
      </c>
      <c r="O288" s="101">
        <f t="shared" si="83"/>
        <v>1914.9204434967869</v>
      </c>
      <c r="P288" s="82"/>
      <c r="Q288" s="56">
        <v>0</v>
      </c>
      <c r="S288" s="62">
        <f t="shared" si="99"/>
        <v>-4106119.0888043344</v>
      </c>
      <c r="T288" s="31">
        <f t="shared" si="100"/>
        <v>-3.0728978156851751E-2</v>
      </c>
      <c r="U288" s="56">
        <f t="shared" si="101"/>
        <v>-60.709076361764957</v>
      </c>
      <c r="W288" s="6">
        <v>905</v>
      </c>
      <c r="X288" s="6" t="s">
        <v>274</v>
      </c>
      <c r="Y288" s="7">
        <v>67636</v>
      </c>
      <c r="Z288" s="7">
        <v>75318407.472997308</v>
      </c>
      <c r="AA288" s="48">
        <v>4292221.9639142323</v>
      </c>
      <c r="AB288" s="48">
        <v>24392386</v>
      </c>
      <c r="AD288" s="34">
        <f t="shared" si="102"/>
        <v>99710793.472997308</v>
      </c>
      <c r="AE288" s="82"/>
      <c r="AF288" s="56">
        <v>30099304.568519577</v>
      </c>
      <c r="AG288" s="82"/>
      <c r="AH288" s="56">
        <v>-7148733.1613905011</v>
      </c>
      <c r="AI288" s="84"/>
      <c r="AJ288" s="84">
        <f t="shared" si="84"/>
        <v>122661364.88012639</v>
      </c>
      <c r="AK288" s="101">
        <f t="shared" si="85"/>
        <v>1813.5514353321662</v>
      </c>
      <c r="AL288" s="82"/>
      <c r="AM288" s="56">
        <v>0</v>
      </c>
      <c r="AO288" s="62">
        <f t="shared" si="86"/>
        <v>-10962313.325026631</v>
      </c>
      <c r="AP288" s="31">
        <f t="shared" si="87"/>
        <v>-8.2038703561176818E-2</v>
      </c>
      <c r="AQ288" s="56">
        <f t="shared" si="88"/>
        <v>-162.07808452638582</v>
      </c>
      <c r="AS288" s="6">
        <v>905</v>
      </c>
      <c r="AT288" s="6" t="s">
        <v>274</v>
      </c>
      <c r="AU288" s="7">
        <v>67636</v>
      </c>
      <c r="AV288" s="7">
        <v>71096717.195615068</v>
      </c>
      <c r="AW288" s="48">
        <v>3591451.4696645495</v>
      </c>
      <c r="AX288" s="48">
        <v>24392386</v>
      </c>
      <c r="AZ288" s="34">
        <f t="shared" si="89"/>
        <v>95489103.195615068</v>
      </c>
      <c r="BA288" s="82"/>
      <c r="BB288" s="56">
        <v>30099304.568519577</v>
      </c>
      <c r="BC288" s="82"/>
      <c r="BD288" s="56">
        <v>-7148733.1613905011</v>
      </c>
      <c r="BE288" s="84"/>
      <c r="BF288" s="84">
        <f t="shared" si="90"/>
        <v>118439674.60274415</v>
      </c>
      <c r="BG288" s="101">
        <f t="shared" si="91"/>
        <v>1751.1336359740988</v>
      </c>
      <c r="BH288" s="82"/>
      <c r="BI288" s="56">
        <v>0</v>
      </c>
      <c r="BK288" s="62">
        <f t="shared" si="92"/>
        <v>-15184003.602408871</v>
      </c>
      <c r="BL288" s="31">
        <f t="shared" si="93"/>
        <v>-0.11363258223663626</v>
      </c>
      <c r="BM288" s="56">
        <f t="shared" si="94"/>
        <v>-224.49588388445312</v>
      </c>
      <c r="BO288" s="45">
        <v>6063882.790459998</v>
      </c>
      <c r="BP288" s="46">
        <v>1288743.1440999995</v>
      </c>
      <c r="BQ288" s="47">
        <f t="shared" si="95"/>
        <v>-4775139.6463599987</v>
      </c>
      <c r="BS288" s="45" t="e">
        <f>#REF!+BQ288</f>
        <v>#REF!</v>
      </c>
      <c r="BT288" s="47" t="e">
        <f t="shared" si="96"/>
        <v>#REF!</v>
      </c>
      <c r="BU288" s="124">
        <v>905</v>
      </c>
      <c r="BV288" s="124" t="s">
        <v>274</v>
      </c>
      <c r="BW288" s="137">
        <v>67552</v>
      </c>
      <c r="BX288" s="137">
        <v>78402613.961193725</v>
      </c>
      <c r="BY288" s="137">
        <v>3591451.4696645248</v>
      </c>
      <c r="BZ288" s="137">
        <v>25710756</v>
      </c>
      <c r="CB288" s="193">
        <v>104113369.96119373</v>
      </c>
      <c r="CC288" s="194"/>
      <c r="CD288" s="186">
        <v>28035569.583959304</v>
      </c>
      <c r="CE288" s="194"/>
      <c r="CF288" s="186">
        <v>1474738.66</v>
      </c>
      <c r="CG288" s="137"/>
      <c r="CH288" s="137">
        <v>133623678.20515302</v>
      </c>
      <c r="CI288" s="195">
        <v>1978.0861884940937</v>
      </c>
      <c r="CJ288" s="124"/>
      <c r="CK288" s="196"/>
      <c r="CL288" s="197"/>
      <c r="CM288" s="198">
        <v>-4775139.6463599987</v>
      </c>
      <c r="CN288" s="124"/>
      <c r="CO288" s="196">
        <v>128848538.55879302</v>
      </c>
      <c r="CP288" s="198">
        <v>10737378.213232752</v>
      </c>
      <c r="CR288" s="154">
        <v>15</v>
      </c>
    </row>
    <row r="289" spans="1:96" ht="12.5" x14ac:dyDescent="0.25">
      <c r="A289" s="6">
        <v>908</v>
      </c>
      <c r="B289" s="6" t="s">
        <v>275</v>
      </c>
      <c r="C289" s="7">
        <v>20972</v>
      </c>
      <c r="D289" s="7">
        <v>35048583.673025683</v>
      </c>
      <c r="E289" s="48">
        <v>4843995.8942947164</v>
      </c>
      <c r="F289" s="48">
        <v>632704</v>
      </c>
      <c r="H289" s="34">
        <f t="shared" si="97"/>
        <v>35681287.673025683</v>
      </c>
      <c r="I289" s="82"/>
      <c r="J289" s="56">
        <v>8308161.3293135632</v>
      </c>
      <c r="K289" s="82"/>
      <c r="L289" s="56">
        <v>-429175.09896465484</v>
      </c>
      <c r="M289" s="84"/>
      <c r="N289" s="84">
        <f t="shared" si="98"/>
        <v>43560273.90337459</v>
      </c>
      <c r="O289" s="101">
        <f t="shared" si="83"/>
        <v>2077.0681815456128</v>
      </c>
      <c r="P289" s="82"/>
      <c r="Q289" s="56">
        <v>0</v>
      </c>
      <c r="S289" s="62">
        <f t="shared" si="99"/>
        <v>-1496152.2421048433</v>
      </c>
      <c r="T289" s="31">
        <f t="shared" si="100"/>
        <v>-3.3206189884524479E-2</v>
      </c>
      <c r="U289" s="56">
        <f t="shared" si="101"/>
        <v>-71.340465482779095</v>
      </c>
      <c r="W289" s="6">
        <v>908</v>
      </c>
      <c r="X289" s="6" t="s">
        <v>275</v>
      </c>
      <c r="Y289" s="7">
        <v>20972</v>
      </c>
      <c r="Z289" s="7">
        <v>35430310.972084172</v>
      </c>
      <c r="AA289" s="48">
        <v>5209282.3732168013</v>
      </c>
      <c r="AB289" s="48">
        <v>593859</v>
      </c>
      <c r="AD289" s="34">
        <f t="shared" si="102"/>
        <v>36024169.972084172</v>
      </c>
      <c r="AE289" s="82"/>
      <c r="AF289" s="56">
        <v>8175819.9671410266</v>
      </c>
      <c r="AG289" s="82"/>
      <c r="AH289" s="56">
        <v>-1995838.6716079875</v>
      </c>
      <c r="AI289" s="84"/>
      <c r="AJ289" s="84">
        <f t="shared" si="84"/>
        <v>42204151.267617211</v>
      </c>
      <c r="AK289" s="101">
        <f t="shared" si="85"/>
        <v>2012.4046951944122</v>
      </c>
      <c r="AL289" s="82"/>
      <c r="AM289" s="56">
        <v>0</v>
      </c>
      <c r="AO289" s="62">
        <f t="shared" si="86"/>
        <v>-2852274.8778622225</v>
      </c>
      <c r="AP289" s="31">
        <f t="shared" si="87"/>
        <v>-6.3304507744416275E-2</v>
      </c>
      <c r="AQ289" s="56">
        <f t="shared" si="88"/>
        <v>-136.0039518339797</v>
      </c>
      <c r="AS289" s="6">
        <v>908</v>
      </c>
      <c r="AT289" s="6" t="s">
        <v>275</v>
      </c>
      <c r="AU289" s="7">
        <v>20972</v>
      </c>
      <c r="AV289" s="7">
        <v>33601132.508018099</v>
      </c>
      <c r="AW289" s="48">
        <v>4464690.9652617574</v>
      </c>
      <c r="AX289" s="48">
        <v>593859</v>
      </c>
      <c r="AZ289" s="34">
        <f t="shared" si="89"/>
        <v>34194991.508018099</v>
      </c>
      <c r="BA289" s="82"/>
      <c r="BB289" s="56">
        <v>8175819.9671410266</v>
      </c>
      <c r="BC289" s="82"/>
      <c r="BD289" s="56">
        <v>-1995838.6716079875</v>
      </c>
      <c r="BE289" s="84"/>
      <c r="BF289" s="84">
        <f t="shared" si="90"/>
        <v>40374972.803551137</v>
      </c>
      <c r="BG289" s="101">
        <f t="shared" si="91"/>
        <v>1925.1846654373039</v>
      </c>
      <c r="BH289" s="82"/>
      <c r="BI289" s="56">
        <v>0</v>
      </c>
      <c r="BK289" s="62">
        <f t="shared" si="92"/>
        <v>-4681453.3419282958</v>
      </c>
      <c r="BL289" s="31">
        <f t="shared" si="93"/>
        <v>-0.10390201226374879</v>
      </c>
      <c r="BM289" s="56">
        <f t="shared" si="94"/>
        <v>-223.22398159108792</v>
      </c>
      <c r="BO289" s="45">
        <v>526766.36862000008</v>
      </c>
      <c r="BP289" s="46">
        <v>325227.35850000003</v>
      </c>
      <c r="BQ289" s="47">
        <f t="shared" si="95"/>
        <v>-201539.01012000005</v>
      </c>
      <c r="BS289" s="45" t="e">
        <f>#REF!+BQ289</f>
        <v>#REF!</v>
      </c>
      <c r="BT289" s="47" t="e">
        <f t="shared" si="96"/>
        <v>#REF!</v>
      </c>
      <c r="BU289" s="124">
        <v>908</v>
      </c>
      <c r="BV289" s="124" t="s">
        <v>275</v>
      </c>
      <c r="BW289" s="137">
        <v>21137</v>
      </c>
      <c r="BX289" s="137">
        <v>36326015.414862804</v>
      </c>
      <c r="BY289" s="137">
        <v>4464690.9652617574</v>
      </c>
      <c r="BZ289" s="137">
        <v>632704</v>
      </c>
      <c r="CB289" s="193">
        <v>36958719.414862804</v>
      </c>
      <c r="CC289" s="194"/>
      <c r="CD289" s="186">
        <v>7685977.7706166282</v>
      </c>
      <c r="CE289" s="194"/>
      <c r="CF289" s="186">
        <v>411728.96</v>
      </c>
      <c r="CG289" s="137"/>
      <c r="CH289" s="137">
        <v>45056426.145479433</v>
      </c>
      <c r="CI289" s="195">
        <v>2131.6377038122455</v>
      </c>
      <c r="CJ289" s="124"/>
      <c r="CK289" s="196"/>
      <c r="CL289" s="197"/>
      <c r="CM289" s="198">
        <v>-201539.01012000005</v>
      </c>
      <c r="CN289" s="124"/>
      <c r="CO289" s="196">
        <v>44854887.135359436</v>
      </c>
      <c r="CP289" s="198">
        <v>3737907.2612799532</v>
      </c>
      <c r="CR289" s="154">
        <v>6</v>
      </c>
    </row>
    <row r="290" spans="1:96" ht="12.5" x14ac:dyDescent="0.25">
      <c r="A290" s="6">
        <v>915</v>
      </c>
      <c r="B290" s="6" t="s">
        <v>276</v>
      </c>
      <c r="C290" s="7">
        <v>20466</v>
      </c>
      <c r="D290" s="7">
        <v>48071233.672595017</v>
      </c>
      <c r="E290" s="48">
        <v>8495807.2987103835</v>
      </c>
      <c r="F290" s="48">
        <v>-2442273</v>
      </c>
      <c r="H290" s="34">
        <f t="shared" si="97"/>
        <v>45628960.672595017</v>
      </c>
      <c r="I290" s="82"/>
      <c r="J290" s="56">
        <v>9857871.1354295984</v>
      </c>
      <c r="K290" s="82"/>
      <c r="L290" s="56">
        <v>-421493.84163741075</v>
      </c>
      <c r="M290" s="84"/>
      <c r="N290" s="84">
        <f t="shared" si="98"/>
        <v>55065337.966387205</v>
      </c>
      <c r="O290" s="101">
        <f t="shared" si="83"/>
        <v>2690.576466646497</v>
      </c>
      <c r="P290" s="82"/>
      <c r="Q290" s="56">
        <v>0</v>
      </c>
      <c r="S290" s="62">
        <f t="shared" si="99"/>
        <v>-1260767.1448690668</v>
      </c>
      <c r="T290" s="31">
        <f t="shared" si="100"/>
        <v>-2.2383353906306469E-2</v>
      </c>
      <c r="U290" s="56">
        <f t="shared" si="101"/>
        <v>-61.603007176246791</v>
      </c>
      <c r="W290" s="6">
        <v>915</v>
      </c>
      <c r="X290" s="6" t="s">
        <v>276</v>
      </c>
      <c r="Y290" s="7">
        <v>20466</v>
      </c>
      <c r="Z290" s="7">
        <v>48464156.596877418</v>
      </c>
      <c r="AA290" s="48">
        <v>8869080.8865976408</v>
      </c>
      <c r="AB290" s="48">
        <v>-2442273</v>
      </c>
      <c r="AD290" s="34">
        <f t="shared" si="102"/>
        <v>46021883.596877418</v>
      </c>
      <c r="AE290" s="82"/>
      <c r="AF290" s="56">
        <v>9774796.3565381654</v>
      </c>
      <c r="AG290" s="82"/>
      <c r="AH290" s="56">
        <v>-1960117.7025739744</v>
      </c>
      <c r="AI290" s="84"/>
      <c r="AJ290" s="84">
        <f t="shared" si="84"/>
        <v>53836562.25084161</v>
      </c>
      <c r="AK290" s="101">
        <f t="shared" si="85"/>
        <v>2630.5366095398031</v>
      </c>
      <c r="AL290" s="82"/>
      <c r="AM290" s="56">
        <v>0</v>
      </c>
      <c r="AO290" s="62">
        <f t="shared" si="86"/>
        <v>-2489542.8604146615</v>
      </c>
      <c r="AP290" s="31">
        <f t="shared" si="87"/>
        <v>-4.4198739740610053E-2</v>
      </c>
      <c r="AQ290" s="56">
        <f t="shared" si="88"/>
        <v>-121.64286428294056</v>
      </c>
      <c r="AS290" s="6">
        <v>915</v>
      </c>
      <c r="AT290" s="6" t="s">
        <v>276</v>
      </c>
      <c r="AU290" s="7">
        <v>20466</v>
      </c>
      <c r="AV290" s="7">
        <v>47179840.380154729</v>
      </c>
      <c r="AW290" s="48">
        <v>8596995.4642208926</v>
      </c>
      <c r="AX290" s="48">
        <v>-2442273</v>
      </c>
      <c r="AZ290" s="34">
        <f t="shared" si="89"/>
        <v>44737567.380154729</v>
      </c>
      <c r="BA290" s="82"/>
      <c r="BB290" s="56">
        <v>9774796.3565381654</v>
      </c>
      <c r="BC290" s="82"/>
      <c r="BD290" s="56">
        <v>-1960117.7025739744</v>
      </c>
      <c r="BE290" s="84"/>
      <c r="BF290" s="84">
        <f t="shared" si="90"/>
        <v>52552246.034118913</v>
      </c>
      <c r="BG290" s="101">
        <f t="shared" si="91"/>
        <v>2567.782958766682</v>
      </c>
      <c r="BH290" s="82"/>
      <c r="BI290" s="56">
        <v>0</v>
      </c>
      <c r="BK290" s="62">
        <f t="shared" si="92"/>
        <v>-3773859.0771373585</v>
      </c>
      <c r="BL290" s="31">
        <f t="shared" si="93"/>
        <v>-6.700017815332994E-2</v>
      </c>
      <c r="BM290" s="56">
        <f t="shared" si="94"/>
        <v>-184.39651505606167</v>
      </c>
      <c r="BO290" s="45">
        <v>234775.41102000003</v>
      </c>
      <c r="BP290" s="46">
        <v>314216.52630000003</v>
      </c>
      <c r="BQ290" s="47">
        <f t="shared" si="95"/>
        <v>79441.115279999998</v>
      </c>
      <c r="BS290" s="45" t="e">
        <f>#REF!+BQ290</f>
        <v>#REF!</v>
      </c>
      <c r="BT290" s="47" t="e">
        <f t="shared" si="96"/>
        <v>#REF!</v>
      </c>
      <c r="BU290" s="124">
        <v>915</v>
      </c>
      <c r="BV290" s="124" t="s">
        <v>276</v>
      </c>
      <c r="BW290" s="137">
        <v>20829</v>
      </c>
      <c r="BX290" s="137">
        <v>49166413.837055013</v>
      </c>
      <c r="BY290" s="137">
        <v>8596995.4642208926</v>
      </c>
      <c r="BZ290" s="137">
        <v>-2442273</v>
      </c>
      <c r="CB290" s="193">
        <v>46724140.837055013</v>
      </c>
      <c r="CC290" s="194"/>
      <c r="CD290" s="186">
        <v>9197604.324201256</v>
      </c>
      <c r="CE290" s="194"/>
      <c r="CF290" s="186">
        <v>404359.95</v>
      </c>
      <c r="CG290" s="137"/>
      <c r="CH290" s="137">
        <v>56326105.111256272</v>
      </c>
      <c r="CI290" s="195">
        <v>2704.2155221689122</v>
      </c>
      <c r="CJ290" s="124"/>
      <c r="CK290" s="196"/>
      <c r="CL290" s="197"/>
      <c r="CM290" s="198">
        <v>79441.115279999998</v>
      </c>
      <c r="CN290" s="124"/>
      <c r="CO290" s="196">
        <v>56405546.226536274</v>
      </c>
      <c r="CP290" s="198">
        <v>4700462.1855446892</v>
      </c>
      <c r="CR290" s="154">
        <v>11</v>
      </c>
    </row>
    <row r="291" spans="1:96" ht="12.5" x14ac:dyDescent="0.25">
      <c r="A291" s="6">
        <v>918</v>
      </c>
      <c r="B291" s="6" t="s">
        <v>277</v>
      </c>
      <c r="C291" s="7">
        <v>2293</v>
      </c>
      <c r="D291" s="7">
        <v>5105684.8686236525</v>
      </c>
      <c r="E291" s="48">
        <v>1347695.3143344193</v>
      </c>
      <c r="F291" s="48">
        <v>-491464</v>
      </c>
      <c r="H291" s="34">
        <f t="shared" si="97"/>
        <v>4614220.8686236525</v>
      </c>
      <c r="I291" s="82"/>
      <c r="J291" s="56">
        <v>1453534.3831176672</v>
      </c>
      <c r="K291" s="82"/>
      <c r="L291" s="56">
        <v>-47863.783153254772</v>
      </c>
      <c r="M291" s="84"/>
      <c r="N291" s="84">
        <f t="shared" si="98"/>
        <v>6019891.4685880654</v>
      </c>
      <c r="O291" s="101">
        <f t="shared" si="83"/>
        <v>2625.3342645390603</v>
      </c>
      <c r="P291" s="82"/>
      <c r="Q291" s="56">
        <v>0</v>
      </c>
      <c r="S291" s="62">
        <f t="shared" si="99"/>
        <v>-120489.15040193126</v>
      </c>
      <c r="T291" s="31">
        <f t="shared" si="100"/>
        <v>-1.962242373531398E-2</v>
      </c>
      <c r="U291" s="56">
        <f t="shared" si="101"/>
        <v>-52.546511296088639</v>
      </c>
      <c r="W291" s="6">
        <v>918</v>
      </c>
      <c r="X291" s="6" t="s">
        <v>277</v>
      </c>
      <c r="Y291" s="7">
        <v>2293</v>
      </c>
      <c r="Z291" s="7">
        <v>5128788.9679264165</v>
      </c>
      <c r="AA291" s="48">
        <v>1369408.1650610061</v>
      </c>
      <c r="AB291" s="48">
        <v>-491464</v>
      </c>
      <c r="AD291" s="34">
        <f t="shared" si="102"/>
        <v>4637324.9679264165</v>
      </c>
      <c r="AE291" s="82"/>
      <c r="AF291" s="56">
        <v>1445697.258285403</v>
      </c>
      <c r="AG291" s="82"/>
      <c r="AH291" s="56">
        <v>-222586.04848505461</v>
      </c>
      <c r="AI291" s="84"/>
      <c r="AJ291" s="84">
        <f t="shared" si="84"/>
        <v>5860436.1777267652</v>
      </c>
      <c r="AK291" s="101">
        <f t="shared" si="85"/>
        <v>2555.794233635746</v>
      </c>
      <c r="AL291" s="82"/>
      <c r="AM291" s="56">
        <v>0</v>
      </c>
      <c r="AO291" s="62">
        <f t="shared" si="86"/>
        <v>-279944.44126323145</v>
      </c>
      <c r="AP291" s="31">
        <f t="shared" si="87"/>
        <v>-4.5590731036682583E-2</v>
      </c>
      <c r="AQ291" s="56">
        <f t="shared" si="88"/>
        <v>-122.08654219940315</v>
      </c>
      <c r="AS291" s="6">
        <v>918</v>
      </c>
      <c r="AT291" s="6" t="s">
        <v>277</v>
      </c>
      <c r="AU291" s="7">
        <v>2293</v>
      </c>
      <c r="AV291" s="7">
        <v>5074018.0110686319</v>
      </c>
      <c r="AW291" s="48">
        <v>1518392.1570508375</v>
      </c>
      <c r="AX291" s="48">
        <v>-491464</v>
      </c>
      <c r="AZ291" s="34">
        <f t="shared" si="89"/>
        <v>4582554.0110686319</v>
      </c>
      <c r="BA291" s="82"/>
      <c r="BB291" s="56">
        <v>1445697.258285403</v>
      </c>
      <c r="BC291" s="82"/>
      <c r="BD291" s="56">
        <v>-222586.04848505461</v>
      </c>
      <c r="BE291" s="84"/>
      <c r="BF291" s="84">
        <f t="shared" si="90"/>
        <v>5805665.2208689805</v>
      </c>
      <c r="BG291" s="101">
        <f t="shared" si="91"/>
        <v>2531.9080771343133</v>
      </c>
      <c r="BH291" s="82"/>
      <c r="BI291" s="56">
        <v>0</v>
      </c>
      <c r="BK291" s="62">
        <f t="shared" si="92"/>
        <v>-334715.3981210161</v>
      </c>
      <c r="BL291" s="31">
        <f t="shared" si="93"/>
        <v>-5.4510529377586353E-2</v>
      </c>
      <c r="BM291" s="56">
        <f t="shared" si="94"/>
        <v>-145.97269870083562</v>
      </c>
      <c r="BO291" s="45">
        <v>61171.29</v>
      </c>
      <c r="BP291" s="46">
        <v>17671.706000000002</v>
      </c>
      <c r="BQ291" s="47">
        <f t="shared" si="95"/>
        <v>-43499.584000000003</v>
      </c>
      <c r="BS291" s="45" t="e">
        <f>#REF!+BQ291</f>
        <v>#REF!</v>
      </c>
      <c r="BT291" s="47" t="e">
        <f t="shared" si="96"/>
        <v>#REF!</v>
      </c>
      <c r="BU291" s="124">
        <v>918</v>
      </c>
      <c r="BV291" s="124" t="s">
        <v>277</v>
      </c>
      <c r="BW291" s="137">
        <v>2285</v>
      </c>
      <c r="BX291" s="137">
        <v>5226082.0953079136</v>
      </c>
      <c r="BY291" s="137">
        <v>1518392.1570508375</v>
      </c>
      <c r="BZ291" s="137">
        <v>-491464</v>
      </c>
      <c r="CB291" s="193">
        <v>4734618.0953079136</v>
      </c>
      <c r="CC291" s="194"/>
      <c r="CD291" s="186">
        <v>1359844.4236820836</v>
      </c>
      <c r="CE291" s="194"/>
      <c r="CF291" s="186">
        <v>45918.1</v>
      </c>
      <c r="CG291" s="137"/>
      <c r="CH291" s="137">
        <v>6140380.6189899966</v>
      </c>
      <c r="CI291" s="195">
        <v>2687.2562883982478</v>
      </c>
      <c r="CJ291" s="124"/>
      <c r="CK291" s="196"/>
      <c r="CL291" s="197"/>
      <c r="CM291" s="198">
        <v>-43499.584000000003</v>
      </c>
      <c r="CN291" s="124"/>
      <c r="CO291" s="196">
        <v>6096881.0349899968</v>
      </c>
      <c r="CP291" s="198">
        <v>508073.41958249972</v>
      </c>
      <c r="CR291" s="154">
        <v>2</v>
      </c>
    </row>
    <row r="292" spans="1:96" ht="12.5" x14ac:dyDescent="0.25">
      <c r="A292" s="6">
        <v>921</v>
      </c>
      <c r="B292" s="6" t="s">
        <v>278</v>
      </c>
      <c r="C292" s="7">
        <v>2014</v>
      </c>
      <c r="D292" s="7">
        <v>9122558.6028614715</v>
      </c>
      <c r="E292" s="48">
        <v>2347081.4883517786</v>
      </c>
      <c r="F292" s="48">
        <v>204284</v>
      </c>
      <c r="H292" s="34">
        <f t="shared" si="97"/>
        <v>9326842.6028614715</v>
      </c>
      <c r="I292" s="82"/>
      <c r="J292" s="56">
        <v>1454612.8471419399</v>
      </c>
      <c r="K292" s="82"/>
      <c r="L292" s="56">
        <v>-32503.342848419787</v>
      </c>
      <c r="M292" s="84"/>
      <c r="N292" s="84">
        <f t="shared" si="98"/>
        <v>10748952.107154991</v>
      </c>
      <c r="O292" s="101">
        <f t="shared" si="83"/>
        <v>5337.1162398982087</v>
      </c>
      <c r="P292" s="82"/>
      <c r="Q292" s="56">
        <v>0</v>
      </c>
      <c r="S292" s="62">
        <f t="shared" si="99"/>
        <v>210999.2658743225</v>
      </c>
      <c r="T292" s="31">
        <f t="shared" si="100"/>
        <v>2.0022794659676987E-2</v>
      </c>
      <c r="U292" s="56">
        <f t="shared" si="101"/>
        <v>104.76626905378475</v>
      </c>
      <c r="W292" s="6">
        <v>921</v>
      </c>
      <c r="X292" s="6" t="s">
        <v>278</v>
      </c>
      <c r="Y292" s="7">
        <v>2014</v>
      </c>
      <c r="Z292" s="7">
        <v>9147692.7601582538</v>
      </c>
      <c r="AA292" s="48">
        <v>2371862.0532687134</v>
      </c>
      <c r="AB292" s="48">
        <v>204284</v>
      </c>
      <c r="AD292" s="34">
        <f t="shared" si="102"/>
        <v>9351976.7601582538</v>
      </c>
      <c r="AE292" s="82"/>
      <c r="AF292" s="56">
        <v>1455895.7358236518</v>
      </c>
      <c r="AG292" s="82"/>
      <c r="AH292" s="56">
        <v>-151153.75698614723</v>
      </c>
      <c r="AI292" s="84"/>
      <c r="AJ292" s="84">
        <f t="shared" si="84"/>
        <v>10656718.738995759</v>
      </c>
      <c r="AK292" s="101">
        <f t="shared" si="85"/>
        <v>5291.3201285976957</v>
      </c>
      <c r="AL292" s="82"/>
      <c r="AM292" s="56">
        <v>0</v>
      </c>
      <c r="AO292" s="62">
        <f t="shared" si="86"/>
        <v>118765.89771508984</v>
      </c>
      <c r="AP292" s="31">
        <f t="shared" si="87"/>
        <v>1.1270300740941284E-2</v>
      </c>
      <c r="AQ292" s="56">
        <f t="shared" si="88"/>
        <v>58.970157753272019</v>
      </c>
      <c r="AS292" s="6">
        <v>921</v>
      </c>
      <c r="AT292" s="6" t="s">
        <v>278</v>
      </c>
      <c r="AU292" s="7">
        <v>2014</v>
      </c>
      <c r="AV292" s="7">
        <v>8879090.9138044212</v>
      </c>
      <c r="AW292" s="48">
        <v>2336856.9157863618</v>
      </c>
      <c r="AX292" s="48">
        <v>204284</v>
      </c>
      <c r="AZ292" s="34">
        <f t="shared" si="89"/>
        <v>9083374.9138044212</v>
      </c>
      <c r="BA292" s="82"/>
      <c r="BB292" s="56">
        <v>1455895.7358236518</v>
      </c>
      <c r="BC292" s="82"/>
      <c r="BD292" s="56">
        <v>-151153.75698614723</v>
      </c>
      <c r="BE292" s="84"/>
      <c r="BF292" s="84">
        <f t="shared" si="90"/>
        <v>10388116.892641926</v>
      </c>
      <c r="BG292" s="101">
        <f t="shared" si="91"/>
        <v>5157.9527768827838</v>
      </c>
      <c r="BH292" s="82"/>
      <c r="BI292" s="56">
        <v>0</v>
      </c>
      <c r="BK292" s="62">
        <f t="shared" si="92"/>
        <v>-149835.94863874279</v>
      </c>
      <c r="BL292" s="31">
        <f t="shared" si="93"/>
        <v>-1.4218696068916299E-2</v>
      </c>
      <c r="BM292" s="56">
        <f t="shared" si="94"/>
        <v>-74.397193961639914</v>
      </c>
      <c r="BO292" s="45">
        <v>45810.499400000001</v>
      </c>
      <c r="BP292" s="46">
        <v>189019.28610000003</v>
      </c>
      <c r="BQ292" s="47">
        <f t="shared" si="95"/>
        <v>143208.78670000003</v>
      </c>
      <c r="BS292" s="45" t="e">
        <f>#REF!+BQ292</f>
        <v>#REF!</v>
      </c>
      <c r="BT292" s="47" t="e">
        <f t="shared" si="96"/>
        <v>#REF!</v>
      </c>
      <c r="BU292" s="124">
        <v>921</v>
      </c>
      <c r="BV292" s="124" t="s">
        <v>278</v>
      </c>
      <c r="BW292" s="137">
        <v>2058</v>
      </c>
      <c r="BX292" s="137">
        <v>8930042.263311509</v>
      </c>
      <c r="BY292" s="137">
        <v>2336856.9157863609</v>
      </c>
      <c r="BZ292" s="137">
        <v>204284</v>
      </c>
      <c r="CB292" s="193">
        <v>9134326.263311509</v>
      </c>
      <c r="CC292" s="194"/>
      <c r="CD292" s="186">
        <v>1372444.5079691589</v>
      </c>
      <c r="CE292" s="194"/>
      <c r="CF292" s="186">
        <v>31182.07</v>
      </c>
      <c r="CG292" s="137"/>
      <c r="CH292" s="137">
        <v>10537952.841280669</v>
      </c>
      <c r="CI292" s="195">
        <v>5120.4824301655344</v>
      </c>
      <c r="CJ292" s="124"/>
      <c r="CK292" s="196"/>
      <c r="CL292" s="197"/>
      <c r="CM292" s="198">
        <v>143208.78670000003</v>
      </c>
      <c r="CN292" s="124"/>
      <c r="CO292" s="196">
        <v>10681161.627980668</v>
      </c>
      <c r="CP292" s="198">
        <v>890096.80233172234</v>
      </c>
      <c r="CR292" s="154">
        <v>11</v>
      </c>
    </row>
    <row r="293" spans="1:96" ht="12.5" x14ac:dyDescent="0.25">
      <c r="A293" s="6">
        <v>922</v>
      </c>
      <c r="B293" s="6" t="s">
        <v>279</v>
      </c>
      <c r="C293" s="7">
        <v>4355</v>
      </c>
      <c r="D293" s="7">
        <v>6888783.188832216</v>
      </c>
      <c r="E293" s="48">
        <v>1850745.6881562732</v>
      </c>
      <c r="F293" s="48">
        <v>-930232</v>
      </c>
      <c r="H293" s="34">
        <f t="shared" si="97"/>
        <v>5958551.188832216</v>
      </c>
      <c r="I293" s="82"/>
      <c r="J293" s="56">
        <v>2051448.7950579738</v>
      </c>
      <c r="K293" s="82"/>
      <c r="L293" s="56">
        <v>-90830.105946932163</v>
      </c>
      <c r="M293" s="84"/>
      <c r="N293" s="84">
        <f t="shared" si="98"/>
        <v>7919169.8779432578</v>
      </c>
      <c r="O293" s="101">
        <f t="shared" si="83"/>
        <v>1818.408697575949</v>
      </c>
      <c r="P293" s="82"/>
      <c r="Q293" s="56">
        <v>0</v>
      </c>
      <c r="S293" s="62">
        <f t="shared" si="99"/>
        <v>-698390.20954858605</v>
      </c>
      <c r="T293" s="31">
        <f t="shared" si="100"/>
        <v>-8.1042685221572236E-2</v>
      </c>
      <c r="U293" s="56">
        <f t="shared" si="101"/>
        <v>-160.36514570576028</v>
      </c>
      <c r="W293" s="6">
        <v>922</v>
      </c>
      <c r="X293" s="6" t="s">
        <v>279</v>
      </c>
      <c r="Y293" s="7">
        <v>4355</v>
      </c>
      <c r="Z293" s="7">
        <v>7044454.6204832438</v>
      </c>
      <c r="AA293" s="48">
        <v>2004068.2624822452</v>
      </c>
      <c r="AB293" s="48">
        <v>-930232</v>
      </c>
      <c r="AD293" s="34">
        <f t="shared" si="102"/>
        <v>6114222.6204832438</v>
      </c>
      <c r="AE293" s="82"/>
      <c r="AF293" s="56">
        <v>2033775.0790438077</v>
      </c>
      <c r="AG293" s="82"/>
      <c r="AH293" s="56">
        <v>-422396.91546052985</v>
      </c>
      <c r="AI293" s="84"/>
      <c r="AJ293" s="84">
        <f t="shared" si="84"/>
        <v>7725600.7840665216</v>
      </c>
      <c r="AK293" s="101">
        <f t="shared" si="85"/>
        <v>1773.9611444469624</v>
      </c>
      <c r="AL293" s="82"/>
      <c r="AM293" s="56">
        <v>0</v>
      </c>
      <c r="AO293" s="62">
        <f t="shared" si="86"/>
        <v>-891959.30342532229</v>
      </c>
      <c r="AP293" s="31">
        <f t="shared" si="87"/>
        <v>-0.10350485454925661</v>
      </c>
      <c r="AQ293" s="56">
        <f t="shared" si="88"/>
        <v>-204.81269883474678</v>
      </c>
      <c r="AS293" s="6">
        <v>922</v>
      </c>
      <c r="AT293" s="6" t="s">
        <v>279</v>
      </c>
      <c r="AU293" s="7">
        <v>4355</v>
      </c>
      <c r="AV293" s="7">
        <v>6688987.1478799488</v>
      </c>
      <c r="AW293" s="48">
        <v>2001247.5382749531</v>
      </c>
      <c r="AX293" s="48">
        <v>-930232</v>
      </c>
      <c r="AZ293" s="34">
        <f t="shared" si="89"/>
        <v>5758755.1478799488</v>
      </c>
      <c r="BA293" s="82"/>
      <c r="BB293" s="56">
        <v>2033775.0790438077</v>
      </c>
      <c r="BC293" s="82"/>
      <c r="BD293" s="56">
        <v>-422396.91546052985</v>
      </c>
      <c r="BE293" s="84"/>
      <c r="BF293" s="84">
        <f t="shared" si="90"/>
        <v>7370133.3114632266</v>
      </c>
      <c r="BG293" s="101">
        <f t="shared" si="91"/>
        <v>1692.3383034358728</v>
      </c>
      <c r="BH293" s="82"/>
      <c r="BI293" s="56">
        <v>0</v>
      </c>
      <c r="BK293" s="62">
        <f t="shared" si="92"/>
        <v>-1247426.7760286173</v>
      </c>
      <c r="BL293" s="31">
        <f t="shared" si="93"/>
        <v>-0.14475405606271591</v>
      </c>
      <c r="BM293" s="56">
        <f t="shared" si="94"/>
        <v>-286.43553984583633</v>
      </c>
      <c r="BO293" s="45">
        <v>107987.71728</v>
      </c>
      <c r="BP293" s="46">
        <v>167269.49410000001</v>
      </c>
      <c r="BQ293" s="47">
        <f t="shared" si="95"/>
        <v>59281.776820000014</v>
      </c>
      <c r="BS293" s="45" t="e">
        <f>#REF!+BQ293</f>
        <v>#REF!</v>
      </c>
      <c r="BT293" s="47" t="e">
        <f t="shared" si="96"/>
        <v>#REF!</v>
      </c>
      <c r="BU293" s="124">
        <v>922</v>
      </c>
      <c r="BV293" s="124" t="s">
        <v>279</v>
      </c>
      <c r="BW293" s="137">
        <v>4393</v>
      </c>
      <c r="BX293" s="137">
        <v>7552535.8077190258</v>
      </c>
      <c r="BY293" s="137">
        <v>2001247.5382749531</v>
      </c>
      <c r="BZ293" s="137">
        <v>-930232</v>
      </c>
      <c r="CB293" s="193">
        <v>6622303.8077190258</v>
      </c>
      <c r="CC293" s="194"/>
      <c r="CD293" s="186">
        <v>1908118.4497728173</v>
      </c>
      <c r="CE293" s="194"/>
      <c r="CF293" s="186">
        <v>87137.83</v>
      </c>
      <c r="CG293" s="137"/>
      <c r="CH293" s="137">
        <v>8617560.0874918438</v>
      </c>
      <c r="CI293" s="195">
        <v>1961.6572017964588</v>
      </c>
      <c r="CJ293" s="124"/>
      <c r="CK293" s="196"/>
      <c r="CL293" s="197"/>
      <c r="CM293" s="198">
        <v>59281.776820000014</v>
      </c>
      <c r="CN293" s="124"/>
      <c r="CO293" s="196">
        <v>8676841.8643118441</v>
      </c>
      <c r="CP293" s="198">
        <v>723070.15535932034</v>
      </c>
      <c r="CR293" s="154">
        <v>6</v>
      </c>
    </row>
    <row r="294" spans="1:96" ht="12.5" x14ac:dyDescent="0.25">
      <c r="A294" s="6">
        <v>924</v>
      </c>
      <c r="B294" s="6" t="s">
        <v>280</v>
      </c>
      <c r="C294" s="7">
        <v>3114</v>
      </c>
      <c r="D294" s="7">
        <v>9275259.330713436</v>
      </c>
      <c r="E294" s="48">
        <v>3010719.1604914428</v>
      </c>
      <c r="F294" s="48">
        <v>-176214</v>
      </c>
      <c r="H294" s="34">
        <f t="shared" si="97"/>
        <v>9099045.330713436</v>
      </c>
      <c r="I294" s="82"/>
      <c r="J294" s="56">
        <v>2072886.3526009636</v>
      </c>
      <c r="K294" s="82"/>
      <c r="L294" s="56">
        <v>-55139.55622071262</v>
      </c>
      <c r="M294" s="84"/>
      <c r="N294" s="84">
        <f t="shared" si="98"/>
        <v>11116792.127093688</v>
      </c>
      <c r="O294" s="101">
        <f t="shared" si="83"/>
        <v>3569.9396683024047</v>
      </c>
      <c r="P294" s="82"/>
      <c r="Q294" s="56">
        <v>0</v>
      </c>
      <c r="S294" s="62">
        <f t="shared" si="99"/>
        <v>-88933.587028175592</v>
      </c>
      <c r="T294" s="31">
        <f t="shared" si="100"/>
        <v>-7.9364415386411116E-3</v>
      </c>
      <c r="U294" s="56">
        <f t="shared" si="101"/>
        <v>-28.5592765023043</v>
      </c>
      <c r="W294" s="6">
        <v>924</v>
      </c>
      <c r="X294" s="6" t="s">
        <v>280</v>
      </c>
      <c r="Y294" s="7">
        <v>3114</v>
      </c>
      <c r="Z294" s="7">
        <v>9239038.3765132073</v>
      </c>
      <c r="AA294" s="48">
        <v>2973206.8377592429</v>
      </c>
      <c r="AB294" s="48">
        <v>-283287</v>
      </c>
      <c r="AD294" s="34">
        <f t="shared" si="102"/>
        <v>8955751.3765132073</v>
      </c>
      <c r="AE294" s="82"/>
      <c r="AF294" s="56">
        <v>2069458.9418215018</v>
      </c>
      <c r="AG294" s="82"/>
      <c r="AH294" s="56">
        <v>-256421.35088006183</v>
      </c>
      <c r="AI294" s="84"/>
      <c r="AJ294" s="84">
        <f t="shared" si="84"/>
        <v>10768788.967454648</v>
      </c>
      <c r="AK294" s="101">
        <f t="shared" si="85"/>
        <v>3458.1852817773433</v>
      </c>
      <c r="AL294" s="82"/>
      <c r="AM294" s="56">
        <v>0</v>
      </c>
      <c r="AO294" s="62">
        <f t="shared" si="86"/>
        <v>-436936.7466672156</v>
      </c>
      <c r="AP294" s="31">
        <f t="shared" si="87"/>
        <v>-3.8992275718168976E-2</v>
      </c>
      <c r="AQ294" s="56">
        <f t="shared" si="88"/>
        <v>-140.31366302736532</v>
      </c>
      <c r="AS294" s="6">
        <v>924</v>
      </c>
      <c r="AT294" s="6" t="s">
        <v>280</v>
      </c>
      <c r="AU294" s="7">
        <v>3114</v>
      </c>
      <c r="AV294" s="7">
        <v>9002789.5269764364</v>
      </c>
      <c r="AW294" s="48">
        <v>2782829.5549176997</v>
      </c>
      <c r="AX294" s="48">
        <v>-283287</v>
      </c>
      <c r="AZ294" s="34">
        <f t="shared" si="89"/>
        <v>8719502.5269764364</v>
      </c>
      <c r="BA294" s="82"/>
      <c r="BB294" s="56">
        <v>2069458.9418215018</v>
      </c>
      <c r="BC294" s="82"/>
      <c r="BD294" s="56">
        <v>-256421.35088006183</v>
      </c>
      <c r="BE294" s="84"/>
      <c r="BF294" s="84">
        <f t="shared" si="90"/>
        <v>10532540.117917877</v>
      </c>
      <c r="BG294" s="101">
        <f t="shared" si="91"/>
        <v>3382.3185992029148</v>
      </c>
      <c r="BH294" s="82"/>
      <c r="BI294" s="56">
        <v>0</v>
      </c>
      <c r="BK294" s="62">
        <f t="shared" si="92"/>
        <v>-673185.59620398656</v>
      </c>
      <c r="BL294" s="31">
        <f t="shared" si="93"/>
        <v>-6.0075144919495359E-2</v>
      </c>
      <c r="BM294" s="56">
        <f t="shared" si="94"/>
        <v>-216.18034560179402</v>
      </c>
      <c r="BO294" s="45">
        <v>28682.538200000003</v>
      </c>
      <c r="BP294" s="46">
        <v>61171.290000000008</v>
      </c>
      <c r="BQ294" s="47">
        <f t="shared" si="95"/>
        <v>32488.751800000005</v>
      </c>
      <c r="BS294" s="45" t="e">
        <f>#REF!+BQ294</f>
        <v>#REF!</v>
      </c>
      <c r="BT294" s="47" t="e">
        <f t="shared" si="96"/>
        <v>#REF!</v>
      </c>
      <c r="BU294" s="124">
        <v>924</v>
      </c>
      <c r="BV294" s="124" t="s">
        <v>280</v>
      </c>
      <c r="BW294" s="137">
        <v>3166</v>
      </c>
      <c r="BX294" s="137">
        <v>9385384.5915020239</v>
      </c>
      <c r="BY294" s="137">
        <v>2782829.5549176997</v>
      </c>
      <c r="BZ294" s="137">
        <v>-176214</v>
      </c>
      <c r="CB294" s="193">
        <v>9209170.5915020239</v>
      </c>
      <c r="CC294" s="194"/>
      <c r="CD294" s="186">
        <v>1943657.0126198395</v>
      </c>
      <c r="CE294" s="194"/>
      <c r="CF294" s="186">
        <v>52898.11</v>
      </c>
      <c r="CG294" s="137"/>
      <c r="CH294" s="137">
        <v>11205725.714121863</v>
      </c>
      <c r="CI294" s="195">
        <v>3539.3953613777207</v>
      </c>
      <c r="CJ294" s="124"/>
      <c r="CK294" s="196"/>
      <c r="CL294" s="197"/>
      <c r="CM294" s="198">
        <v>32488.751800000005</v>
      </c>
      <c r="CN294" s="124"/>
      <c r="CO294" s="196">
        <v>11238214.465921864</v>
      </c>
      <c r="CP294" s="198">
        <v>936517.87216015533</v>
      </c>
      <c r="CR294" s="154">
        <v>16</v>
      </c>
    </row>
    <row r="295" spans="1:96" ht="12.5" x14ac:dyDescent="0.25">
      <c r="A295" s="6">
        <v>925</v>
      </c>
      <c r="B295" s="6" t="s">
        <v>281</v>
      </c>
      <c r="C295" s="7">
        <v>3579</v>
      </c>
      <c r="D295" s="7">
        <v>9049143.5502180737</v>
      </c>
      <c r="E295" s="48">
        <v>1385929.982548807</v>
      </c>
      <c r="F295" s="48">
        <v>37130</v>
      </c>
      <c r="H295" s="34">
        <f t="shared" si="97"/>
        <v>9086273.5502180737</v>
      </c>
      <c r="I295" s="82"/>
      <c r="J295" s="56">
        <v>2334500.593764964</v>
      </c>
      <c r="K295" s="82"/>
      <c r="L295" s="56">
        <v>-74623.777414330441</v>
      </c>
      <c r="M295" s="84"/>
      <c r="N295" s="84">
        <f t="shared" si="98"/>
        <v>11346150.366568707</v>
      </c>
      <c r="O295" s="101">
        <f t="shared" si="83"/>
        <v>3170.2012759342574</v>
      </c>
      <c r="P295" s="82"/>
      <c r="Q295" s="56">
        <v>0</v>
      </c>
      <c r="S295" s="62">
        <f t="shared" si="99"/>
        <v>-405527.73655837029</v>
      </c>
      <c r="T295" s="31">
        <f t="shared" si="100"/>
        <v>-3.4508070507007924E-2</v>
      </c>
      <c r="U295" s="56">
        <f t="shared" si="101"/>
        <v>-113.30755422139433</v>
      </c>
      <c r="W295" s="6">
        <v>925</v>
      </c>
      <c r="X295" s="6" t="s">
        <v>281</v>
      </c>
      <c r="Y295" s="7">
        <v>3579</v>
      </c>
      <c r="Z295" s="7">
        <v>8935144.745662218</v>
      </c>
      <c r="AA295" s="48">
        <v>1268820.4927145266</v>
      </c>
      <c r="AB295" s="48">
        <v>37130</v>
      </c>
      <c r="AD295" s="34">
        <f t="shared" si="102"/>
        <v>8972274.745662218</v>
      </c>
      <c r="AE295" s="82"/>
      <c r="AF295" s="56">
        <v>2337596.3919203766</v>
      </c>
      <c r="AG295" s="82"/>
      <c r="AH295" s="56">
        <v>-347030.89984550397</v>
      </c>
      <c r="AI295" s="84"/>
      <c r="AJ295" s="84">
        <f t="shared" si="84"/>
        <v>10962840.237737091</v>
      </c>
      <c r="AK295" s="101">
        <f t="shared" si="85"/>
        <v>3063.1014914046077</v>
      </c>
      <c r="AL295" s="82"/>
      <c r="AM295" s="56">
        <v>0</v>
      </c>
      <c r="AO295" s="62">
        <f t="shared" si="86"/>
        <v>-788837.86538998596</v>
      </c>
      <c r="AP295" s="31">
        <f t="shared" si="87"/>
        <v>-6.7125550790918892E-2</v>
      </c>
      <c r="AQ295" s="56">
        <f t="shared" si="88"/>
        <v>-220.40733875104385</v>
      </c>
      <c r="AS295" s="6">
        <v>925</v>
      </c>
      <c r="AT295" s="6" t="s">
        <v>281</v>
      </c>
      <c r="AU295" s="7">
        <v>3579</v>
      </c>
      <c r="AV295" s="7">
        <v>8815718.9286320694</v>
      </c>
      <c r="AW295" s="48">
        <v>1209443.18572223</v>
      </c>
      <c r="AX295" s="48">
        <v>37130</v>
      </c>
      <c r="AZ295" s="34">
        <f t="shared" si="89"/>
        <v>8852848.9286320694</v>
      </c>
      <c r="BA295" s="82"/>
      <c r="BB295" s="56">
        <v>2337596.3919203766</v>
      </c>
      <c r="BC295" s="82"/>
      <c r="BD295" s="56">
        <v>-347030.89984550397</v>
      </c>
      <c r="BE295" s="84"/>
      <c r="BF295" s="84">
        <f t="shared" si="90"/>
        <v>10843414.420706943</v>
      </c>
      <c r="BG295" s="101">
        <f t="shared" si="91"/>
        <v>3029.7330038298246</v>
      </c>
      <c r="BH295" s="82"/>
      <c r="BI295" s="56">
        <v>0</v>
      </c>
      <c r="BK295" s="62">
        <f t="shared" si="92"/>
        <v>-908263.68242013454</v>
      </c>
      <c r="BL295" s="31">
        <f t="shared" si="93"/>
        <v>-7.7287998739384203E-2</v>
      </c>
      <c r="BM295" s="56">
        <f t="shared" si="94"/>
        <v>-253.77582632582693</v>
      </c>
      <c r="BO295" s="45">
        <v>78326.438439999998</v>
      </c>
      <c r="BP295" s="46">
        <v>146811.09600000002</v>
      </c>
      <c r="BQ295" s="47">
        <f t="shared" si="95"/>
        <v>68484.657560000021</v>
      </c>
      <c r="BS295" s="45" t="e">
        <f>#REF!+BQ295</f>
        <v>#REF!</v>
      </c>
      <c r="BT295" s="47" t="e">
        <f t="shared" si="96"/>
        <v>#REF!</v>
      </c>
      <c r="BU295" s="124">
        <v>925</v>
      </c>
      <c r="BV295" s="124" t="s">
        <v>281</v>
      </c>
      <c r="BW295" s="137">
        <v>3676</v>
      </c>
      <c r="BX295" s="137">
        <v>9452478.7266902961</v>
      </c>
      <c r="BY295" s="137">
        <v>1209443.18572223</v>
      </c>
      <c r="BZ295" s="137">
        <v>37130</v>
      </c>
      <c r="CB295" s="193">
        <v>9489608.7266902961</v>
      </c>
      <c r="CC295" s="194"/>
      <c r="CD295" s="186">
        <v>2190479.086436782</v>
      </c>
      <c r="CE295" s="194"/>
      <c r="CF295" s="186">
        <v>71590.289999999994</v>
      </c>
      <c r="CG295" s="137"/>
      <c r="CH295" s="137">
        <v>11751678.103127077</v>
      </c>
      <c r="CI295" s="195">
        <v>3196.8656428528502</v>
      </c>
      <c r="CJ295" s="124"/>
      <c r="CK295" s="196"/>
      <c r="CL295" s="197"/>
      <c r="CM295" s="198">
        <v>68484.657560000021</v>
      </c>
      <c r="CN295" s="124"/>
      <c r="CO295" s="196">
        <v>11820162.760687077</v>
      </c>
      <c r="CP295" s="198">
        <v>985013.56339058978</v>
      </c>
      <c r="CR295" s="154">
        <v>11</v>
      </c>
    </row>
    <row r="296" spans="1:96" ht="12.5" x14ac:dyDescent="0.25">
      <c r="A296" s="6">
        <v>927</v>
      </c>
      <c r="B296" s="6" t="s">
        <v>282</v>
      </c>
      <c r="C296" s="7">
        <v>29158</v>
      </c>
      <c r="D296" s="7">
        <v>24755577.809882194</v>
      </c>
      <c r="E296" s="48">
        <v>-1019962.4774369379</v>
      </c>
      <c r="F296" s="48">
        <v>-2725806</v>
      </c>
      <c r="H296" s="34">
        <f t="shared" si="97"/>
        <v>22029771.809882194</v>
      </c>
      <c r="I296" s="82"/>
      <c r="J296" s="56">
        <v>11231401.788099166</v>
      </c>
      <c r="K296" s="82"/>
      <c r="L296" s="56">
        <v>-654628.83043296926</v>
      </c>
      <c r="M296" s="84"/>
      <c r="N296" s="84">
        <f t="shared" si="98"/>
        <v>32606544.76754839</v>
      </c>
      <c r="O296" s="101">
        <f t="shared" si="83"/>
        <v>1118.2709639738114</v>
      </c>
      <c r="P296" s="82"/>
      <c r="Q296" s="56">
        <v>0</v>
      </c>
      <c r="S296" s="62">
        <f t="shared" si="99"/>
        <v>-1171751.9613632858</v>
      </c>
      <c r="T296" s="31">
        <f t="shared" si="100"/>
        <v>-3.4689492213512189E-2</v>
      </c>
      <c r="U296" s="56">
        <f t="shared" si="101"/>
        <v>-40.186294031253368</v>
      </c>
      <c r="W296" s="6">
        <v>927</v>
      </c>
      <c r="X296" s="6" t="s">
        <v>282</v>
      </c>
      <c r="Y296" s="7">
        <v>29158</v>
      </c>
      <c r="Z296" s="7">
        <v>24856621.581058089</v>
      </c>
      <c r="AA296" s="48">
        <v>-953446.03190923424</v>
      </c>
      <c r="AB296" s="48">
        <v>-2725806</v>
      </c>
      <c r="AD296" s="34">
        <f t="shared" si="102"/>
        <v>22130815.581058089</v>
      </c>
      <c r="AE296" s="82"/>
      <c r="AF296" s="56">
        <v>11064188.334465401</v>
      </c>
      <c r="AG296" s="82"/>
      <c r="AH296" s="56">
        <v>-3044290.1707939692</v>
      </c>
      <c r="AI296" s="84"/>
      <c r="AJ296" s="84">
        <f t="shared" si="84"/>
        <v>30150713.744729523</v>
      </c>
      <c r="AK296" s="101">
        <f t="shared" si="85"/>
        <v>1034.0460163498703</v>
      </c>
      <c r="AL296" s="82"/>
      <c r="AM296" s="56">
        <v>0</v>
      </c>
      <c r="AO296" s="62">
        <f t="shared" si="86"/>
        <v>-3627582.9841821529</v>
      </c>
      <c r="AP296" s="31">
        <f t="shared" si="87"/>
        <v>-0.10739389890779233</v>
      </c>
      <c r="AQ296" s="56">
        <f t="shared" si="88"/>
        <v>-124.41124165519422</v>
      </c>
      <c r="AS296" s="6">
        <v>927</v>
      </c>
      <c r="AT296" s="6" t="s">
        <v>282</v>
      </c>
      <c r="AU296" s="7">
        <v>29158</v>
      </c>
      <c r="AV296" s="7">
        <v>22596797.970752429</v>
      </c>
      <c r="AW296" s="48">
        <v>-1301807.2308052953</v>
      </c>
      <c r="AX296" s="48">
        <v>-2725806</v>
      </c>
      <c r="AZ296" s="34">
        <f t="shared" si="89"/>
        <v>19870991.970752429</v>
      </c>
      <c r="BA296" s="82"/>
      <c r="BB296" s="56">
        <v>11064188.334465401</v>
      </c>
      <c r="BC296" s="82"/>
      <c r="BD296" s="56">
        <v>-3044290.1707939692</v>
      </c>
      <c r="BE296" s="84"/>
      <c r="BF296" s="84">
        <f t="shared" si="90"/>
        <v>27890890.134423863</v>
      </c>
      <c r="BG296" s="101">
        <f t="shared" si="91"/>
        <v>956.54332033829007</v>
      </c>
      <c r="BH296" s="82"/>
      <c r="BI296" s="56">
        <v>0</v>
      </c>
      <c r="BK296" s="62">
        <f t="shared" si="92"/>
        <v>-5887406.5944878124</v>
      </c>
      <c r="BL296" s="31">
        <f t="shared" si="93"/>
        <v>-0.17429554372552586</v>
      </c>
      <c r="BM296" s="56">
        <f t="shared" si="94"/>
        <v>-201.91393766677456</v>
      </c>
      <c r="BO296" s="45">
        <v>741545.56462000019</v>
      </c>
      <c r="BP296" s="46">
        <v>855582.44279999996</v>
      </c>
      <c r="BQ296" s="47">
        <f t="shared" si="95"/>
        <v>114036.87817999977</v>
      </c>
      <c r="BS296" s="45" t="e">
        <f>#REF!+BQ296</f>
        <v>#REF!</v>
      </c>
      <c r="BT296" s="47" t="e">
        <f t="shared" si="96"/>
        <v>#REF!</v>
      </c>
      <c r="BU296" s="124">
        <v>927</v>
      </c>
      <c r="BV296" s="124" t="s">
        <v>282</v>
      </c>
      <c r="BW296" s="137">
        <v>29211</v>
      </c>
      <c r="BX296" s="137">
        <v>25519902.8124718</v>
      </c>
      <c r="BY296" s="137">
        <v>-1301807.2308052953</v>
      </c>
      <c r="BZ296" s="137">
        <v>-2725806</v>
      </c>
      <c r="CB296" s="193">
        <v>22794096.8124718</v>
      </c>
      <c r="CC296" s="194"/>
      <c r="CD296" s="186">
        <v>10356182.016439874</v>
      </c>
      <c r="CE296" s="194"/>
      <c r="CF296" s="186">
        <v>628017.9</v>
      </c>
      <c r="CG296" s="137"/>
      <c r="CH296" s="137">
        <v>33778296.728911676</v>
      </c>
      <c r="CI296" s="195">
        <v>1156.3553705423187</v>
      </c>
      <c r="CJ296" s="124"/>
      <c r="CK296" s="196"/>
      <c r="CL296" s="197"/>
      <c r="CM296" s="198">
        <v>114036.87817999977</v>
      </c>
      <c r="CN296" s="124"/>
      <c r="CO296" s="196">
        <v>33892333.607091673</v>
      </c>
      <c r="CP296" s="198">
        <v>2824361.1339243059</v>
      </c>
      <c r="CR296" s="154">
        <v>1</v>
      </c>
    </row>
    <row r="297" spans="1:96" ht="12.5" x14ac:dyDescent="0.25">
      <c r="A297" s="6">
        <v>931</v>
      </c>
      <c r="B297" s="6" t="s">
        <v>283</v>
      </c>
      <c r="C297" s="7">
        <v>6176</v>
      </c>
      <c r="D297" s="7">
        <v>22560261.373017695</v>
      </c>
      <c r="E297" s="48">
        <v>5329220.2202257598</v>
      </c>
      <c r="F297" s="48">
        <v>-160187</v>
      </c>
      <c r="H297" s="34">
        <f t="shared" si="97"/>
        <v>22400074.373017695</v>
      </c>
      <c r="I297" s="82"/>
      <c r="J297" s="56">
        <v>3929979.8322110856</v>
      </c>
      <c r="K297" s="82"/>
      <c r="L297" s="56">
        <v>-111531.52695548849</v>
      </c>
      <c r="M297" s="84"/>
      <c r="N297" s="84">
        <f t="shared" si="98"/>
        <v>26218522.67827329</v>
      </c>
      <c r="O297" s="101">
        <f t="shared" si="83"/>
        <v>4245.2271175960641</v>
      </c>
      <c r="P297" s="82"/>
      <c r="Q297" s="56">
        <v>0</v>
      </c>
      <c r="S297" s="62">
        <f t="shared" si="99"/>
        <v>392083.02872666344</v>
      </c>
      <c r="T297" s="31">
        <f t="shared" si="100"/>
        <v>1.5181458770432815E-2</v>
      </c>
      <c r="U297" s="56">
        <f t="shared" si="101"/>
        <v>63.484946361182551</v>
      </c>
      <c r="W297" s="6">
        <v>931</v>
      </c>
      <c r="X297" s="6" t="s">
        <v>283</v>
      </c>
      <c r="Y297" s="7">
        <v>6176</v>
      </c>
      <c r="Z297" s="7">
        <v>22593851.71931592</v>
      </c>
      <c r="AA297" s="48">
        <v>5360298.4812503224</v>
      </c>
      <c r="AB297" s="48">
        <v>-160187</v>
      </c>
      <c r="AD297" s="34">
        <f t="shared" si="102"/>
        <v>22433664.71931592</v>
      </c>
      <c r="AE297" s="82"/>
      <c r="AF297" s="56">
        <v>3911800.2380078337</v>
      </c>
      <c r="AG297" s="82"/>
      <c r="AH297" s="56">
        <v>-518666.93836210883</v>
      </c>
      <c r="AI297" s="84"/>
      <c r="AJ297" s="84">
        <f t="shared" si="84"/>
        <v>25826798.018961642</v>
      </c>
      <c r="AK297" s="101">
        <f t="shared" si="85"/>
        <v>4181.8001973707323</v>
      </c>
      <c r="AL297" s="82"/>
      <c r="AM297" s="56">
        <v>0</v>
      </c>
      <c r="AO297" s="62">
        <f t="shared" si="86"/>
        <v>358.36941501498222</v>
      </c>
      <c r="AP297" s="31">
        <f t="shared" si="87"/>
        <v>1.3876067312331735E-5</v>
      </c>
      <c r="AQ297" s="56">
        <f t="shared" si="88"/>
        <v>5.8026135850871477E-2</v>
      </c>
      <c r="AS297" s="6">
        <v>931</v>
      </c>
      <c r="AT297" s="6" t="s">
        <v>283</v>
      </c>
      <c r="AU297" s="7">
        <v>6176</v>
      </c>
      <c r="AV297" s="7">
        <v>22124073.785979379</v>
      </c>
      <c r="AW297" s="48">
        <v>5223258.8697486827</v>
      </c>
      <c r="AX297" s="48">
        <v>-160187</v>
      </c>
      <c r="AZ297" s="34">
        <f t="shared" si="89"/>
        <v>21963886.785979379</v>
      </c>
      <c r="BA297" s="82"/>
      <c r="BB297" s="56">
        <v>3911800.2380078337</v>
      </c>
      <c r="BC297" s="82"/>
      <c r="BD297" s="56">
        <v>-518666.93836210883</v>
      </c>
      <c r="BE297" s="84"/>
      <c r="BF297" s="84">
        <f t="shared" si="90"/>
        <v>25357020.085625101</v>
      </c>
      <c r="BG297" s="101">
        <f t="shared" si="91"/>
        <v>4105.7351174911109</v>
      </c>
      <c r="BH297" s="82"/>
      <c r="BI297" s="56">
        <v>0</v>
      </c>
      <c r="BK297" s="62">
        <f t="shared" si="92"/>
        <v>-469419.56392152607</v>
      </c>
      <c r="BL297" s="31">
        <f t="shared" si="93"/>
        <v>-1.8175930182066986E-2</v>
      </c>
      <c r="BM297" s="56">
        <f t="shared" si="94"/>
        <v>-76.007053743770413</v>
      </c>
      <c r="BO297" s="45">
        <v>182290.44420000003</v>
      </c>
      <c r="BP297" s="46">
        <v>110176.29010000001</v>
      </c>
      <c r="BQ297" s="47">
        <f t="shared" si="95"/>
        <v>-72114.154100000014</v>
      </c>
      <c r="BS297" s="45" t="e">
        <f>#REF!+BQ297</f>
        <v>#REF!</v>
      </c>
      <c r="BT297" s="47" t="e">
        <f t="shared" si="96"/>
        <v>#REF!</v>
      </c>
      <c r="BU297" s="124">
        <v>931</v>
      </c>
      <c r="BV297" s="124" t="s">
        <v>283</v>
      </c>
      <c r="BW297" s="137">
        <v>6264</v>
      </c>
      <c r="BX297" s="137">
        <v>22193533.656730551</v>
      </c>
      <c r="BY297" s="137">
        <v>5223258.8697486827</v>
      </c>
      <c r="BZ297" s="137">
        <v>-160187</v>
      </c>
      <c r="CB297" s="193">
        <v>22033346.656730551</v>
      </c>
      <c r="CC297" s="194"/>
      <c r="CD297" s="186">
        <v>3686095.2628160757</v>
      </c>
      <c r="CE297" s="194"/>
      <c r="CF297" s="186">
        <v>106997.73</v>
      </c>
      <c r="CG297" s="137"/>
      <c r="CH297" s="137">
        <v>25826439.649546627</v>
      </c>
      <c r="CI297" s="195">
        <v>4122.9948354959497</v>
      </c>
      <c r="CJ297" s="124"/>
      <c r="CK297" s="196"/>
      <c r="CL297" s="197"/>
      <c r="CM297" s="198">
        <v>-72114.154100000014</v>
      </c>
      <c r="CN297" s="124"/>
      <c r="CO297" s="196">
        <v>25754325.495446626</v>
      </c>
      <c r="CP297" s="198">
        <v>2146193.7912872187</v>
      </c>
      <c r="CR297" s="154">
        <v>13</v>
      </c>
    </row>
    <row r="298" spans="1:96" ht="12.5" x14ac:dyDescent="0.25">
      <c r="A298" s="6">
        <v>934</v>
      </c>
      <c r="B298" s="6" t="s">
        <v>284</v>
      </c>
      <c r="C298" s="7">
        <v>2827</v>
      </c>
      <c r="D298" s="7">
        <v>8034187.760494234</v>
      </c>
      <c r="E298" s="48">
        <v>2227811.768177765</v>
      </c>
      <c r="F298" s="48">
        <v>-745483</v>
      </c>
      <c r="H298" s="34">
        <f t="shared" si="97"/>
        <v>7288704.760494234</v>
      </c>
      <c r="I298" s="82"/>
      <c r="J298" s="56">
        <v>1650665.7384923373</v>
      </c>
      <c r="K298" s="82"/>
      <c r="L298" s="56">
        <v>-54778.156382300309</v>
      </c>
      <c r="M298" s="84"/>
      <c r="N298" s="84">
        <f t="shared" si="98"/>
        <v>8884592.3426042721</v>
      </c>
      <c r="O298" s="101">
        <f t="shared" si="83"/>
        <v>3142.7634745681898</v>
      </c>
      <c r="P298" s="82"/>
      <c r="Q298" s="56">
        <v>0</v>
      </c>
      <c r="S298" s="62">
        <f t="shared" si="99"/>
        <v>268238.99429169111</v>
      </c>
      <c r="T298" s="31">
        <f t="shared" si="100"/>
        <v>3.1131382784368146E-2</v>
      </c>
      <c r="U298" s="56">
        <f t="shared" si="101"/>
        <v>94.884681390764456</v>
      </c>
      <c r="W298" s="6">
        <v>934</v>
      </c>
      <c r="X298" s="6" t="s">
        <v>284</v>
      </c>
      <c r="Y298" s="7">
        <v>2827</v>
      </c>
      <c r="Z298" s="7">
        <v>7984965.1476824647</v>
      </c>
      <c r="AA298" s="48">
        <v>2177609.4095051084</v>
      </c>
      <c r="AB298" s="48">
        <v>-745483</v>
      </c>
      <c r="AD298" s="34">
        <f t="shared" si="102"/>
        <v>7239482.1476824647</v>
      </c>
      <c r="AE298" s="82"/>
      <c r="AF298" s="56">
        <v>1648802.0200548789</v>
      </c>
      <c r="AG298" s="82"/>
      <c r="AH298" s="56">
        <v>-254740.69472094116</v>
      </c>
      <c r="AI298" s="84"/>
      <c r="AJ298" s="84">
        <f t="shared" si="84"/>
        <v>8633543.4730164036</v>
      </c>
      <c r="AK298" s="101">
        <f t="shared" si="85"/>
        <v>3053.9594881557846</v>
      </c>
      <c r="AL298" s="82"/>
      <c r="AM298" s="56">
        <v>0</v>
      </c>
      <c r="AO298" s="62">
        <f t="shared" si="86"/>
        <v>17190.124703822657</v>
      </c>
      <c r="AP298" s="31">
        <f t="shared" si="87"/>
        <v>1.9950580029530888E-3</v>
      </c>
      <c r="AQ298" s="56">
        <f t="shared" si="88"/>
        <v>6.0806949783596238</v>
      </c>
      <c r="AS298" s="6">
        <v>934</v>
      </c>
      <c r="AT298" s="6" t="s">
        <v>284</v>
      </c>
      <c r="AU298" s="7">
        <v>2827</v>
      </c>
      <c r="AV298" s="7">
        <v>7525289.914130168</v>
      </c>
      <c r="AW298" s="48">
        <v>2121141.649360701</v>
      </c>
      <c r="AX298" s="48">
        <v>-745483</v>
      </c>
      <c r="AZ298" s="34">
        <f t="shared" si="89"/>
        <v>6779806.914130168</v>
      </c>
      <c r="BA298" s="82"/>
      <c r="BB298" s="56">
        <v>1648802.0200548789</v>
      </c>
      <c r="BC298" s="82"/>
      <c r="BD298" s="56">
        <v>-254740.69472094116</v>
      </c>
      <c r="BE298" s="84"/>
      <c r="BF298" s="84">
        <f t="shared" si="90"/>
        <v>8173868.2394641051</v>
      </c>
      <c r="BG298" s="101">
        <f t="shared" si="91"/>
        <v>2891.3577076279112</v>
      </c>
      <c r="BH298" s="82"/>
      <c r="BI298" s="56">
        <v>0</v>
      </c>
      <c r="BK298" s="62">
        <f t="shared" si="92"/>
        <v>-442485.10884847585</v>
      </c>
      <c r="BL298" s="31">
        <f t="shared" si="93"/>
        <v>-5.1354104336393279E-2</v>
      </c>
      <c r="BM298" s="56">
        <f t="shared" si="94"/>
        <v>-156.52108554951391</v>
      </c>
      <c r="BO298" s="45">
        <v>2722326.3093000003</v>
      </c>
      <c r="BP298" s="46">
        <v>0</v>
      </c>
      <c r="BQ298" s="47">
        <f t="shared" si="95"/>
        <v>-2722326.3093000003</v>
      </c>
      <c r="BS298" s="45" t="e">
        <f>#REF!+BQ298</f>
        <v>#REF!</v>
      </c>
      <c r="BT298" s="47" t="e">
        <f t="shared" si="96"/>
        <v>#REF!</v>
      </c>
      <c r="BU298" s="124">
        <v>934</v>
      </c>
      <c r="BV298" s="124" t="s">
        <v>284</v>
      </c>
      <c r="BW298" s="137">
        <v>2901</v>
      </c>
      <c r="BX298" s="137">
        <v>7760424.9338555187</v>
      </c>
      <c r="BY298" s="137">
        <v>2121141.6493606991</v>
      </c>
      <c r="BZ298" s="137">
        <v>-745483</v>
      </c>
      <c r="CB298" s="193">
        <v>7014941.9338555187</v>
      </c>
      <c r="CC298" s="194"/>
      <c r="CD298" s="186">
        <v>1548860.0144570628</v>
      </c>
      <c r="CE298" s="194"/>
      <c r="CF298" s="186">
        <v>52551.4</v>
      </c>
      <c r="CG298" s="137"/>
      <c r="CH298" s="137">
        <v>8616353.348312581</v>
      </c>
      <c r="CI298" s="195">
        <v>2970.1321435065774</v>
      </c>
      <c r="CJ298" s="124"/>
      <c r="CK298" s="196"/>
      <c r="CL298" s="197"/>
      <c r="CM298" s="198">
        <v>-2722326.3093000003</v>
      </c>
      <c r="CN298" s="124"/>
      <c r="CO298" s="196">
        <v>5894027.0390125811</v>
      </c>
      <c r="CP298" s="198">
        <v>491168.91991771507</v>
      </c>
      <c r="CR298" s="154">
        <v>14</v>
      </c>
    </row>
    <row r="299" spans="1:96" ht="12.5" x14ac:dyDescent="0.25">
      <c r="A299" s="6">
        <v>935</v>
      </c>
      <c r="B299" s="6" t="s">
        <v>285</v>
      </c>
      <c r="C299" s="7">
        <v>3109</v>
      </c>
      <c r="D299" s="7">
        <v>8245017.1944772247</v>
      </c>
      <c r="E299" s="48">
        <v>2228833.5339032593</v>
      </c>
      <c r="F299" s="48">
        <v>-50123</v>
      </c>
      <c r="H299" s="34">
        <f t="shared" si="97"/>
        <v>8194894.1944772247</v>
      </c>
      <c r="I299" s="82"/>
      <c r="J299" s="56">
        <v>1828881.1550775161</v>
      </c>
      <c r="K299" s="82"/>
      <c r="L299" s="56">
        <v>-62402.341687691071</v>
      </c>
      <c r="M299" s="84"/>
      <c r="N299" s="84">
        <f t="shared" si="98"/>
        <v>9961373.0078670494</v>
      </c>
      <c r="O299" s="101">
        <f t="shared" si="83"/>
        <v>3204.0440681463651</v>
      </c>
      <c r="P299" s="82"/>
      <c r="Q299" s="56">
        <v>0</v>
      </c>
      <c r="S299" s="62">
        <f t="shared" si="99"/>
        <v>-455525.93111495301</v>
      </c>
      <c r="T299" s="31">
        <f t="shared" si="100"/>
        <v>-4.3729514300104133E-2</v>
      </c>
      <c r="U299" s="56">
        <f t="shared" si="101"/>
        <v>-146.51847253617015</v>
      </c>
      <c r="W299" s="6">
        <v>935</v>
      </c>
      <c r="X299" s="6" t="s">
        <v>285</v>
      </c>
      <c r="Y299" s="7">
        <v>3109</v>
      </c>
      <c r="Z299" s="7">
        <v>8243292.7538796645</v>
      </c>
      <c r="AA299" s="48">
        <v>2224637.505620684</v>
      </c>
      <c r="AB299" s="48">
        <v>-50123</v>
      </c>
      <c r="AD299" s="34">
        <f t="shared" si="102"/>
        <v>8193169.7538796645</v>
      </c>
      <c r="AE299" s="82"/>
      <c r="AF299" s="56">
        <v>1827513.1319003003</v>
      </c>
      <c r="AG299" s="82"/>
      <c r="AH299" s="56">
        <v>-290196.25565332745</v>
      </c>
      <c r="AI299" s="84"/>
      <c r="AJ299" s="84">
        <f t="shared" si="84"/>
        <v>9730486.6301266383</v>
      </c>
      <c r="AK299" s="101">
        <f t="shared" si="85"/>
        <v>3129.7801962453004</v>
      </c>
      <c r="AL299" s="82"/>
      <c r="AM299" s="56">
        <v>0</v>
      </c>
      <c r="AO299" s="62">
        <f t="shared" si="86"/>
        <v>-686412.3088553641</v>
      </c>
      <c r="AP299" s="31">
        <f t="shared" si="87"/>
        <v>-6.5894112333823238E-2</v>
      </c>
      <c r="AQ299" s="56">
        <f t="shared" si="88"/>
        <v>-220.78234443723517</v>
      </c>
      <c r="AS299" s="6">
        <v>935</v>
      </c>
      <c r="AT299" s="6" t="s">
        <v>285</v>
      </c>
      <c r="AU299" s="7">
        <v>3109</v>
      </c>
      <c r="AV299" s="7">
        <v>8190438.0218962952</v>
      </c>
      <c r="AW299" s="48">
        <v>2210214.7842441988</v>
      </c>
      <c r="AX299" s="48">
        <v>-50123</v>
      </c>
      <c r="AZ299" s="34">
        <f t="shared" si="89"/>
        <v>8140315.0218962952</v>
      </c>
      <c r="BA299" s="82"/>
      <c r="BB299" s="56">
        <v>1827513.1319003003</v>
      </c>
      <c r="BC299" s="82"/>
      <c r="BD299" s="56">
        <v>-290196.25565332745</v>
      </c>
      <c r="BE299" s="84"/>
      <c r="BF299" s="84">
        <f t="shared" si="90"/>
        <v>9677631.8981432673</v>
      </c>
      <c r="BG299" s="101">
        <f t="shared" si="91"/>
        <v>3112.7796391583361</v>
      </c>
      <c r="BH299" s="82"/>
      <c r="BI299" s="56">
        <v>0</v>
      </c>
      <c r="BK299" s="62">
        <f t="shared" si="92"/>
        <v>-739267.04083873518</v>
      </c>
      <c r="BL299" s="31">
        <f t="shared" si="93"/>
        <v>-7.0968053464765632E-2</v>
      </c>
      <c r="BM299" s="56">
        <f t="shared" si="94"/>
        <v>-237.78290152419916</v>
      </c>
      <c r="BO299" s="45">
        <v>136004.16810000001</v>
      </c>
      <c r="BP299" s="46">
        <v>1428689.4620000001</v>
      </c>
      <c r="BQ299" s="47">
        <f t="shared" si="95"/>
        <v>1292685.2938999999</v>
      </c>
      <c r="BS299" s="45" t="e">
        <f>#REF!+BQ299</f>
        <v>#REF!</v>
      </c>
      <c r="BT299" s="47" t="e">
        <f t="shared" si="96"/>
        <v>#REF!</v>
      </c>
      <c r="BU299" s="124">
        <v>935</v>
      </c>
      <c r="BV299" s="124" t="s">
        <v>285</v>
      </c>
      <c r="BW299" s="137">
        <v>3150</v>
      </c>
      <c r="BX299" s="137">
        <v>8690857.7409306876</v>
      </c>
      <c r="BY299" s="137">
        <v>2210214.7842441988</v>
      </c>
      <c r="BZ299" s="137">
        <v>-50123</v>
      </c>
      <c r="CB299" s="193">
        <v>8640734.7409306876</v>
      </c>
      <c r="CC299" s="194"/>
      <c r="CD299" s="186">
        <v>1716298.5380513156</v>
      </c>
      <c r="CE299" s="194"/>
      <c r="CF299" s="186">
        <v>59865.66</v>
      </c>
      <c r="CG299" s="137"/>
      <c r="CH299" s="137">
        <v>10416898.938982002</v>
      </c>
      <c r="CI299" s="195">
        <v>3306.9520441212708</v>
      </c>
      <c r="CJ299" s="124"/>
      <c r="CK299" s="196"/>
      <c r="CL299" s="197"/>
      <c r="CM299" s="198">
        <v>1292685.2938999999</v>
      </c>
      <c r="CN299" s="124"/>
      <c r="CO299" s="196">
        <v>11709584.232882002</v>
      </c>
      <c r="CP299" s="198">
        <v>975798.6860735002</v>
      </c>
      <c r="CR299" s="154">
        <v>8</v>
      </c>
    </row>
    <row r="300" spans="1:96" ht="12.5" x14ac:dyDescent="0.25">
      <c r="A300" s="6">
        <v>936</v>
      </c>
      <c r="B300" s="6" t="s">
        <v>286</v>
      </c>
      <c r="C300" s="7">
        <v>6544</v>
      </c>
      <c r="D300" s="7">
        <v>21969057.064736858</v>
      </c>
      <c r="E300" s="48">
        <v>5175462.7736454159</v>
      </c>
      <c r="F300" s="48">
        <v>383951</v>
      </c>
      <c r="H300" s="34">
        <f t="shared" si="97"/>
        <v>22353008.064736858</v>
      </c>
      <c r="I300" s="82"/>
      <c r="J300" s="56">
        <v>4171323.4811734362</v>
      </c>
      <c r="K300" s="82"/>
      <c r="L300" s="56">
        <v>-122456.39918703452</v>
      </c>
      <c r="M300" s="84"/>
      <c r="N300" s="84">
        <f t="shared" si="98"/>
        <v>26401875.146723259</v>
      </c>
      <c r="O300" s="101">
        <f t="shared" si="83"/>
        <v>4034.5163732767815</v>
      </c>
      <c r="P300" s="82"/>
      <c r="Q300" s="56">
        <v>0</v>
      </c>
      <c r="S300" s="62">
        <f t="shared" si="99"/>
        <v>155888.88852575049</v>
      </c>
      <c r="T300" s="31">
        <f t="shared" si="100"/>
        <v>5.9395325057392777E-3</v>
      </c>
      <c r="U300" s="56">
        <f t="shared" si="101"/>
        <v>23.821651669582899</v>
      </c>
      <c r="W300" s="6">
        <v>936</v>
      </c>
      <c r="X300" s="6" t="s">
        <v>286</v>
      </c>
      <c r="Y300" s="7">
        <v>6544</v>
      </c>
      <c r="Z300" s="7">
        <v>22011537.762545131</v>
      </c>
      <c r="AA300" s="48">
        <v>5216946.3667041641</v>
      </c>
      <c r="AB300" s="48">
        <v>383951</v>
      </c>
      <c r="AD300" s="34">
        <f t="shared" si="102"/>
        <v>22395488.762545131</v>
      </c>
      <c r="AE300" s="82"/>
      <c r="AF300" s="56">
        <v>4166659.2774139815</v>
      </c>
      <c r="AG300" s="82"/>
      <c r="AH300" s="56">
        <v>-569472.03524376999</v>
      </c>
      <c r="AI300" s="84"/>
      <c r="AJ300" s="84">
        <f t="shared" si="84"/>
        <v>25992676.004715346</v>
      </c>
      <c r="AK300" s="101">
        <f t="shared" si="85"/>
        <v>3971.9859420408534</v>
      </c>
      <c r="AL300" s="82"/>
      <c r="AM300" s="56">
        <v>0</v>
      </c>
      <c r="AO300" s="62">
        <f t="shared" si="86"/>
        <v>-253310.25348216295</v>
      </c>
      <c r="AP300" s="31">
        <f t="shared" si="87"/>
        <v>-9.651390158868409E-3</v>
      </c>
      <c r="AQ300" s="56">
        <f t="shared" si="88"/>
        <v>-38.708779566345193</v>
      </c>
      <c r="AS300" s="6">
        <v>936</v>
      </c>
      <c r="AT300" s="6" t="s">
        <v>286</v>
      </c>
      <c r="AU300" s="7">
        <v>6544</v>
      </c>
      <c r="AV300" s="7">
        <v>21132661.334206827</v>
      </c>
      <c r="AW300" s="48">
        <v>5002035.1489758743</v>
      </c>
      <c r="AX300" s="48">
        <v>383951</v>
      </c>
      <c r="AZ300" s="34">
        <f t="shared" si="89"/>
        <v>21516612.334206827</v>
      </c>
      <c r="BA300" s="82"/>
      <c r="BB300" s="56">
        <v>4166659.2774139815</v>
      </c>
      <c r="BC300" s="82"/>
      <c r="BD300" s="56">
        <v>-569472.03524376999</v>
      </c>
      <c r="BE300" s="84"/>
      <c r="BF300" s="84">
        <f t="shared" si="90"/>
        <v>25113799.576377042</v>
      </c>
      <c r="BG300" s="101">
        <f t="shared" si="91"/>
        <v>3837.6833093485698</v>
      </c>
      <c r="BH300" s="82"/>
      <c r="BI300" s="56">
        <v>0</v>
      </c>
      <c r="BK300" s="62">
        <f t="shared" si="92"/>
        <v>-1132186.6818204671</v>
      </c>
      <c r="BL300" s="31">
        <f t="shared" si="93"/>
        <v>-4.313751713052303E-2</v>
      </c>
      <c r="BM300" s="56">
        <f t="shared" si="94"/>
        <v>-173.01141225862884</v>
      </c>
      <c r="BO300" s="45">
        <v>89133.366339999993</v>
      </c>
      <c r="BP300" s="46">
        <v>138926.79640000002</v>
      </c>
      <c r="BQ300" s="47">
        <f t="shared" si="95"/>
        <v>49793.430060000028</v>
      </c>
      <c r="BS300" s="45" t="e">
        <f>#REF!+BQ300</f>
        <v>#REF!</v>
      </c>
      <c r="BT300" s="47" t="e">
        <f t="shared" si="96"/>
        <v>#REF!</v>
      </c>
      <c r="BU300" s="124">
        <v>936</v>
      </c>
      <c r="BV300" s="124" t="s">
        <v>286</v>
      </c>
      <c r="BW300" s="137">
        <v>6739</v>
      </c>
      <c r="BX300" s="137">
        <v>21830465.407033708</v>
      </c>
      <c r="BY300" s="137">
        <v>5002035.1489758743</v>
      </c>
      <c r="BZ300" s="137">
        <v>383951</v>
      </c>
      <c r="CB300" s="193">
        <v>22214416.407033708</v>
      </c>
      <c r="CC300" s="194"/>
      <c r="CD300" s="186">
        <v>3914091.3511638008</v>
      </c>
      <c r="CE300" s="194"/>
      <c r="CF300" s="186">
        <v>117478.5</v>
      </c>
      <c r="CG300" s="137"/>
      <c r="CH300" s="137">
        <v>26245986.258197509</v>
      </c>
      <c r="CI300" s="195">
        <v>3894.6410829793008</v>
      </c>
      <c r="CJ300" s="124"/>
      <c r="CK300" s="196"/>
      <c r="CL300" s="197"/>
      <c r="CM300" s="198">
        <v>49793.430060000028</v>
      </c>
      <c r="CN300" s="124"/>
      <c r="CO300" s="196">
        <v>26295779.688257508</v>
      </c>
      <c r="CP300" s="198">
        <v>2191314.974021459</v>
      </c>
      <c r="CR300" s="154">
        <v>6</v>
      </c>
    </row>
    <row r="301" spans="1:96" ht="12.5" x14ac:dyDescent="0.25">
      <c r="A301" s="6">
        <v>946</v>
      </c>
      <c r="B301" s="6" t="s">
        <v>287</v>
      </c>
      <c r="C301" s="7">
        <v>6461</v>
      </c>
      <c r="D301" s="7">
        <v>16902802.273813795</v>
      </c>
      <c r="E301" s="48">
        <v>4631549.506915533</v>
      </c>
      <c r="F301" s="48">
        <v>488363</v>
      </c>
      <c r="H301" s="34">
        <f t="shared" si="97"/>
        <v>17391165.273813795</v>
      </c>
      <c r="I301" s="82"/>
      <c r="J301" s="56">
        <v>3930141.8426256706</v>
      </c>
      <c r="K301" s="82"/>
      <c r="L301" s="56">
        <v>-120855.48781811583</v>
      </c>
      <c r="M301" s="84"/>
      <c r="N301" s="84">
        <f t="shared" si="98"/>
        <v>21200451.628621351</v>
      </c>
      <c r="O301" s="101">
        <f t="shared" si="83"/>
        <v>3281.2957171678304</v>
      </c>
      <c r="P301" s="82"/>
      <c r="Q301" s="56">
        <v>0</v>
      </c>
      <c r="S301" s="62">
        <f t="shared" si="99"/>
        <v>-272017.17520314828</v>
      </c>
      <c r="T301" s="31">
        <f t="shared" si="100"/>
        <v>-1.2668183509233872E-2</v>
      </c>
      <c r="U301" s="56">
        <f t="shared" si="101"/>
        <v>-42.101404612776392</v>
      </c>
      <c r="W301" s="6">
        <v>946</v>
      </c>
      <c r="X301" s="6" t="s">
        <v>287</v>
      </c>
      <c r="Y301" s="7">
        <v>6461</v>
      </c>
      <c r="Z301" s="7">
        <v>17147812.873731084</v>
      </c>
      <c r="AA301" s="48">
        <v>4874895.1979555674</v>
      </c>
      <c r="AB301" s="48">
        <v>488363</v>
      </c>
      <c r="AD301" s="34">
        <f t="shared" si="102"/>
        <v>17636175.873731084</v>
      </c>
      <c r="AE301" s="82"/>
      <c r="AF301" s="56">
        <v>3910367.4788872856</v>
      </c>
      <c r="AG301" s="82"/>
      <c r="AH301" s="56">
        <v>-562027.14660131885</v>
      </c>
      <c r="AI301" s="84"/>
      <c r="AJ301" s="84">
        <f t="shared" si="84"/>
        <v>20984516.206017051</v>
      </c>
      <c r="AK301" s="101">
        <f t="shared" si="85"/>
        <v>3247.8743547464869</v>
      </c>
      <c r="AL301" s="82"/>
      <c r="AM301" s="56">
        <v>0</v>
      </c>
      <c r="AO301" s="62">
        <f t="shared" si="86"/>
        <v>-487952.59780744836</v>
      </c>
      <c r="AP301" s="31">
        <f t="shared" si="87"/>
        <v>-2.2724568947588283E-2</v>
      </c>
      <c r="AQ301" s="56">
        <f t="shared" si="88"/>
        <v>-75.522767034119852</v>
      </c>
      <c r="AS301" s="6">
        <v>946</v>
      </c>
      <c r="AT301" s="6" t="s">
        <v>287</v>
      </c>
      <c r="AU301" s="7">
        <v>6461</v>
      </c>
      <c r="AV301" s="7">
        <v>16425077.314958781</v>
      </c>
      <c r="AW301" s="48">
        <v>4342234.5988345686</v>
      </c>
      <c r="AX301" s="48">
        <v>722781</v>
      </c>
      <c r="AZ301" s="34">
        <f t="shared" si="89"/>
        <v>17147858.314958781</v>
      </c>
      <c r="BA301" s="82"/>
      <c r="BB301" s="56">
        <v>3910367.4788872856</v>
      </c>
      <c r="BC301" s="82"/>
      <c r="BD301" s="56">
        <v>-562027.14660131885</v>
      </c>
      <c r="BE301" s="84"/>
      <c r="BF301" s="84">
        <f t="shared" si="90"/>
        <v>20496198.647244748</v>
      </c>
      <c r="BG301" s="101">
        <f t="shared" si="91"/>
        <v>3172.2951009510521</v>
      </c>
      <c r="BH301" s="82"/>
      <c r="BI301" s="56">
        <v>0</v>
      </c>
      <c r="BK301" s="62">
        <f t="shared" si="92"/>
        <v>-976270.15657975152</v>
      </c>
      <c r="BL301" s="31">
        <f t="shared" si="93"/>
        <v>-4.5466134588392854E-2</v>
      </c>
      <c r="BM301" s="56">
        <f t="shared" si="94"/>
        <v>-151.10202082955448</v>
      </c>
      <c r="BO301" s="45">
        <v>244821.09620000003</v>
      </c>
      <c r="BP301" s="46">
        <v>270513.038</v>
      </c>
      <c r="BQ301" s="47">
        <f t="shared" si="95"/>
        <v>25691.941799999971</v>
      </c>
      <c r="BS301" s="45" t="e">
        <f>#REF!+BQ301</f>
        <v>#REF!</v>
      </c>
      <c r="BT301" s="47" t="e">
        <f t="shared" si="96"/>
        <v>#REF!</v>
      </c>
      <c r="BU301" s="124">
        <v>946</v>
      </c>
      <c r="BV301" s="124" t="s">
        <v>287</v>
      </c>
      <c r="BW301" s="137">
        <v>6613</v>
      </c>
      <c r="BX301" s="137">
        <v>17200257.320294525</v>
      </c>
      <c r="BY301" s="137">
        <v>4342234.5988345705</v>
      </c>
      <c r="BZ301" s="137">
        <v>488363</v>
      </c>
      <c r="CB301" s="193">
        <v>17688620.320294525</v>
      </c>
      <c r="CC301" s="194"/>
      <c r="CD301" s="186">
        <v>3667905.8235299732</v>
      </c>
      <c r="CE301" s="194"/>
      <c r="CF301" s="186">
        <v>115942.66</v>
      </c>
      <c r="CG301" s="137"/>
      <c r="CH301" s="137">
        <v>21472468.803824499</v>
      </c>
      <c r="CI301" s="195">
        <v>3247.0087409382277</v>
      </c>
      <c r="CJ301" s="124"/>
      <c r="CK301" s="196"/>
      <c r="CL301" s="197"/>
      <c r="CM301" s="198">
        <v>25691.941799999971</v>
      </c>
      <c r="CN301" s="124"/>
      <c r="CO301" s="196">
        <v>21498160.745624498</v>
      </c>
      <c r="CP301" s="198">
        <v>1791513.3954687081</v>
      </c>
      <c r="CR301" s="154">
        <v>15</v>
      </c>
    </row>
    <row r="302" spans="1:96" ht="12.5" x14ac:dyDescent="0.25">
      <c r="A302" s="6">
        <v>976</v>
      </c>
      <c r="B302" s="6" t="s">
        <v>288</v>
      </c>
      <c r="C302" s="7">
        <v>3918</v>
      </c>
      <c r="D302" s="7">
        <v>17704009.379521087</v>
      </c>
      <c r="E302" s="48">
        <v>3496944.3977689669</v>
      </c>
      <c r="F302" s="48">
        <v>-596543</v>
      </c>
      <c r="H302" s="34">
        <f t="shared" si="97"/>
        <v>17107466.379521087</v>
      </c>
      <c r="I302" s="82"/>
      <c r="J302" s="56">
        <v>2431288.2827980071</v>
      </c>
      <c r="K302" s="82"/>
      <c r="L302" s="56">
        <v>-67740.501408179276</v>
      </c>
      <c r="M302" s="84"/>
      <c r="N302" s="84">
        <f t="shared" si="98"/>
        <v>19471014.160910916</v>
      </c>
      <c r="O302" s="101">
        <f t="shared" si="83"/>
        <v>4969.630975219733</v>
      </c>
      <c r="P302" s="82"/>
      <c r="Q302" s="56">
        <v>0</v>
      </c>
      <c r="S302" s="62">
        <f t="shared" si="99"/>
        <v>-173453.47312116623</v>
      </c>
      <c r="T302" s="31">
        <f t="shared" si="100"/>
        <v>-8.8296347018676849E-3</v>
      </c>
      <c r="U302" s="56">
        <f t="shared" si="101"/>
        <v>-44.270922185085816</v>
      </c>
      <c r="W302" s="6">
        <v>976</v>
      </c>
      <c r="X302" s="6" t="s">
        <v>288</v>
      </c>
      <c r="Y302" s="7">
        <v>3918</v>
      </c>
      <c r="Z302" s="7">
        <v>17746040.6341138</v>
      </c>
      <c r="AA302" s="48">
        <v>3538017.504099465</v>
      </c>
      <c r="AB302" s="48">
        <v>-596543</v>
      </c>
      <c r="AD302" s="34">
        <f t="shared" si="102"/>
        <v>17149497.6341138</v>
      </c>
      <c r="AE302" s="82"/>
      <c r="AF302" s="56">
        <v>2425001.1704000449</v>
      </c>
      <c r="AG302" s="82"/>
      <c r="AH302" s="56">
        <v>-315020.86833722383</v>
      </c>
      <c r="AI302" s="84"/>
      <c r="AJ302" s="84">
        <f t="shared" si="84"/>
        <v>19259477.93617662</v>
      </c>
      <c r="AK302" s="101">
        <f t="shared" si="85"/>
        <v>4915.6401062217001</v>
      </c>
      <c r="AL302" s="82"/>
      <c r="AM302" s="56">
        <v>0</v>
      </c>
      <c r="AO302" s="62">
        <f t="shared" si="86"/>
        <v>-384989.69785546139</v>
      </c>
      <c r="AP302" s="31">
        <f t="shared" si="87"/>
        <v>-1.9597868724551493E-2</v>
      </c>
      <c r="AQ302" s="56">
        <f t="shared" si="88"/>
        <v>-98.261791183119286</v>
      </c>
      <c r="AS302" s="6">
        <v>976</v>
      </c>
      <c r="AT302" s="6" t="s">
        <v>288</v>
      </c>
      <c r="AU302" s="7">
        <v>3918</v>
      </c>
      <c r="AV302" s="7">
        <v>17554983.864006475</v>
      </c>
      <c r="AW302" s="48">
        <v>3433696.4830694287</v>
      </c>
      <c r="AX302" s="48">
        <v>-596543</v>
      </c>
      <c r="AZ302" s="34">
        <f t="shared" si="89"/>
        <v>16958440.864006475</v>
      </c>
      <c r="BA302" s="82"/>
      <c r="BB302" s="56">
        <v>2425001.1704000449</v>
      </c>
      <c r="BC302" s="82"/>
      <c r="BD302" s="56">
        <v>-315020.86833722383</v>
      </c>
      <c r="BE302" s="84"/>
      <c r="BF302" s="84">
        <f t="shared" si="90"/>
        <v>19068421.166069295</v>
      </c>
      <c r="BG302" s="101">
        <f t="shared" si="91"/>
        <v>4866.8762547394836</v>
      </c>
      <c r="BH302" s="82"/>
      <c r="BI302" s="56">
        <v>0</v>
      </c>
      <c r="BK302" s="62">
        <f t="shared" si="92"/>
        <v>-576046.46796278656</v>
      </c>
      <c r="BL302" s="31">
        <f t="shared" si="93"/>
        <v>-2.9323597803426523E-2</v>
      </c>
      <c r="BM302" s="56">
        <f t="shared" si="94"/>
        <v>-147.02564266533602</v>
      </c>
      <c r="BO302" s="45">
        <v>122342.58000000002</v>
      </c>
      <c r="BP302" s="46">
        <v>76124.271999999997</v>
      </c>
      <c r="BQ302" s="47">
        <f t="shared" si="95"/>
        <v>-46218.308000000019</v>
      </c>
      <c r="BS302" s="45" t="e">
        <f>#REF!+BQ302</f>
        <v>#REF!</v>
      </c>
      <c r="BT302" s="47" t="e">
        <f t="shared" si="96"/>
        <v>#REF!</v>
      </c>
      <c r="BU302" s="124">
        <v>976</v>
      </c>
      <c r="BV302" s="124" t="s">
        <v>288</v>
      </c>
      <c r="BW302" s="137">
        <v>4022</v>
      </c>
      <c r="BX302" s="137">
        <v>17885528.565805487</v>
      </c>
      <c r="BY302" s="137">
        <v>3433696.4830694287</v>
      </c>
      <c r="BZ302" s="137">
        <v>-596543</v>
      </c>
      <c r="CB302" s="193">
        <v>17288985.565805487</v>
      </c>
      <c r="CC302" s="194"/>
      <c r="CD302" s="186">
        <v>2290495.2482265928</v>
      </c>
      <c r="CE302" s="194"/>
      <c r="CF302" s="186">
        <v>64986.82</v>
      </c>
      <c r="CG302" s="137"/>
      <c r="CH302" s="137">
        <v>19644467.634032082</v>
      </c>
      <c r="CI302" s="195">
        <v>4884.2535141800299</v>
      </c>
      <c r="CJ302" s="124"/>
      <c r="CK302" s="196"/>
      <c r="CL302" s="197"/>
      <c r="CM302" s="198">
        <v>-46218.308000000019</v>
      </c>
      <c r="CN302" s="124"/>
      <c r="CO302" s="196">
        <v>19598249.326032083</v>
      </c>
      <c r="CP302" s="198">
        <v>1633187.443836007</v>
      </c>
      <c r="CR302" s="154">
        <v>19</v>
      </c>
    </row>
    <row r="303" spans="1:96" ht="12.5" x14ac:dyDescent="0.25">
      <c r="A303" s="6">
        <v>977</v>
      </c>
      <c r="B303" s="6" t="s">
        <v>289</v>
      </c>
      <c r="C303" s="7">
        <v>15255</v>
      </c>
      <c r="D303" s="7">
        <v>37241649.519775227</v>
      </c>
      <c r="E303" s="48">
        <v>10142860.962001067</v>
      </c>
      <c r="F303" s="48">
        <v>256960</v>
      </c>
      <c r="H303" s="34">
        <f t="shared" si="97"/>
        <v>37498609.519775227</v>
      </c>
      <c r="I303" s="82"/>
      <c r="J303" s="56">
        <v>7028117.6136321165</v>
      </c>
      <c r="K303" s="82"/>
      <c r="L303" s="56">
        <v>-299095.46787180431</v>
      </c>
      <c r="M303" s="84"/>
      <c r="N303" s="84">
        <f t="shared" si="98"/>
        <v>44227631.665535532</v>
      </c>
      <c r="O303" s="101">
        <f t="shared" si="83"/>
        <v>2899.2220036404806</v>
      </c>
      <c r="P303" s="82"/>
      <c r="Q303" s="56">
        <v>0</v>
      </c>
      <c r="S303" s="62">
        <f t="shared" si="99"/>
        <v>93522.008829861879</v>
      </c>
      <c r="T303" s="31">
        <f t="shared" si="100"/>
        <v>2.1190414751156602E-3</v>
      </c>
      <c r="U303" s="56">
        <f t="shared" si="101"/>
        <v>6.1305807164773434</v>
      </c>
      <c r="W303" s="6">
        <v>977</v>
      </c>
      <c r="X303" s="6" t="s">
        <v>289</v>
      </c>
      <c r="Y303" s="7">
        <v>15255</v>
      </c>
      <c r="Z303" s="7">
        <v>37351664.276921108</v>
      </c>
      <c r="AA303" s="48">
        <v>10245051.391690934</v>
      </c>
      <c r="AB303" s="48">
        <v>256960</v>
      </c>
      <c r="AD303" s="34">
        <f t="shared" si="102"/>
        <v>37608624.276921108</v>
      </c>
      <c r="AE303" s="82"/>
      <c r="AF303" s="56">
        <v>6963625.3078561537</v>
      </c>
      <c r="AG303" s="82"/>
      <c r="AH303" s="56">
        <v>-1390915.5091274146</v>
      </c>
      <c r="AI303" s="84"/>
      <c r="AJ303" s="84">
        <f t="shared" si="84"/>
        <v>43181334.07564985</v>
      </c>
      <c r="AK303" s="101">
        <f t="shared" si="85"/>
        <v>2830.6348132186072</v>
      </c>
      <c r="AL303" s="82"/>
      <c r="AM303" s="56">
        <v>0</v>
      </c>
      <c r="AO303" s="62">
        <f t="shared" si="86"/>
        <v>-952775.58105581999</v>
      </c>
      <c r="AP303" s="31">
        <f t="shared" si="87"/>
        <v>-2.1588190822629558E-2</v>
      </c>
      <c r="AQ303" s="56">
        <f t="shared" si="88"/>
        <v>-62.456609705396261</v>
      </c>
      <c r="AS303" s="6">
        <v>977</v>
      </c>
      <c r="AT303" s="6" t="s">
        <v>289</v>
      </c>
      <c r="AU303" s="7">
        <v>15255</v>
      </c>
      <c r="AV303" s="7">
        <v>35962554.336220004</v>
      </c>
      <c r="AW303" s="48">
        <v>9653776.4621924516</v>
      </c>
      <c r="AX303" s="48">
        <v>256960</v>
      </c>
      <c r="AZ303" s="34">
        <f t="shared" si="89"/>
        <v>36219514.336220004</v>
      </c>
      <c r="BA303" s="82"/>
      <c r="BB303" s="56">
        <v>6963625.3078561537</v>
      </c>
      <c r="BC303" s="82"/>
      <c r="BD303" s="56">
        <v>-1390915.5091274146</v>
      </c>
      <c r="BE303" s="84"/>
      <c r="BF303" s="84">
        <f t="shared" si="90"/>
        <v>41792224.134948738</v>
      </c>
      <c r="BG303" s="101">
        <f t="shared" si="91"/>
        <v>2739.5754922942469</v>
      </c>
      <c r="BH303" s="82"/>
      <c r="BI303" s="56">
        <v>0</v>
      </c>
      <c r="BK303" s="62">
        <f t="shared" si="92"/>
        <v>-2341885.5217569321</v>
      </c>
      <c r="BL303" s="31">
        <f t="shared" si="93"/>
        <v>-5.306293794013605E-2</v>
      </c>
      <c r="BM303" s="56">
        <f t="shared" si="94"/>
        <v>-153.5159306297563</v>
      </c>
      <c r="BO303" s="45">
        <v>232450.90200000006</v>
      </c>
      <c r="BP303" s="46">
        <v>476048.57240000006</v>
      </c>
      <c r="BQ303" s="47">
        <f t="shared" si="95"/>
        <v>243597.6704</v>
      </c>
      <c r="BS303" s="45" t="e">
        <f>#REF!+BQ303</f>
        <v>#REF!</v>
      </c>
      <c r="BT303" s="47" t="e">
        <f t="shared" si="96"/>
        <v>#REF!</v>
      </c>
      <c r="BU303" s="124">
        <v>977</v>
      </c>
      <c r="BV303" s="124" t="s">
        <v>289</v>
      </c>
      <c r="BW303" s="137">
        <v>15212</v>
      </c>
      <c r="BX303" s="137">
        <v>37093503.536483653</v>
      </c>
      <c r="BY303" s="137">
        <v>9653776.4621924516</v>
      </c>
      <c r="BZ303" s="137">
        <v>256960</v>
      </c>
      <c r="CB303" s="193">
        <v>37350463.536483653</v>
      </c>
      <c r="CC303" s="194"/>
      <c r="CD303" s="186">
        <v>6496709.000222018</v>
      </c>
      <c r="CE303" s="194"/>
      <c r="CF303" s="186">
        <v>286937.12</v>
      </c>
      <c r="CG303" s="137"/>
      <c r="CH303" s="137">
        <v>44134109.65670567</v>
      </c>
      <c r="CI303" s="195">
        <v>2901.2693700174646</v>
      </c>
      <c r="CJ303" s="124"/>
      <c r="CK303" s="196"/>
      <c r="CL303" s="197"/>
      <c r="CM303" s="198">
        <v>243597.6704</v>
      </c>
      <c r="CN303" s="124"/>
      <c r="CO303" s="196">
        <v>44377707.327105671</v>
      </c>
      <c r="CP303" s="198">
        <v>3698142.2772588059</v>
      </c>
      <c r="CR303" s="154">
        <v>17</v>
      </c>
    </row>
    <row r="304" spans="1:96" ht="12.5" x14ac:dyDescent="0.25">
      <c r="A304" s="6">
        <v>980</v>
      </c>
      <c r="B304" s="6" t="s">
        <v>290</v>
      </c>
      <c r="C304" s="7">
        <v>33254</v>
      </c>
      <c r="D304" s="7">
        <v>40025230.430437185</v>
      </c>
      <c r="E304" s="48">
        <v>7016471.933134757</v>
      </c>
      <c r="F304" s="48">
        <v>-3844562</v>
      </c>
      <c r="H304" s="34">
        <f t="shared" si="97"/>
        <v>36180668.430437185</v>
      </c>
      <c r="I304" s="82"/>
      <c r="J304" s="56">
        <v>12403635.378259778</v>
      </c>
      <c r="K304" s="82"/>
      <c r="L304" s="56">
        <v>-679835.27393522335</v>
      </c>
      <c r="M304" s="84"/>
      <c r="N304" s="84">
        <f t="shared" si="98"/>
        <v>47904468.534761742</v>
      </c>
      <c r="O304" s="101">
        <f t="shared" si="83"/>
        <v>1440.5625950189974</v>
      </c>
      <c r="P304" s="82"/>
      <c r="Q304" s="56">
        <v>0</v>
      </c>
      <c r="S304" s="62">
        <f t="shared" si="99"/>
        <v>-2207441.9095304608</v>
      </c>
      <c r="T304" s="31">
        <f t="shared" si="100"/>
        <v>-4.4050244541852038E-2</v>
      </c>
      <c r="U304" s="56">
        <f t="shared" si="101"/>
        <v>-66.381244648176491</v>
      </c>
      <c r="W304" s="6">
        <v>980</v>
      </c>
      <c r="X304" s="6" t="s">
        <v>290</v>
      </c>
      <c r="Y304" s="7">
        <v>33254</v>
      </c>
      <c r="Z304" s="7">
        <v>40063811.33241345</v>
      </c>
      <c r="AA304" s="48">
        <v>7028926.322738668</v>
      </c>
      <c r="AB304" s="48">
        <v>-3844562</v>
      </c>
      <c r="AD304" s="34">
        <f t="shared" si="102"/>
        <v>36219249.33241345</v>
      </c>
      <c r="AE304" s="82"/>
      <c r="AF304" s="56">
        <v>12223519.225245249</v>
      </c>
      <c r="AG304" s="82"/>
      <c r="AH304" s="56">
        <v>-3161510.3796011996</v>
      </c>
      <c r="AI304" s="84"/>
      <c r="AJ304" s="84">
        <f t="shared" si="84"/>
        <v>45281258.178057499</v>
      </c>
      <c r="AK304" s="101">
        <f t="shared" si="85"/>
        <v>1361.6785402675619</v>
      </c>
      <c r="AL304" s="82"/>
      <c r="AM304" s="56">
        <v>0</v>
      </c>
      <c r="AO304" s="62">
        <f t="shared" si="86"/>
        <v>-4830652.2662347034</v>
      </c>
      <c r="AP304" s="31">
        <f t="shared" si="87"/>
        <v>-9.6397288057991401E-2</v>
      </c>
      <c r="AQ304" s="56">
        <f t="shared" si="88"/>
        <v>-145.26529939961219</v>
      </c>
      <c r="AS304" s="6">
        <v>980</v>
      </c>
      <c r="AT304" s="6" t="s">
        <v>290</v>
      </c>
      <c r="AU304" s="7">
        <v>33254</v>
      </c>
      <c r="AV304" s="7">
        <v>38323051.471495271</v>
      </c>
      <c r="AW304" s="48">
        <v>6651189.8966381904</v>
      </c>
      <c r="AX304" s="48">
        <v>-3844562</v>
      </c>
      <c r="AZ304" s="34">
        <f t="shared" si="89"/>
        <v>34478489.471495271</v>
      </c>
      <c r="BA304" s="82"/>
      <c r="BB304" s="56">
        <v>12223519.225245249</v>
      </c>
      <c r="BC304" s="82"/>
      <c r="BD304" s="56">
        <v>-3161510.3796011996</v>
      </c>
      <c r="BE304" s="84"/>
      <c r="BF304" s="84">
        <f t="shared" si="90"/>
        <v>43540498.31713932</v>
      </c>
      <c r="BG304" s="101">
        <f t="shared" si="91"/>
        <v>1309.3311576694327</v>
      </c>
      <c r="BH304" s="82"/>
      <c r="BI304" s="56">
        <v>0</v>
      </c>
      <c r="BK304" s="62">
        <f t="shared" si="92"/>
        <v>-6571412.1271528825</v>
      </c>
      <c r="BL304" s="31">
        <f t="shared" si="93"/>
        <v>-0.13113473561256681</v>
      </c>
      <c r="BM304" s="56">
        <f t="shared" si="94"/>
        <v>-197.61268199774111</v>
      </c>
      <c r="BO304" s="45">
        <v>1570783.5718599998</v>
      </c>
      <c r="BP304" s="46">
        <v>681040.36200000008</v>
      </c>
      <c r="BQ304" s="47">
        <f t="shared" si="95"/>
        <v>-889743.20985999971</v>
      </c>
      <c r="BS304" s="45" t="e">
        <f>#REF!+BQ304</f>
        <v>#REF!</v>
      </c>
      <c r="BT304" s="47" t="e">
        <f t="shared" si="96"/>
        <v>#REF!</v>
      </c>
      <c r="BU304" s="124">
        <v>980</v>
      </c>
      <c r="BV304" s="124" t="s">
        <v>290</v>
      </c>
      <c r="BW304" s="137">
        <v>32983</v>
      </c>
      <c r="BX304" s="137">
        <v>41881313.311882839</v>
      </c>
      <c r="BY304" s="137">
        <v>6651189.8966381904</v>
      </c>
      <c r="BZ304" s="137">
        <v>-3844562</v>
      </c>
      <c r="CB304" s="193">
        <v>38036751.311882839</v>
      </c>
      <c r="CC304" s="194"/>
      <c r="CD304" s="186">
        <v>11422959.442409365</v>
      </c>
      <c r="CE304" s="194"/>
      <c r="CF304" s="186">
        <v>652199.68999999994</v>
      </c>
      <c r="CG304" s="137"/>
      <c r="CH304" s="137">
        <v>50111910.444292203</v>
      </c>
      <c r="CI304" s="195">
        <v>1519.3254235300672</v>
      </c>
      <c r="CJ304" s="124"/>
      <c r="CK304" s="196"/>
      <c r="CL304" s="197"/>
      <c r="CM304" s="198">
        <v>-889743.20985999971</v>
      </c>
      <c r="CN304" s="124"/>
      <c r="CO304" s="196">
        <v>49222167.234432206</v>
      </c>
      <c r="CP304" s="198">
        <v>4101847.269536017</v>
      </c>
      <c r="CR304" s="154">
        <v>6</v>
      </c>
    </row>
    <row r="305" spans="1:96" s="91" customFormat="1" ht="12.5" x14ac:dyDescent="0.25">
      <c r="A305" s="91">
        <v>981</v>
      </c>
      <c r="B305" s="91" t="s">
        <v>291</v>
      </c>
      <c r="C305" s="92">
        <v>2343</v>
      </c>
      <c r="D305" s="92">
        <v>4598823.8166935323</v>
      </c>
      <c r="E305" s="93">
        <v>1752873.3058721859</v>
      </c>
      <c r="F305" s="93">
        <v>-573428</v>
      </c>
      <c r="H305" s="34">
        <f t="shared" si="97"/>
        <v>4025395.8166935323</v>
      </c>
      <c r="I305" s="82"/>
      <c r="J305" s="56">
        <v>1445242.4805509667</v>
      </c>
      <c r="K305" s="82"/>
      <c r="L305" s="56">
        <v>-42360.811387918264</v>
      </c>
      <c r="M305" s="84"/>
      <c r="N305" s="84">
        <f t="shared" si="98"/>
        <v>5428277.4858565805</v>
      </c>
      <c r="O305" s="101">
        <f t="shared" si="83"/>
        <v>2316.8064386925225</v>
      </c>
      <c r="P305" s="82"/>
      <c r="Q305" s="56">
        <v>0</v>
      </c>
      <c r="S305" s="62">
        <f t="shared" si="99"/>
        <v>-139055.0948567614</v>
      </c>
      <c r="T305" s="31">
        <f t="shared" si="100"/>
        <v>-2.4976969283007029E-2</v>
      </c>
      <c r="U305" s="56">
        <f t="shared" si="101"/>
        <v>-59.349165538523856</v>
      </c>
      <c r="W305" s="91">
        <v>981</v>
      </c>
      <c r="X305" s="91" t="s">
        <v>291</v>
      </c>
      <c r="Y305" s="92">
        <v>2343</v>
      </c>
      <c r="Z305" s="92">
        <v>4732171.7057768498</v>
      </c>
      <c r="AA305" s="93">
        <v>1883790.2458892288</v>
      </c>
      <c r="AB305" s="93">
        <v>-573428</v>
      </c>
      <c r="AD305" s="34">
        <f t="shared" si="102"/>
        <v>4158743.7057768498</v>
      </c>
      <c r="AE305" s="82"/>
      <c r="AF305" s="56">
        <v>1440581.2973175033</v>
      </c>
      <c r="AG305" s="82"/>
      <c r="AH305" s="56">
        <v>-196994.99279584744</v>
      </c>
      <c r="AI305" s="84"/>
      <c r="AJ305" s="84">
        <f t="shared" si="84"/>
        <v>5402330.0102985054</v>
      </c>
      <c r="AK305" s="101">
        <f t="shared" si="85"/>
        <v>2305.7319719583888</v>
      </c>
      <c r="AL305" s="82"/>
      <c r="AM305" s="56">
        <v>0</v>
      </c>
      <c r="AO305" s="62">
        <f t="shared" si="86"/>
        <v>-165002.57041483652</v>
      </c>
      <c r="AP305" s="31">
        <f t="shared" si="87"/>
        <v>-2.9637634903732436E-2</v>
      </c>
      <c r="AQ305" s="56">
        <f t="shared" si="88"/>
        <v>-70.4236322726575</v>
      </c>
      <c r="AS305" s="91">
        <v>981</v>
      </c>
      <c r="AT305" s="91" t="s">
        <v>291</v>
      </c>
      <c r="AU305" s="92">
        <v>2343</v>
      </c>
      <c r="AV305" s="92">
        <v>4395946.9298935337</v>
      </c>
      <c r="AW305" s="93">
        <v>1757997.6690899332</v>
      </c>
      <c r="AX305" s="93">
        <v>-573428</v>
      </c>
      <c r="AZ305" s="34">
        <f t="shared" si="89"/>
        <v>3822518.9298935337</v>
      </c>
      <c r="BA305" s="82"/>
      <c r="BB305" s="56">
        <v>1440581.2973175033</v>
      </c>
      <c r="BC305" s="82"/>
      <c r="BD305" s="56">
        <v>-196994.99279584744</v>
      </c>
      <c r="BE305" s="84"/>
      <c r="BF305" s="84">
        <f t="shared" si="90"/>
        <v>5066105.2344151894</v>
      </c>
      <c r="BG305" s="101">
        <f t="shared" si="91"/>
        <v>2162.23014699752</v>
      </c>
      <c r="BH305" s="82"/>
      <c r="BI305" s="56">
        <v>0</v>
      </c>
      <c r="BK305" s="62">
        <f t="shared" si="92"/>
        <v>-501227.34629815258</v>
      </c>
      <c r="BL305" s="31">
        <f t="shared" si="93"/>
        <v>-9.0030070780131186E-2</v>
      </c>
      <c r="BM305" s="56">
        <f t="shared" si="94"/>
        <v>-213.92545723352649</v>
      </c>
      <c r="BO305" s="94">
        <v>59811.928000000007</v>
      </c>
      <c r="BP305" s="95">
        <v>4146.0541000000003</v>
      </c>
      <c r="BQ305" s="47">
        <f t="shared" si="95"/>
        <v>-55665.873900000006</v>
      </c>
      <c r="BS305" s="94" t="e">
        <f>#REF!+BQ305</f>
        <v>#REF!</v>
      </c>
      <c r="BT305" s="47" t="e">
        <f t="shared" si="96"/>
        <v>#REF!</v>
      </c>
      <c r="BU305" s="124">
        <v>981</v>
      </c>
      <c r="BV305" s="124" t="s">
        <v>291</v>
      </c>
      <c r="BW305" s="137">
        <v>2357</v>
      </c>
      <c r="BX305" s="137">
        <v>4746820.5336559983</v>
      </c>
      <c r="BY305" s="137">
        <v>1757997.6690899332</v>
      </c>
      <c r="BZ305" s="137">
        <v>-573428</v>
      </c>
      <c r="CA305" s="124"/>
      <c r="CB305" s="193">
        <v>4173392.5336559983</v>
      </c>
      <c r="CC305" s="194"/>
      <c r="CD305" s="186">
        <v>1353301.2170573436</v>
      </c>
      <c r="CE305" s="194"/>
      <c r="CF305" s="186">
        <v>40638.83</v>
      </c>
      <c r="CG305" s="137"/>
      <c r="CH305" s="137">
        <v>5567332.5807133419</v>
      </c>
      <c r="CI305" s="195">
        <v>2362.0418246556392</v>
      </c>
      <c r="CJ305" s="124"/>
      <c r="CK305" s="196"/>
      <c r="CL305" s="197"/>
      <c r="CM305" s="198">
        <v>-55665.873900000006</v>
      </c>
      <c r="CN305" s="124"/>
      <c r="CO305" s="196">
        <v>5511666.7068133419</v>
      </c>
      <c r="CP305" s="198">
        <v>459305.55890111183</v>
      </c>
      <c r="CR305" s="154">
        <v>5</v>
      </c>
    </row>
    <row r="306" spans="1:96" ht="12.5" x14ac:dyDescent="0.25">
      <c r="A306" s="6">
        <v>989</v>
      </c>
      <c r="B306" s="6" t="s">
        <v>292</v>
      </c>
      <c r="C306" s="7">
        <v>5616</v>
      </c>
      <c r="D306" s="7">
        <v>15801088.670997228</v>
      </c>
      <c r="E306" s="48">
        <v>4239184.3639215464</v>
      </c>
      <c r="F306" s="48">
        <v>-190034</v>
      </c>
      <c r="H306" s="34">
        <f t="shared" si="97"/>
        <v>15611054.670997228</v>
      </c>
      <c r="I306" s="82"/>
      <c r="J306" s="56">
        <v>3405407.0021257941</v>
      </c>
      <c r="K306" s="82"/>
      <c r="L306" s="56">
        <v>-111893.97527824</v>
      </c>
      <c r="M306" s="84"/>
      <c r="N306" s="84">
        <f t="shared" si="98"/>
        <v>18904567.697844785</v>
      </c>
      <c r="O306" s="101">
        <f t="shared" si="83"/>
        <v>3366.197951895439</v>
      </c>
      <c r="P306" s="82"/>
      <c r="Q306" s="56">
        <v>0</v>
      </c>
      <c r="S306" s="62">
        <f t="shared" si="99"/>
        <v>-524579.45521076769</v>
      </c>
      <c r="T306" s="31">
        <f t="shared" si="100"/>
        <v>-2.6999613059612293E-2</v>
      </c>
      <c r="U306" s="56">
        <f t="shared" si="101"/>
        <v>-93.408022651489972</v>
      </c>
      <c r="W306" s="6">
        <v>989</v>
      </c>
      <c r="X306" s="6" t="s">
        <v>292</v>
      </c>
      <c r="Y306" s="7">
        <v>5616</v>
      </c>
      <c r="Z306" s="7">
        <v>15850897.229257762</v>
      </c>
      <c r="AA306" s="48">
        <v>4285059.2731211232</v>
      </c>
      <c r="AB306" s="48">
        <v>-190034</v>
      </c>
      <c r="AD306" s="34">
        <f t="shared" si="102"/>
        <v>15660863.229257762</v>
      </c>
      <c r="AE306" s="82"/>
      <c r="AF306" s="56">
        <v>3390681.4241479598</v>
      </c>
      <c r="AG306" s="82"/>
      <c r="AH306" s="56">
        <v>-520352.47039961995</v>
      </c>
      <c r="AI306" s="84"/>
      <c r="AJ306" s="84">
        <f t="shared" si="84"/>
        <v>18531192.183006104</v>
      </c>
      <c r="AK306" s="101">
        <f t="shared" si="85"/>
        <v>3299.713707800232</v>
      </c>
      <c r="AL306" s="82"/>
      <c r="AM306" s="56">
        <v>0</v>
      </c>
      <c r="AO306" s="62">
        <f t="shared" si="86"/>
        <v>-897954.97004944831</v>
      </c>
      <c r="AP306" s="31">
        <f t="shared" si="87"/>
        <v>-4.6216900977469312E-2</v>
      </c>
      <c r="AQ306" s="56">
        <f t="shared" si="88"/>
        <v>-159.89226674669663</v>
      </c>
      <c r="AS306" s="6">
        <v>989</v>
      </c>
      <c r="AT306" s="6" t="s">
        <v>292</v>
      </c>
      <c r="AU306" s="7">
        <v>5616</v>
      </c>
      <c r="AV306" s="7">
        <v>15502414.352010213</v>
      </c>
      <c r="AW306" s="48">
        <v>4204788.3675500434</v>
      </c>
      <c r="AX306" s="48">
        <v>-190034</v>
      </c>
      <c r="AZ306" s="34">
        <f t="shared" si="89"/>
        <v>15312380.352010213</v>
      </c>
      <c r="BA306" s="82"/>
      <c r="BB306" s="56">
        <v>3390681.4241479598</v>
      </c>
      <c r="BC306" s="82"/>
      <c r="BD306" s="56">
        <v>-520352.47039961995</v>
      </c>
      <c r="BE306" s="84"/>
      <c r="BF306" s="84">
        <f t="shared" si="90"/>
        <v>18182709.305758554</v>
      </c>
      <c r="BG306" s="101">
        <f t="shared" si="91"/>
        <v>3237.6619134185462</v>
      </c>
      <c r="BH306" s="82"/>
      <c r="BI306" s="56">
        <v>0</v>
      </c>
      <c r="BK306" s="62">
        <f t="shared" si="92"/>
        <v>-1246437.8472969979</v>
      </c>
      <c r="BL306" s="31">
        <f t="shared" si="93"/>
        <v>-6.4152988161447683E-2</v>
      </c>
      <c r="BM306" s="56">
        <f t="shared" si="94"/>
        <v>-221.94406112838283</v>
      </c>
      <c r="BO306" s="45">
        <v>38769.004240000002</v>
      </c>
      <c r="BP306" s="46">
        <v>146947.03219999999</v>
      </c>
      <c r="BQ306" s="47">
        <f t="shared" si="95"/>
        <v>108178.02795999998</v>
      </c>
      <c r="BS306" s="45" t="e">
        <f>#REF!+BQ306</f>
        <v>#REF!</v>
      </c>
      <c r="BT306" s="47" t="e">
        <f t="shared" si="96"/>
        <v>#REF!</v>
      </c>
      <c r="BU306" s="124">
        <v>989</v>
      </c>
      <c r="BV306" s="124" t="s">
        <v>292</v>
      </c>
      <c r="BW306" s="137">
        <v>5703</v>
      </c>
      <c r="BX306" s="137">
        <v>16319720.786519492</v>
      </c>
      <c r="BY306" s="137">
        <v>4204788.3675500434</v>
      </c>
      <c r="BZ306" s="137">
        <v>-190034</v>
      </c>
      <c r="CB306" s="193">
        <v>16129686.786519492</v>
      </c>
      <c r="CC306" s="194"/>
      <c r="CD306" s="186">
        <v>3192114.9265360585</v>
      </c>
      <c r="CE306" s="194"/>
      <c r="CF306" s="186">
        <v>107345.44</v>
      </c>
      <c r="CG306" s="137"/>
      <c r="CH306" s="137">
        <v>19429147.153055552</v>
      </c>
      <c r="CI306" s="195">
        <v>3406.829239532799</v>
      </c>
      <c r="CJ306" s="124"/>
      <c r="CK306" s="196"/>
      <c r="CL306" s="197"/>
      <c r="CM306" s="198">
        <v>108178.02795999998</v>
      </c>
      <c r="CN306" s="124"/>
      <c r="CO306" s="196">
        <v>19537325.181015551</v>
      </c>
      <c r="CP306" s="198">
        <v>1628110.4317512959</v>
      </c>
      <c r="CR306" s="154">
        <v>14</v>
      </c>
    </row>
    <row r="307" spans="1:96" ht="12.5" x14ac:dyDescent="0.25">
      <c r="A307" s="6">
        <v>992</v>
      </c>
      <c r="B307" s="6" t="s">
        <v>293</v>
      </c>
      <c r="C307" s="7">
        <v>18765</v>
      </c>
      <c r="D307" s="7">
        <v>42300460.238982722</v>
      </c>
      <c r="E307" s="48">
        <v>7518326.4974929085</v>
      </c>
      <c r="F307" s="48">
        <v>-577591</v>
      </c>
      <c r="H307" s="34">
        <f t="shared" si="97"/>
        <v>41722869.238982722</v>
      </c>
      <c r="I307" s="82"/>
      <c r="J307" s="56">
        <v>8783325.9812922776</v>
      </c>
      <c r="K307" s="82"/>
      <c r="L307" s="56">
        <v>-396336.60716287</v>
      </c>
      <c r="M307" s="84"/>
      <c r="N307" s="84">
        <f t="shared" si="98"/>
        <v>50109858.613112129</v>
      </c>
      <c r="O307" s="101">
        <f t="shared" si="83"/>
        <v>2670.3894811144219</v>
      </c>
      <c r="P307" s="82"/>
      <c r="Q307" s="56">
        <v>0</v>
      </c>
      <c r="S307" s="62">
        <f t="shared" si="99"/>
        <v>499693.42912074178</v>
      </c>
      <c r="T307" s="31">
        <f t="shared" si="100"/>
        <v>1.0072400026637826E-2</v>
      </c>
      <c r="U307" s="56">
        <f t="shared" si="101"/>
        <v>26.629013009365401</v>
      </c>
      <c r="W307" s="6">
        <v>992</v>
      </c>
      <c r="X307" s="6" t="s">
        <v>293</v>
      </c>
      <c r="Y307" s="7">
        <v>18765</v>
      </c>
      <c r="Z307" s="7">
        <v>42168780.142514542</v>
      </c>
      <c r="AA307" s="48">
        <v>7370101.0329214782</v>
      </c>
      <c r="AB307" s="48">
        <v>-577591</v>
      </c>
      <c r="AD307" s="34">
        <f t="shared" si="102"/>
        <v>41591189.142514542</v>
      </c>
      <c r="AE307" s="82"/>
      <c r="AF307" s="56">
        <v>8710169.0644958429</v>
      </c>
      <c r="AG307" s="82"/>
      <c r="AH307" s="56">
        <v>-1843126.3357492809</v>
      </c>
      <c r="AI307" s="84"/>
      <c r="AJ307" s="84">
        <f t="shared" si="84"/>
        <v>48458231.871261105</v>
      </c>
      <c r="AK307" s="101">
        <f t="shared" si="85"/>
        <v>2582.3731346262248</v>
      </c>
      <c r="AL307" s="82"/>
      <c r="AM307" s="56">
        <v>0</v>
      </c>
      <c r="AO307" s="62">
        <f t="shared" si="86"/>
        <v>-1151933.3127302825</v>
      </c>
      <c r="AP307" s="31">
        <f t="shared" si="87"/>
        <v>-2.3219703229329255E-2</v>
      </c>
      <c r="AQ307" s="56">
        <f t="shared" si="88"/>
        <v>-61.387333478832005</v>
      </c>
      <c r="AS307" s="6">
        <v>992</v>
      </c>
      <c r="AT307" s="6" t="s">
        <v>293</v>
      </c>
      <c r="AU307" s="7">
        <v>18765</v>
      </c>
      <c r="AV307" s="7">
        <v>39768969.295030229</v>
      </c>
      <c r="AW307" s="48">
        <v>5381057.150740522</v>
      </c>
      <c r="AX307" s="48">
        <v>-577591</v>
      </c>
      <c r="AZ307" s="34">
        <f t="shared" si="89"/>
        <v>39191378.295030229</v>
      </c>
      <c r="BA307" s="82"/>
      <c r="BB307" s="56">
        <v>8710169.0644958429</v>
      </c>
      <c r="BC307" s="82"/>
      <c r="BD307" s="56">
        <v>-1843126.3357492809</v>
      </c>
      <c r="BE307" s="84"/>
      <c r="BF307" s="84">
        <f t="shared" si="90"/>
        <v>46058421.023776785</v>
      </c>
      <c r="BG307" s="101">
        <f t="shared" si="91"/>
        <v>2454.4855328418216</v>
      </c>
      <c r="BH307" s="82"/>
      <c r="BI307" s="56">
        <v>0</v>
      </c>
      <c r="BK307" s="62">
        <f t="shared" si="92"/>
        <v>-3551744.1602146029</v>
      </c>
      <c r="BL307" s="31">
        <f t="shared" si="93"/>
        <v>-7.1593072650375067E-2</v>
      </c>
      <c r="BM307" s="56">
        <f t="shared" si="94"/>
        <v>-189.27493526323491</v>
      </c>
      <c r="BO307" s="45">
        <v>247499.03934000002</v>
      </c>
      <c r="BP307" s="46">
        <v>146811.09600000002</v>
      </c>
      <c r="BQ307" s="47">
        <f t="shared" si="95"/>
        <v>-100687.94334</v>
      </c>
      <c r="BS307" s="45" t="e">
        <f>#REF!+BQ307</f>
        <v>#REF!</v>
      </c>
      <c r="BT307" s="47" t="e">
        <f t="shared" si="96"/>
        <v>#REF!</v>
      </c>
      <c r="BU307" s="124">
        <v>992</v>
      </c>
      <c r="BV307" s="124" t="s">
        <v>293</v>
      </c>
      <c r="BW307" s="137">
        <v>18851</v>
      </c>
      <c r="BX307" s="137">
        <v>41622554.066627286</v>
      </c>
      <c r="BY307" s="137">
        <v>5381057.150740522</v>
      </c>
      <c r="BZ307" s="137">
        <v>-577591</v>
      </c>
      <c r="CB307" s="193">
        <v>41044963.066627286</v>
      </c>
      <c r="CC307" s="194"/>
      <c r="CD307" s="186">
        <v>8184976.757364098</v>
      </c>
      <c r="CE307" s="194"/>
      <c r="CF307" s="186">
        <v>380225.36</v>
      </c>
      <c r="CG307" s="137"/>
      <c r="CH307" s="137">
        <v>49610165.183991387</v>
      </c>
      <c r="CI307" s="195">
        <v>2631.6993891035695</v>
      </c>
      <c r="CJ307" s="124"/>
      <c r="CK307" s="196"/>
      <c r="CL307" s="197"/>
      <c r="CM307" s="198">
        <v>-100687.94334</v>
      </c>
      <c r="CN307" s="124"/>
      <c r="CO307" s="196">
        <v>49509477.240651384</v>
      </c>
      <c r="CP307" s="198">
        <v>4125789.7700542822</v>
      </c>
      <c r="CR307" s="154">
        <v>13</v>
      </c>
    </row>
    <row r="308" spans="1:96" x14ac:dyDescent="0.25">
      <c r="BO308" s="74"/>
      <c r="BP308" s="74"/>
    </row>
  </sheetData>
  <sortState xmlns:xlrd2="http://schemas.microsoft.com/office/spreadsheetml/2017/richdata2" ref="AS14:CJ307">
    <sortCondition ref="AS14:AS307"/>
  </sortState>
  <mergeCells count="26">
    <mergeCell ref="CO3:CP3"/>
    <mergeCell ref="CO6:CP6"/>
    <mergeCell ref="CK9:CM9"/>
    <mergeCell ref="AJ3:AK3"/>
    <mergeCell ref="AJ4:AK4"/>
    <mergeCell ref="AJ5:AK5"/>
    <mergeCell ref="AJ6:AK6"/>
    <mergeCell ref="AJ7:AK7"/>
    <mergeCell ref="BS3:BT3"/>
    <mergeCell ref="BS6:BT6"/>
    <mergeCell ref="CH7:CI7"/>
    <mergeCell ref="CH3:CI3"/>
    <mergeCell ref="CH4:CI4"/>
    <mergeCell ref="CH5:CI5"/>
    <mergeCell ref="CH6:CI6"/>
    <mergeCell ref="BO9:BQ9"/>
    <mergeCell ref="BF3:BG3"/>
    <mergeCell ref="BF4:BG4"/>
    <mergeCell ref="BF5:BG5"/>
    <mergeCell ref="BF6:BG6"/>
    <mergeCell ref="BF7:BG7"/>
    <mergeCell ref="N3:O3"/>
    <mergeCell ref="N4:O4"/>
    <mergeCell ref="N5:O5"/>
    <mergeCell ref="N6:O6"/>
    <mergeCell ref="N7:O7"/>
  </mergeCells>
  <pageMargins left="0.25" right="0.25" top="0.75" bottom="0.75" header="0.3" footer="0.3"/>
  <pageSetup paperSize="9" scale="44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6000AE223E22E49AE9A6766EBE498ED" ma:contentTypeVersion="10" ma:contentTypeDescription="Luo uusi asiakirja." ma:contentTypeScope="" ma:versionID="f5fc7d20f87ad8c7a95020a910e5a586">
  <xsd:schema xmlns:xsd="http://www.w3.org/2001/XMLSchema" xmlns:xs="http://www.w3.org/2001/XMLSchema" xmlns:p="http://schemas.microsoft.com/office/2006/metadata/properties" xmlns:ns2="0778ba95-7023-46b8-8863-14b2a5814243" xmlns:ns3="c40c7b59-5744-49aa-9631-c4247212e49d" targetNamespace="http://schemas.microsoft.com/office/2006/metadata/properties" ma:root="true" ma:fieldsID="ea317c9c84f643226b28946195ba1965" ns2:_="" ns3:_="">
    <xsd:import namespace="0778ba95-7023-46b8-8863-14b2a5814243"/>
    <xsd:import namespace="c40c7b59-5744-49aa-9631-c4247212e4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78ba95-7023-46b8-8863-14b2a58142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0c7b59-5744-49aa-9631-c4247212e4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217A03-3317-419A-9CF8-61C20DA0AB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78ba95-7023-46b8-8863-14b2a5814243"/>
    <ds:schemaRef ds:uri="c40c7b59-5744-49aa-9631-c4247212e4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792A3D-00C6-4A1E-AAC5-47B70A5F3A92}">
  <ds:schemaRefs>
    <ds:schemaRef ds:uri="http://www.w3.org/XML/1998/namespace"/>
    <ds:schemaRef ds:uri="http://schemas.microsoft.com/office/2006/documentManagement/types"/>
    <ds:schemaRef ds:uri="c40c7b59-5744-49aa-9631-c4247212e49d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0778ba95-7023-46b8-8863-14b2a5814243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99B3CE1-F27E-4191-B0F2-ED3A344954E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VOS2021</vt:lpstr>
      <vt:lpstr>'VOS2021'!Tulostusotsikot</vt:lpstr>
    </vt:vector>
  </TitlesOfParts>
  <Company>KL-FCG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Lehtonen Sanna</dc:creator>
  <cp:lastModifiedBy>Lehtonen Sanna</cp:lastModifiedBy>
  <cp:lastPrinted>2019-09-10T22:30:49Z</cp:lastPrinted>
  <dcterms:created xsi:type="dcterms:W3CDTF">2017-05-10T21:37:52Z</dcterms:created>
  <dcterms:modified xsi:type="dcterms:W3CDTF">2020-09-04T10:11:10Z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0x01010066000AE223E22E49AE9A6766EBE498ED</vt:lpwstr>
  </property>
</Properties>
</file>