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0_Tilastoexcelit ja kalvosetit/"/>
    </mc:Choice>
  </mc:AlternateContent>
  <xr:revisionPtr revIDLastSave="1224" documentId="14_{7171F1E7-9AEE-43BF-8C6F-9875EDABEF13}" xr6:coauthVersionLast="47" xr6:coauthVersionMax="47" xr10:uidLastSave="{C824BE5E-A11C-4D99-B63C-C5739CBAEBED}"/>
  <bookViews>
    <workbookView xWindow="-28920" yWindow="7305" windowWidth="29040" windowHeight="17640" xr2:uid="{00000000-000D-0000-FFFF-FFFF00000000}"/>
  </bookViews>
  <sheets>
    <sheet name="Kunnat aakkosjäjestyksessä" sheetId="7" r:id="rId1"/>
    <sheet name="Kunnat maakunnittain" sheetId="8" r:id="rId2"/>
    <sheet name="Maakunnittain" sheetId="10" r:id="rId3"/>
    <sheet name="Kuntakoon mukaan" sheetId="11" r:id="rId4"/>
    <sheet name="seutukunnittain" sheetId="9" r:id="rId5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xlnm._FilterDatabase" localSheetId="0" hidden="1">'Kunnat aakkosjäjestyksessä'!$A$13:$AH$13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 localSheetId="0">'Kunnat aakkosjäjestyksessä'!$A$1:$AC$316</definedName>
    <definedName name="_xlnm.Print_Area" localSheetId="1">'Kunnat maakunnittain'!$A$1:$AC$407</definedName>
    <definedName name="_xlnm.Print_Area" localSheetId="3">'Kuntakoon mukaan'!$A$1:$AC$33</definedName>
    <definedName name="_xlnm.Print_Area" localSheetId="2">Maakunnittain!$A$1:$AC$43</definedName>
    <definedName name="_xlnm.Print_Area" localSheetId="4">seutukunnittain!$A$1:$AC$90</definedName>
    <definedName name="_xlnm.Print_Area">#N/A</definedName>
    <definedName name="_xlnm.Print_Titles" localSheetId="0">'Kunnat aakkosjäjestyksessä'!$5:$9</definedName>
    <definedName name="_xlnm.Print_Titles" localSheetId="1">'Kunnat maakunnittain'!$5:$9</definedName>
    <definedName name="_xlnm.Print_Titles" localSheetId="4">seutukunnittain!$5:$9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9" i="9" l="1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14" i="9"/>
  <c r="B273" i="8" l="1" a="1"/>
  <c r="B273" i="8" s="1"/>
  <c r="B13" i="10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B12" i="7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E13" i="10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B101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AA80" i="8"/>
  <c r="AB80" i="8"/>
  <c r="B80" i="8"/>
  <c r="N48" i="8"/>
  <c r="E48" i="8"/>
  <c r="F48" i="8"/>
  <c r="G48" i="8"/>
  <c r="H48" i="8"/>
  <c r="I48" i="8"/>
  <c r="J48" i="8"/>
  <c r="K48" i="8"/>
  <c r="L48" i="8"/>
  <c r="M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B48" i="8"/>
  <c r="E13" i="8"/>
  <c r="F13" i="8"/>
  <c r="G13" i="8"/>
  <c r="H13" i="8"/>
  <c r="I13" i="8"/>
  <c r="J13" i="8"/>
  <c r="K13" i="8"/>
  <c r="L13" i="8"/>
  <c r="M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B13" i="8"/>
  <c r="C182" i="8"/>
  <c r="D182" i="8"/>
  <c r="E182" i="8"/>
  <c r="E184" i="8" s="1"/>
  <c r="F182" i="8"/>
  <c r="F184" i="8" s="1"/>
  <c r="G182" i="8"/>
  <c r="G184" i="8" s="1"/>
  <c r="H182" i="8"/>
  <c r="H184" i="8" s="1"/>
  <c r="I182" i="8"/>
  <c r="I184" i="8" s="1"/>
  <c r="J182" i="8"/>
  <c r="J184" i="8" s="1"/>
  <c r="K182" i="8"/>
  <c r="K184" i="8" s="1"/>
  <c r="L182" i="8"/>
  <c r="L184" i="8" s="1"/>
  <c r="M182" i="8"/>
  <c r="M184" i="8" s="1"/>
  <c r="N182" i="8"/>
  <c r="N184" i="8" s="1"/>
  <c r="O182" i="8"/>
  <c r="O184" i="8" s="1"/>
  <c r="P182" i="8"/>
  <c r="P184" i="8" s="1"/>
  <c r="Q182" i="8"/>
  <c r="Q184" i="8" s="1"/>
  <c r="R182" i="8"/>
  <c r="R184" i="8" s="1"/>
  <c r="S182" i="8"/>
  <c r="S184" i="8" s="1"/>
  <c r="T182" i="8"/>
  <c r="T184" i="8" s="1"/>
  <c r="U182" i="8"/>
  <c r="U184" i="8" s="1"/>
  <c r="V182" i="8"/>
  <c r="V184" i="8" s="1"/>
  <c r="W182" i="8"/>
  <c r="W184" i="8" s="1"/>
  <c r="X182" i="8"/>
  <c r="X184" i="8" s="1"/>
  <c r="Y182" i="8"/>
  <c r="Y184" i="8" s="1"/>
  <c r="Z182" i="8"/>
  <c r="Z184" i="8" s="1"/>
  <c r="AA182" i="8"/>
  <c r="AA184" i="8" s="1"/>
  <c r="AB182" i="8"/>
  <c r="AB184" i="8" s="1"/>
  <c r="C201" i="8"/>
  <c r="D201" i="8"/>
  <c r="E201" i="8"/>
  <c r="E203" i="8" s="1"/>
  <c r="F201" i="8"/>
  <c r="F203" i="8" s="1"/>
  <c r="G201" i="8"/>
  <c r="G203" i="8" s="1"/>
  <c r="H201" i="8"/>
  <c r="H203" i="8" s="1"/>
  <c r="I201" i="8"/>
  <c r="I203" i="8" s="1"/>
  <c r="J201" i="8"/>
  <c r="J203" i="8" s="1"/>
  <c r="K201" i="8"/>
  <c r="K203" i="8" s="1"/>
  <c r="L201" i="8"/>
  <c r="L203" i="8" s="1"/>
  <c r="M201" i="8"/>
  <c r="M203" i="8" s="1"/>
  <c r="N201" i="8"/>
  <c r="N203" i="8" s="1"/>
  <c r="O201" i="8"/>
  <c r="O203" i="8" s="1"/>
  <c r="P201" i="8"/>
  <c r="P203" i="8" s="1"/>
  <c r="Q201" i="8"/>
  <c r="Q203" i="8" s="1"/>
  <c r="R201" i="8"/>
  <c r="R203" i="8" s="1"/>
  <c r="S201" i="8"/>
  <c r="S203" i="8" s="1"/>
  <c r="T201" i="8"/>
  <c r="T203" i="8" s="1"/>
  <c r="U201" i="8"/>
  <c r="U203" i="8" s="1"/>
  <c r="V201" i="8"/>
  <c r="V203" i="8" s="1"/>
  <c r="W201" i="8"/>
  <c r="W203" i="8" s="1"/>
  <c r="X201" i="8"/>
  <c r="X203" i="8" s="1"/>
  <c r="Y201" i="8"/>
  <c r="Y203" i="8" s="1"/>
  <c r="Z201" i="8"/>
  <c r="Z203" i="8" s="1"/>
  <c r="AA201" i="8"/>
  <c r="AA203" i="8" s="1"/>
  <c r="AB201" i="8"/>
  <c r="AB203" i="8" s="1"/>
  <c r="C224" i="8"/>
  <c r="D224" i="8"/>
  <c r="E224" i="8"/>
  <c r="E226" i="8" s="1"/>
  <c r="F224" i="8"/>
  <c r="F226" i="8" s="1"/>
  <c r="G224" i="8"/>
  <c r="G226" i="8" s="1"/>
  <c r="H224" i="8"/>
  <c r="H226" i="8" s="1"/>
  <c r="I224" i="8"/>
  <c r="I226" i="8" s="1"/>
  <c r="J224" i="8"/>
  <c r="J226" i="8" s="1"/>
  <c r="K224" i="8"/>
  <c r="K226" i="8" s="1"/>
  <c r="L224" i="8"/>
  <c r="L226" i="8" s="1"/>
  <c r="M224" i="8"/>
  <c r="M226" i="8" s="1"/>
  <c r="N224" i="8"/>
  <c r="N226" i="8" s="1"/>
  <c r="O224" i="8"/>
  <c r="O226" i="8" s="1"/>
  <c r="P224" i="8"/>
  <c r="P226" i="8" s="1"/>
  <c r="Q224" i="8"/>
  <c r="Q226" i="8" s="1"/>
  <c r="R224" i="8"/>
  <c r="R226" i="8" s="1"/>
  <c r="S224" i="8"/>
  <c r="S226" i="8" s="1"/>
  <c r="T224" i="8"/>
  <c r="T226" i="8" s="1"/>
  <c r="U224" i="8"/>
  <c r="U226" i="8" s="1"/>
  <c r="V224" i="8"/>
  <c r="V226" i="8" s="1"/>
  <c r="W224" i="8"/>
  <c r="W226" i="8" s="1"/>
  <c r="X224" i="8"/>
  <c r="X226" i="8" s="1"/>
  <c r="Y224" i="8"/>
  <c r="Y226" i="8" s="1"/>
  <c r="Z224" i="8"/>
  <c r="Z226" i="8" s="1"/>
  <c r="AA224" i="8"/>
  <c r="AA226" i="8" s="1"/>
  <c r="AB224" i="8"/>
  <c r="AB226" i="8" s="1"/>
  <c r="C241" i="8"/>
  <c r="D241" i="8"/>
  <c r="E241" i="8"/>
  <c r="E243" i="8" s="1"/>
  <c r="F241" i="8"/>
  <c r="F243" i="8" s="1"/>
  <c r="G241" i="8"/>
  <c r="G243" i="8" s="1"/>
  <c r="H241" i="8"/>
  <c r="H243" i="8" s="1"/>
  <c r="I241" i="8"/>
  <c r="I243" i="8" s="1"/>
  <c r="J241" i="8"/>
  <c r="J243" i="8" s="1"/>
  <c r="K241" i="8"/>
  <c r="K243" i="8" s="1"/>
  <c r="L241" i="8"/>
  <c r="L243" i="8" s="1"/>
  <c r="M241" i="8"/>
  <c r="M243" i="8" s="1"/>
  <c r="N241" i="8"/>
  <c r="N243" i="8" s="1"/>
  <c r="O241" i="8"/>
  <c r="O243" i="8" s="1"/>
  <c r="P241" i="8"/>
  <c r="P243" i="8" s="1"/>
  <c r="Q241" i="8"/>
  <c r="Q243" i="8" s="1"/>
  <c r="R241" i="8"/>
  <c r="R243" i="8" s="1"/>
  <c r="S241" i="8"/>
  <c r="S243" i="8" s="1"/>
  <c r="T241" i="8"/>
  <c r="T243" i="8" s="1"/>
  <c r="U241" i="8"/>
  <c r="U243" i="8" s="1"/>
  <c r="V241" i="8"/>
  <c r="V243" i="8" s="1"/>
  <c r="W241" i="8"/>
  <c r="W243" i="8" s="1"/>
  <c r="X241" i="8"/>
  <c r="X243" i="8" s="1"/>
  <c r="Y241" i="8"/>
  <c r="Y243" i="8" s="1"/>
  <c r="Z241" i="8"/>
  <c r="Z243" i="8" s="1"/>
  <c r="AA241" i="8"/>
  <c r="AA243" i="8" s="1"/>
  <c r="AB241" i="8"/>
  <c r="AB243" i="8" s="1"/>
  <c r="C269" i="8"/>
  <c r="D269" i="8"/>
  <c r="E269" i="8"/>
  <c r="E271" i="8" s="1"/>
  <c r="F269" i="8"/>
  <c r="F271" i="8" s="1"/>
  <c r="G269" i="8"/>
  <c r="G271" i="8" s="1"/>
  <c r="H269" i="8"/>
  <c r="H271" i="8" s="1"/>
  <c r="I269" i="8"/>
  <c r="I271" i="8" s="1"/>
  <c r="J269" i="8"/>
  <c r="J271" i="8" s="1"/>
  <c r="K269" i="8"/>
  <c r="K271" i="8" s="1"/>
  <c r="L269" i="8"/>
  <c r="L271" i="8" s="1"/>
  <c r="M269" i="8"/>
  <c r="M271" i="8" s="1"/>
  <c r="N269" i="8"/>
  <c r="N271" i="8" s="1"/>
  <c r="O269" i="8"/>
  <c r="O271" i="8" s="1"/>
  <c r="P269" i="8"/>
  <c r="P271" i="8" s="1"/>
  <c r="Q269" i="8"/>
  <c r="Q271" i="8" s="1"/>
  <c r="R269" i="8"/>
  <c r="R271" i="8" s="1"/>
  <c r="S269" i="8"/>
  <c r="S271" i="8" s="1"/>
  <c r="T269" i="8"/>
  <c r="T271" i="8" s="1"/>
  <c r="U269" i="8"/>
  <c r="U271" i="8" s="1"/>
  <c r="V269" i="8"/>
  <c r="V271" i="8" s="1"/>
  <c r="W269" i="8"/>
  <c r="W271" i="8" s="1"/>
  <c r="X269" i="8"/>
  <c r="X271" i="8" s="1"/>
  <c r="Y269" i="8"/>
  <c r="Y271" i="8" s="1"/>
  <c r="Z269" i="8"/>
  <c r="Z271" i="8" s="1"/>
  <c r="AA269" i="8"/>
  <c r="AA271" i="8" s="1"/>
  <c r="AB269" i="8"/>
  <c r="AB271" i="8" s="1"/>
  <c r="C291" i="8"/>
  <c r="D291" i="8"/>
  <c r="E291" i="8"/>
  <c r="E293" i="8" s="1"/>
  <c r="F291" i="8"/>
  <c r="F293" i="8" s="1"/>
  <c r="G291" i="8"/>
  <c r="G293" i="8" s="1"/>
  <c r="H291" i="8"/>
  <c r="H293" i="8" s="1"/>
  <c r="I291" i="8"/>
  <c r="I293" i="8" s="1"/>
  <c r="J291" i="8"/>
  <c r="J293" i="8" s="1"/>
  <c r="K291" i="8"/>
  <c r="K293" i="8" s="1"/>
  <c r="L291" i="8"/>
  <c r="L293" i="8" s="1"/>
  <c r="M291" i="8"/>
  <c r="M293" i="8" s="1"/>
  <c r="N291" i="8"/>
  <c r="N293" i="8" s="1"/>
  <c r="O291" i="8"/>
  <c r="O293" i="8" s="1"/>
  <c r="P291" i="8"/>
  <c r="P293" i="8" s="1"/>
  <c r="Q291" i="8"/>
  <c r="Q293" i="8" s="1"/>
  <c r="R291" i="8"/>
  <c r="R293" i="8" s="1"/>
  <c r="S291" i="8"/>
  <c r="S293" i="8" s="1"/>
  <c r="T291" i="8"/>
  <c r="T293" i="8" s="1"/>
  <c r="U291" i="8"/>
  <c r="U293" i="8" s="1"/>
  <c r="V291" i="8"/>
  <c r="V293" i="8" s="1"/>
  <c r="W291" i="8"/>
  <c r="W293" i="8" s="1"/>
  <c r="X291" i="8"/>
  <c r="X293" i="8" s="1"/>
  <c r="Y291" i="8"/>
  <c r="Y293" i="8" s="1"/>
  <c r="Z291" i="8"/>
  <c r="Z293" i="8" s="1"/>
  <c r="AA291" i="8"/>
  <c r="AA293" i="8" s="1"/>
  <c r="AB291" i="8"/>
  <c r="AB293" i="8" s="1"/>
  <c r="AC291" i="8"/>
  <c r="C311" i="8"/>
  <c r="D311" i="8"/>
  <c r="E311" i="8"/>
  <c r="E313" i="8" s="1"/>
  <c r="F311" i="8"/>
  <c r="F313" i="8" s="1"/>
  <c r="G311" i="8"/>
  <c r="G313" i="8" s="1"/>
  <c r="H311" i="8"/>
  <c r="H313" i="8" s="1"/>
  <c r="I311" i="8"/>
  <c r="I313" i="8" s="1"/>
  <c r="J311" i="8"/>
  <c r="J313" i="8" s="1"/>
  <c r="K311" i="8"/>
  <c r="K313" i="8" s="1"/>
  <c r="L311" i="8"/>
  <c r="L313" i="8" s="1"/>
  <c r="M311" i="8"/>
  <c r="M313" i="8" s="1"/>
  <c r="N311" i="8"/>
  <c r="N313" i="8" s="1"/>
  <c r="O311" i="8"/>
  <c r="O313" i="8" s="1"/>
  <c r="P311" i="8"/>
  <c r="P313" i="8" s="1"/>
  <c r="Q311" i="8"/>
  <c r="Q313" i="8" s="1"/>
  <c r="R311" i="8"/>
  <c r="R313" i="8" s="1"/>
  <c r="S311" i="8"/>
  <c r="S313" i="8" s="1"/>
  <c r="T311" i="8"/>
  <c r="T313" i="8" s="1"/>
  <c r="U311" i="8"/>
  <c r="U313" i="8" s="1"/>
  <c r="V311" i="8"/>
  <c r="V313" i="8" s="1"/>
  <c r="W311" i="8"/>
  <c r="W313" i="8" s="1"/>
  <c r="X311" i="8"/>
  <c r="X313" i="8" s="1"/>
  <c r="Y311" i="8"/>
  <c r="Y313" i="8" s="1"/>
  <c r="Z311" i="8"/>
  <c r="Z313" i="8" s="1"/>
  <c r="AA311" i="8"/>
  <c r="AA313" i="8" s="1"/>
  <c r="AB311" i="8"/>
  <c r="AB313" i="8" s="1"/>
  <c r="C324" i="8"/>
  <c r="D324" i="8"/>
  <c r="E324" i="8"/>
  <c r="E326" i="8" s="1"/>
  <c r="F324" i="8"/>
  <c r="F326" i="8" s="1"/>
  <c r="G324" i="8"/>
  <c r="G326" i="8" s="1"/>
  <c r="H324" i="8"/>
  <c r="H326" i="8" s="1"/>
  <c r="I324" i="8"/>
  <c r="I326" i="8" s="1"/>
  <c r="J324" i="8"/>
  <c r="J326" i="8" s="1"/>
  <c r="K324" i="8"/>
  <c r="K326" i="8" s="1"/>
  <c r="L324" i="8"/>
  <c r="L326" i="8" s="1"/>
  <c r="M324" i="8"/>
  <c r="M326" i="8" s="1"/>
  <c r="N324" i="8"/>
  <c r="N326" i="8" s="1"/>
  <c r="O324" i="8"/>
  <c r="O326" i="8" s="1"/>
  <c r="P324" i="8"/>
  <c r="P326" i="8" s="1"/>
  <c r="Q324" i="8"/>
  <c r="Q326" i="8" s="1"/>
  <c r="R324" i="8"/>
  <c r="R326" i="8" s="1"/>
  <c r="S324" i="8"/>
  <c r="S326" i="8" s="1"/>
  <c r="T324" i="8"/>
  <c r="T326" i="8" s="1"/>
  <c r="U324" i="8"/>
  <c r="U326" i="8" s="1"/>
  <c r="V324" i="8"/>
  <c r="V326" i="8" s="1"/>
  <c r="W324" i="8"/>
  <c r="W326" i="8" s="1"/>
  <c r="X324" i="8"/>
  <c r="X326" i="8" s="1"/>
  <c r="Y324" i="8"/>
  <c r="Y326" i="8" s="1"/>
  <c r="Z324" i="8"/>
  <c r="Z326" i="8" s="1"/>
  <c r="AA324" i="8"/>
  <c r="AA326" i="8" s="1"/>
  <c r="AB324" i="8"/>
  <c r="AB326" i="8" s="1"/>
  <c r="C359" i="8"/>
  <c r="D359" i="8"/>
  <c r="E359" i="8"/>
  <c r="E361" i="8" s="1"/>
  <c r="F359" i="8"/>
  <c r="F361" i="8" s="1"/>
  <c r="G359" i="8"/>
  <c r="G361" i="8" s="1"/>
  <c r="H359" i="8"/>
  <c r="H361" i="8" s="1"/>
  <c r="I359" i="8"/>
  <c r="I361" i="8" s="1"/>
  <c r="J359" i="8"/>
  <c r="J361" i="8" s="1"/>
  <c r="K359" i="8"/>
  <c r="K361" i="8" s="1"/>
  <c r="L359" i="8"/>
  <c r="L361" i="8" s="1"/>
  <c r="M359" i="8"/>
  <c r="M361" i="8" s="1"/>
  <c r="N359" i="8"/>
  <c r="N361" i="8" s="1"/>
  <c r="O359" i="8"/>
  <c r="O361" i="8" s="1"/>
  <c r="P359" i="8"/>
  <c r="P361" i="8" s="1"/>
  <c r="Q359" i="8"/>
  <c r="Q361" i="8" s="1"/>
  <c r="R359" i="8"/>
  <c r="R361" i="8" s="1"/>
  <c r="S359" i="8"/>
  <c r="S361" i="8" s="1"/>
  <c r="T359" i="8"/>
  <c r="T361" i="8" s="1"/>
  <c r="U359" i="8"/>
  <c r="U361" i="8" s="1"/>
  <c r="V359" i="8"/>
  <c r="V361" i="8" s="1"/>
  <c r="W359" i="8"/>
  <c r="W361" i="8" s="1"/>
  <c r="X359" i="8"/>
  <c r="X361" i="8" s="1"/>
  <c r="Y359" i="8"/>
  <c r="Y361" i="8" s="1"/>
  <c r="Z359" i="8"/>
  <c r="Z361" i="8" s="1"/>
  <c r="AA359" i="8"/>
  <c r="AA361" i="8" s="1"/>
  <c r="AB359" i="8"/>
  <c r="AB361" i="8" s="1"/>
  <c r="AC359" i="8"/>
  <c r="C372" i="8"/>
  <c r="D372" i="8"/>
  <c r="E372" i="8"/>
  <c r="E374" i="8" s="1"/>
  <c r="F372" i="8"/>
  <c r="F374" i="8" s="1"/>
  <c r="G372" i="8"/>
  <c r="G374" i="8" s="1"/>
  <c r="H372" i="8"/>
  <c r="H374" i="8" s="1"/>
  <c r="I372" i="8"/>
  <c r="I374" i="8" s="1"/>
  <c r="J372" i="8"/>
  <c r="J374" i="8" s="1"/>
  <c r="K372" i="8"/>
  <c r="K374" i="8" s="1"/>
  <c r="L372" i="8"/>
  <c r="L374" i="8" s="1"/>
  <c r="M372" i="8"/>
  <c r="M374" i="8" s="1"/>
  <c r="N372" i="8"/>
  <c r="N374" i="8" s="1"/>
  <c r="O372" i="8"/>
  <c r="O374" i="8" s="1"/>
  <c r="P372" i="8"/>
  <c r="P374" i="8" s="1"/>
  <c r="Q372" i="8"/>
  <c r="Q374" i="8" s="1"/>
  <c r="R372" i="8"/>
  <c r="R374" i="8" s="1"/>
  <c r="S372" i="8"/>
  <c r="S374" i="8" s="1"/>
  <c r="T372" i="8"/>
  <c r="T374" i="8" s="1"/>
  <c r="U372" i="8"/>
  <c r="U374" i="8" s="1"/>
  <c r="V372" i="8"/>
  <c r="V374" i="8" s="1"/>
  <c r="W372" i="8"/>
  <c r="W374" i="8" s="1"/>
  <c r="X372" i="8"/>
  <c r="X374" i="8" s="1"/>
  <c r="Y372" i="8"/>
  <c r="Y374" i="8" s="1"/>
  <c r="Z372" i="8"/>
  <c r="Z374" i="8" s="1"/>
  <c r="AA372" i="8"/>
  <c r="AA374" i="8" s="1"/>
  <c r="AB372" i="8"/>
  <c r="AB374" i="8" s="1"/>
  <c r="B372" i="8"/>
  <c r="B374" i="8" s="1"/>
  <c r="B359" i="8"/>
  <c r="B361" i="8" s="1"/>
  <c r="B324" i="8"/>
  <c r="B326" i="8" s="1"/>
  <c r="B311" i="8"/>
  <c r="B313" i="8" s="1"/>
  <c r="B291" i="8"/>
  <c r="B293" i="8" s="1"/>
  <c r="B269" i="8"/>
  <c r="B271" i="8" s="1"/>
  <c r="B241" i="8"/>
  <c r="B243" i="8" s="1"/>
  <c r="B224" i="8"/>
  <c r="B226" i="8" s="1"/>
  <c r="B201" i="8"/>
  <c r="B203" i="8" s="1"/>
  <c r="B182" i="8"/>
  <c r="B184" i="8" s="1"/>
  <c r="C168" i="8"/>
  <c r="D168" i="8"/>
  <c r="E168" i="8"/>
  <c r="E170" i="8" s="1"/>
  <c r="F168" i="8"/>
  <c r="F170" i="8" s="1"/>
  <c r="G168" i="8"/>
  <c r="G170" i="8" s="1"/>
  <c r="H168" i="8"/>
  <c r="H170" i="8" s="1"/>
  <c r="I168" i="8"/>
  <c r="I170" i="8" s="1"/>
  <c r="J168" i="8"/>
  <c r="J170" i="8" s="1"/>
  <c r="K168" i="8"/>
  <c r="K170" i="8" s="1"/>
  <c r="L168" i="8"/>
  <c r="L170" i="8" s="1"/>
  <c r="M168" i="8"/>
  <c r="M170" i="8" s="1"/>
  <c r="N168" i="8"/>
  <c r="N170" i="8" s="1"/>
  <c r="O168" i="8"/>
  <c r="O170" i="8" s="1"/>
  <c r="P168" i="8"/>
  <c r="P170" i="8" s="1"/>
  <c r="Q168" i="8"/>
  <c r="Q170" i="8" s="1"/>
  <c r="R168" i="8"/>
  <c r="R170" i="8" s="1"/>
  <c r="S168" i="8"/>
  <c r="S170" i="8" s="1"/>
  <c r="T168" i="8"/>
  <c r="T170" i="8" s="1"/>
  <c r="U168" i="8"/>
  <c r="U170" i="8" s="1"/>
  <c r="V168" i="8"/>
  <c r="V170" i="8" s="1"/>
  <c r="W168" i="8"/>
  <c r="W170" i="8" s="1"/>
  <c r="X168" i="8"/>
  <c r="X170" i="8" s="1"/>
  <c r="Y168" i="8"/>
  <c r="Y170" i="8" s="1"/>
  <c r="Z168" i="8"/>
  <c r="Z170" i="8" s="1"/>
  <c r="AA168" i="8"/>
  <c r="AA170" i="8" s="1"/>
  <c r="AB168" i="8"/>
  <c r="AB170" i="8" s="1"/>
  <c r="AC168" i="8"/>
  <c r="B168" i="8"/>
  <c r="B170" i="8" s="1"/>
  <c r="C156" i="8"/>
  <c r="D156" i="8"/>
  <c r="E156" i="8"/>
  <c r="E158" i="8" s="1"/>
  <c r="F156" i="8"/>
  <c r="F158" i="8" s="1"/>
  <c r="G156" i="8"/>
  <c r="G158" i="8" s="1"/>
  <c r="H156" i="8"/>
  <c r="H158" i="8" s="1"/>
  <c r="I156" i="8"/>
  <c r="I158" i="8" s="1"/>
  <c r="J156" i="8"/>
  <c r="J158" i="8" s="1"/>
  <c r="K156" i="8"/>
  <c r="K158" i="8" s="1"/>
  <c r="L156" i="8"/>
  <c r="L158" i="8" s="1"/>
  <c r="M156" i="8"/>
  <c r="M158" i="8" s="1"/>
  <c r="N156" i="8"/>
  <c r="N158" i="8" s="1"/>
  <c r="O156" i="8"/>
  <c r="O158" i="8" s="1"/>
  <c r="P156" i="8"/>
  <c r="P158" i="8" s="1"/>
  <c r="Q156" i="8"/>
  <c r="Q158" i="8" s="1"/>
  <c r="R156" i="8"/>
  <c r="R158" i="8" s="1"/>
  <c r="S156" i="8"/>
  <c r="S158" i="8" s="1"/>
  <c r="T156" i="8"/>
  <c r="T158" i="8" s="1"/>
  <c r="U156" i="8"/>
  <c r="U158" i="8" s="1"/>
  <c r="V156" i="8"/>
  <c r="V158" i="8" s="1"/>
  <c r="W156" i="8"/>
  <c r="W158" i="8" s="1"/>
  <c r="X156" i="8"/>
  <c r="X158" i="8" s="1"/>
  <c r="Y156" i="8"/>
  <c r="Y158" i="8" s="1"/>
  <c r="Z156" i="8"/>
  <c r="Z158" i="8" s="1"/>
  <c r="AA156" i="8"/>
  <c r="AA158" i="8" s="1"/>
  <c r="AB156" i="8"/>
  <c r="AB158" i="8" s="1"/>
  <c r="B156" i="8"/>
  <c r="B158" i="8" s="1"/>
  <c r="C142" i="8"/>
  <c r="D142" i="8"/>
  <c r="E142" i="8"/>
  <c r="E144" i="8" s="1"/>
  <c r="F142" i="8"/>
  <c r="F144" i="8" s="1"/>
  <c r="G142" i="8"/>
  <c r="G144" i="8" s="1"/>
  <c r="H142" i="8"/>
  <c r="H144" i="8" s="1"/>
  <c r="I142" i="8"/>
  <c r="I144" i="8" s="1"/>
  <c r="J142" i="8"/>
  <c r="J144" i="8" s="1"/>
  <c r="K142" i="8"/>
  <c r="K144" i="8" s="1"/>
  <c r="L142" i="8"/>
  <c r="L144" i="8" s="1"/>
  <c r="M142" i="8"/>
  <c r="M144" i="8" s="1"/>
  <c r="N142" i="8"/>
  <c r="N144" i="8" s="1"/>
  <c r="O142" i="8"/>
  <c r="O144" i="8" s="1"/>
  <c r="P142" i="8"/>
  <c r="P144" i="8" s="1"/>
  <c r="Q142" i="8"/>
  <c r="Q144" i="8" s="1"/>
  <c r="R142" i="8"/>
  <c r="R144" i="8" s="1"/>
  <c r="S142" i="8"/>
  <c r="S144" i="8" s="1"/>
  <c r="T142" i="8"/>
  <c r="T144" i="8" s="1"/>
  <c r="U142" i="8"/>
  <c r="U144" i="8" s="1"/>
  <c r="V142" i="8"/>
  <c r="V144" i="8" s="1"/>
  <c r="W142" i="8"/>
  <c r="W144" i="8" s="1"/>
  <c r="X142" i="8"/>
  <c r="X144" i="8" s="1"/>
  <c r="Y142" i="8"/>
  <c r="Y144" i="8" s="1"/>
  <c r="Z142" i="8"/>
  <c r="Z144" i="8" s="1"/>
  <c r="AA142" i="8"/>
  <c r="AA144" i="8" s="1"/>
  <c r="AB142" i="8"/>
  <c r="AB144" i="8" s="1"/>
  <c r="B142" i="8"/>
  <c r="B144" i="8" s="1"/>
  <c r="C115" i="8"/>
  <c r="D115" i="8"/>
  <c r="E115" i="8"/>
  <c r="E117" i="8" s="1"/>
  <c r="F115" i="8"/>
  <c r="F117" i="8" s="1"/>
  <c r="G115" i="8"/>
  <c r="G117" i="8" s="1"/>
  <c r="H115" i="8"/>
  <c r="H117" i="8" s="1"/>
  <c r="I115" i="8"/>
  <c r="I117" i="8" s="1"/>
  <c r="J115" i="8"/>
  <c r="J117" i="8" s="1"/>
  <c r="K115" i="8"/>
  <c r="K117" i="8" s="1"/>
  <c r="L115" i="8"/>
  <c r="L117" i="8" s="1"/>
  <c r="M115" i="8"/>
  <c r="M117" i="8" s="1"/>
  <c r="N115" i="8"/>
  <c r="N117" i="8" s="1"/>
  <c r="O115" i="8"/>
  <c r="O117" i="8" s="1"/>
  <c r="P115" i="8"/>
  <c r="P117" i="8" s="1"/>
  <c r="Q115" i="8"/>
  <c r="Q117" i="8" s="1"/>
  <c r="R115" i="8"/>
  <c r="R117" i="8" s="1"/>
  <c r="S115" i="8"/>
  <c r="S117" i="8" s="1"/>
  <c r="T115" i="8"/>
  <c r="T117" i="8" s="1"/>
  <c r="U115" i="8"/>
  <c r="U117" i="8" s="1"/>
  <c r="V115" i="8"/>
  <c r="V117" i="8" s="1"/>
  <c r="W115" i="8"/>
  <c r="W117" i="8" s="1"/>
  <c r="X115" i="8"/>
  <c r="X117" i="8" s="1"/>
  <c r="Y115" i="8"/>
  <c r="Y117" i="8" s="1"/>
  <c r="Z115" i="8"/>
  <c r="Z117" i="8" s="1"/>
  <c r="AA115" i="8"/>
  <c r="AA117" i="8" s="1"/>
  <c r="AB115" i="8"/>
  <c r="AB117" i="8" s="1"/>
  <c r="B115" i="8"/>
  <c r="B117" i="8" s="1"/>
  <c r="AC17" i="10"/>
  <c r="AC18" i="10"/>
  <c r="AC19" i="10"/>
  <c r="AC115" i="8" s="1"/>
  <c r="AC20" i="10"/>
  <c r="AC142" i="8" s="1"/>
  <c r="AC21" i="10"/>
  <c r="AC156" i="8" s="1"/>
  <c r="AC22" i="10"/>
  <c r="AC23" i="10"/>
  <c r="AC182" i="8" s="1"/>
  <c r="AC24" i="10"/>
  <c r="AC201" i="8" s="1"/>
  <c r="AC25" i="10"/>
  <c r="AC224" i="8" s="1"/>
  <c r="AC26" i="10"/>
  <c r="AC241" i="8" s="1"/>
  <c r="AC27" i="10"/>
  <c r="AC269" i="8" s="1"/>
  <c r="AC28" i="10"/>
  <c r="AC29" i="10"/>
  <c r="AC311" i="8" s="1"/>
  <c r="AC30" i="10"/>
  <c r="AC324" i="8" s="1"/>
  <c r="AC31" i="10"/>
  <c r="AC32" i="10"/>
  <c r="AC372" i="8" s="1"/>
  <c r="AC16" i="10"/>
  <c r="AC15" i="10"/>
  <c r="N11" i="9" l="1"/>
  <c r="N10" i="9"/>
  <c r="N11" i="11"/>
  <c r="AC10" i="11"/>
  <c r="N10" i="11"/>
  <c r="AC10" i="10"/>
  <c r="N11" i="8" l="1"/>
  <c r="AC10" i="8"/>
  <c r="N10" i="8"/>
  <c r="N13" i="8" s="1"/>
  <c r="AC16" i="7" l="1"/>
  <c r="B328" i="8" s="1" a="1"/>
  <c r="B328" i="8" s="1"/>
  <c r="AC17" i="7"/>
  <c r="B274" i="8" s="1" a="1"/>
  <c r="B274" i="8" s="1"/>
  <c r="AC18" i="7"/>
  <c r="B146" i="8" s="1" a="1"/>
  <c r="B146" i="8" s="1"/>
  <c r="AC19" i="7"/>
  <c r="B19" i="8" s="1" a="1"/>
  <c r="B19" i="8" s="1"/>
  <c r="AC20" i="7"/>
  <c r="B50" i="8" s="1" a="1"/>
  <c r="B50" i="8" s="1"/>
  <c r="AC21" i="7"/>
  <c r="B186" i="8" s="1" a="1"/>
  <c r="B186" i="8" s="1"/>
  <c r="AC22" i="7"/>
  <c r="B376" i="8" s="1" a="1"/>
  <c r="B376" i="8" s="1"/>
  <c r="AC23" i="7"/>
  <c r="B20" i="8" s="1" a="1"/>
  <c r="B20" i="8" s="1"/>
  <c r="AC24" i="7"/>
  <c r="B82" i="8" s="1" a="1"/>
  <c r="B82" i="8" s="1"/>
  <c r="AC25" i="7"/>
  <c r="B83" i="8" s="1" a="1"/>
  <c r="B83" i="8" s="1"/>
  <c r="AC26" i="7"/>
  <c r="B275" i="8" s="1" a="1"/>
  <c r="B275" i="8" s="1"/>
  <c r="AC27" i="7"/>
  <c r="B103" i="8" s="1" a="1"/>
  <c r="B103" i="8" s="1"/>
  <c r="AC28" i="7"/>
  <c r="B329" i="8" s="1" a="1"/>
  <c r="B329" i="8" s="1"/>
  <c r="AC29" i="7"/>
  <c r="B330" i="8" s="1" a="1"/>
  <c r="B330" i="8" s="1"/>
  <c r="AC30" i="7"/>
  <c r="B331" i="8" s="1" a="1"/>
  <c r="B331" i="8" s="1"/>
  <c r="AC31" i="7"/>
  <c r="B315" i="8" s="1" a="1"/>
  <c r="B315" i="8" s="1"/>
  <c r="AC32" i="7"/>
  <c r="B160" i="8" s="1" a="1"/>
  <c r="B160" i="8" s="1"/>
  <c r="AC33" i="7"/>
  <c r="B245" i="8" s="1" a="1"/>
  <c r="B245" i="8" s="1"/>
  <c r="AC34" i="7"/>
  <c r="B21" i="8" s="1" a="1"/>
  <c r="B21" i="8" s="1"/>
  <c r="AC35" i="7"/>
  <c r="B84" i="8" s="1" a="1"/>
  <c r="B84" i="8" s="1"/>
  <c r="AC36" i="7"/>
  <c r="B147" i="8" s="1" a="1"/>
  <c r="B147" i="8" s="1"/>
  <c r="AC37" i="7"/>
  <c r="B104" i="8" s="1" a="1"/>
  <c r="B104" i="8" s="1"/>
  <c r="AC38" i="7"/>
  <c r="B105" i="8" s="1" a="1"/>
  <c r="B105" i="8" s="1"/>
  <c r="AC39" i="7"/>
  <c r="B148" i="8" s="1" a="1"/>
  <c r="B148" i="8" s="1"/>
  <c r="AC40" i="7"/>
  <c r="B187" i="8" s="1" a="1"/>
  <c r="B187" i="8" s="1"/>
  <c r="AC41" i="7"/>
  <c r="B22" i="8" s="1" a="1"/>
  <c r="B22" i="8" s="1"/>
  <c r="AC42" i="7"/>
  <c r="B188" i="8" s="1" a="1"/>
  <c r="B188" i="8" s="1"/>
  <c r="AC43" i="7"/>
  <c r="B149" i="8" s="1" a="1"/>
  <c r="B149" i="8" s="1"/>
  <c r="AC44" i="7"/>
  <c r="B85" i="8" s="1" a="1"/>
  <c r="B85" i="8" s="1"/>
  <c r="AC45" i="7"/>
  <c r="B106" i="8" s="1" a="1"/>
  <c r="B106" i="8" s="1"/>
  <c r="AC46" i="7"/>
  <c r="B363" i="8" s="1" a="1"/>
  <c r="B363" i="8" s="1"/>
  <c r="AC47" i="7"/>
  <c r="B23" i="8" s="1" a="1"/>
  <c r="B23" i="8" s="1"/>
  <c r="AC48" i="7"/>
  <c r="B120" i="8" s="1" a="1"/>
  <c r="B120" i="8" s="1"/>
  <c r="AC49" i="7"/>
  <c r="B107" i="8" s="1" a="1"/>
  <c r="B107" i="8" s="1"/>
  <c r="AC50" i="7"/>
  <c r="B332" i="8" s="1" a="1"/>
  <c r="B332" i="8" s="1"/>
  <c r="AC51" i="7"/>
  <c r="B205" i="8" s="1" a="1"/>
  <c r="B205" i="8" s="1"/>
  <c r="AC52" i="7"/>
  <c r="B161" i="8" s="1" a="1"/>
  <c r="B161" i="8" s="1"/>
  <c r="AC53" i="7"/>
  <c r="B121" i="8" s="1" a="1"/>
  <c r="B121" i="8" s="1"/>
  <c r="AC54" i="7"/>
  <c r="B276" i="8" s="1" a="1"/>
  <c r="B276" i="8" s="1"/>
  <c r="AC55" i="7"/>
  <c r="B228" i="8" s="1" a="1"/>
  <c r="B228" i="8" s="1"/>
  <c r="AC56" i="7"/>
  <c r="B172" i="8" s="1" a="1"/>
  <c r="B172" i="8" s="1"/>
  <c r="AC57" i="7"/>
  <c r="B377" i="8" s="1" a="1"/>
  <c r="B377" i="8" s="1"/>
  <c r="AC58" i="7"/>
  <c r="B24" i="8" s="1" a="1"/>
  <c r="B24" i="8" s="1"/>
  <c r="AC59" i="7"/>
  <c r="B277" i="8" s="1" a="1"/>
  <c r="B277" i="8" s="1"/>
  <c r="AC60" i="7"/>
  <c r="B295" i="8" s="1" a="1"/>
  <c r="B295" i="8" s="1"/>
  <c r="AC61" i="7"/>
  <c r="B108" i="8" s="1" a="1"/>
  <c r="B108" i="8" s="1"/>
  <c r="AC62" i="7"/>
  <c r="B229" i="8" s="1" a="1"/>
  <c r="B229" i="8" s="1"/>
  <c r="AC63" i="7"/>
  <c r="B109" i="8" s="1" a="1"/>
  <c r="B109" i="8" s="1"/>
  <c r="AC64" i="7"/>
  <c r="B189" i="8" s="1" a="1"/>
  <c r="B189" i="8" s="1"/>
  <c r="AC65" i="7"/>
  <c r="B246" i="8" s="1" a="1"/>
  <c r="B246" i="8" s="1"/>
  <c r="AC66" i="7"/>
  <c r="B230" i="8" s="1" a="1"/>
  <c r="B230" i="8" s="1"/>
  <c r="AC67" i="7"/>
  <c r="B122" i="8" s="1" a="1"/>
  <c r="B122" i="8" s="1"/>
  <c r="AC68" i="7"/>
  <c r="B190" i="8" s="1" a="1"/>
  <c r="B190" i="8" s="1"/>
  <c r="AC69" i="7"/>
  <c r="B247" i="8" s="1" a="1"/>
  <c r="B247" i="8" s="1"/>
  <c r="AC70" i="7"/>
  <c r="B86" i="8" s="1" a="1"/>
  <c r="B86" i="8" s="1"/>
  <c r="AC71" i="7"/>
  <c r="B248" i="8" s="1" a="1"/>
  <c r="B248" i="8" s="1"/>
  <c r="AC72" i="7"/>
  <c r="B25" i="8" s="1" a="1"/>
  <c r="B25" i="8" s="1"/>
  <c r="AC73" i="7"/>
  <c r="B51" i="8" s="1" a="1"/>
  <c r="B51" i="8" s="1"/>
  <c r="AC74" i="7"/>
  <c r="B206" i="8" s="1" a="1"/>
  <c r="B206" i="8" s="1"/>
  <c r="AC75" i="7"/>
  <c r="B364" i="8" s="1" a="1"/>
  <c r="B364" i="8" s="1"/>
  <c r="AC76" i="7"/>
  <c r="B333" i="8" s="1" a="1"/>
  <c r="B333" i="8" s="1"/>
  <c r="AC77" i="7"/>
  <c r="B123" i="8" s="1" a="1"/>
  <c r="B123" i="8" s="1"/>
  <c r="AC78" i="7"/>
  <c r="B191" i="8" s="1" a="1"/>
  <c r="B191" i="8" s="1"/>
  <c r="AC79" i="7"/>
  <c r="B87" i="8" s="1" a="1"/>
  <c r="B87" i="8" s="1"/>
  <c r="AC80" i="7"/>
  <c r="B249" i="8" s="1" a="1"/>
  <c r="B249" i="8" s="1"/>
  <c r="AC81" i="7"/>
  <c r="B316" i="8" s="1" a="1"/>
  <c r="B316" i="8" s="1"/>
  <c r="AC82" i="7"/>
  <c r="B278" i="8" s="1" a="1"/>
  <c r="B278" i="8" s="1"/>
  <c r="AC83" i="7"/>
  <c r="B26" i="8" s="1" a="1"/>
  <c r="B26" i="8" s="1"/>
  <c r="AC84" i="7"/>
  <c r="B250" i="8" s="1" a="1"/>
  <c r="B250" i="8" s="1"/>
  <c r="AC85" i="7"/>
  <c r="B88" i="8" s="1" a="1"/>
  <c r="B88" i="8" s="1"/>
  <c r="AC86" i="7"/>
  <c r="B296" i="8" s="1" a="1"/>
  <c r="B296" i="8" s="1"/>
  <c r="AC87" i="7"/>
  <c r="B279" i="8" s="1" a="1"/>
  <c r="B279" i="8" s="1"/>
  <c r="AC88" i="7"/>
  <c r="B280" i="8" s="1" a="1"/>
  <c r="B280" i="8" s="1"/>
  <c r="AC89" i="7"/>
  <c r="B27" i="8" s="1" a="1"/>
  <c r="B27" i="8" s="1"/>
  <c r="AC90" i="7"/>
  <c r="B317" i="8" s="1" a="1"/>
  <c r="B317" i="8" s="1"/>
  <c r="AC91" i="7"/>
  <c r="B207" i="8" s="1" a="1"/>
  <c r="B207" i="8" s="1"/>
  <c r="AC92" i="7"/>
  <c r="B378" i="8" s="1" a="1"/>
  <c r="B378" i="8" s="1"/>
  <c r="AC93" i="7"/>
  <c r="B379" i="8" s="1" a="1"/>
  <c r="B379" i="8" s="1"/>
  <c r="AC94" i="7"/>
  <c r="B380" i="8" s="1" a="1"/>
  <c r="B380" i="8" s="1"/>
  <c r="AC95" i="7"/>
  <c r="B52" i="8" s="1" a="1"/>
  <c r="B52" i="8" s="1"/>
  <c r="AC96" i="7"/>
  <c r="B334" i="8" s="1" a="1"/>
  <c r="B334" i="8" s="1"/>
  <c r="AC97" i="7"/>
  <c r="B28" i="8" s="1" a="1"/>
  <c r="B28" i="8" s="1"/>
  <c r="AC98" i="7"/>
  <c r="B251" i="8" s="1" a="1"/>
  <c r="B251" i="8" s="1"/>
  <c r="AC99" i="7"/>
  <c r="B124" i="8" s="1" a="1"/>
  <c r="B124" i="8" s="1"/>
  <c r="AC100" i="7"/>
  <c r="B252" i="8" s="1" a="1"/>
  <c r="B252" i="8" s="1"/>
  <c r="AC101" i="7"/>
  <c r="B29" i="8" s="1" a="1"/>
  <c r="B29" i="8" s="1"/>
  <c r="AC102" i="7"/>
  <c r="B231" i="8" s="1" a="1"/>
  <c r="B231" i="8" s="1"/>
  <c r="AC103" i="7"/>
  <c r="B381" i="8" s="1" a="1"/>
  <c r="B381" i="8" s="1"/>
  <c r="AC104" i="7"/>
  <c r="B208" i="8" s="1" a="1"/>
  <c r="B208" i="8" s="1"/>
  <c r="AC105" i="7"/>
  <c r="B253" i="8" s="1" a="1"/>
  <c r="B253" i="8" s="1"/>
  <c r="AC106" i="7"/>
  <c r="B89" i="8" s="1" a="1"/>
  <c r="B89" i="8" s="1"/>
  <c r="AC107" i="7"/>
  <c r="B318" i="8" s="1" a="1"/>
  <c r="B318" i="8" s="1"/>
  <c r="AC108" i="7"/>
  <c r="B382" i="8" s="1" a="1"/>
  <c r="B382" i="8" s="1"/>
  <c r="AC109" i="7"/>
  <c r="B254" i="8" s="1" a="1"/>
  <c r="B254" i="8" s="1"/>
  <c r="AC110" i="7"/>
  <c r="B232" i="8" s="1" a="1"/>
  <c r="B232" i="8" s="1"/>
  <c r="AC111" i="7"/>
  <c r="B297" i="8" s="1" a="1"/>
  <c r="B297" i="8" s="1"/>
  <c r="AC112" i="7"/>
  <c r="B53" i="8" s="1" a="1"/>
  <c r="B53" i="8" s="1"/>
  <c r="AC113" i="7"/>
  <c r="B162" i="8" s="1" a="1"/>
  <c r="B162" i="8" s="1"/>
  <c r="AC114" i="7"/>
  <c r="B163" i="8" s="1" a="1"/>
  <c r="B163" i="8" s="1"/>
  <c r="AC115" i="7"/>
  <c r="B298" i="8" s="1" a="1"/>
  <c r="B298" i="8" s="1"/>
  <c r="AC116" i="7"/>
  <c r="B299" i="8" s="1" a="1"/>
  <c r="B299" i="8" s="1"/>
  <c r="AC117" i="7"/>
  <c r="B365" i="8" s="1" a="1"/>
  <c r="B365" i="8" s="1"/>
  <c r="AC118" i="7"/>
  <c r="B255" i="8" s="1" a="1"/>
  <c r="B255" i="8" s="1"/>
  <c r="AC119" i="7"/>
  <c r="B209" i="8" s="1" a="1"/>
  <c r="B209" i="8" s="1"/>
  <c r="AC120" i="7"/>
  <c r="B281" i="8" s="1" a="1"/>
  <c r="B281" i="8" s="1"/>
  <c r="AC121" i="7"/>
  <c r="B282" i="8" s="1" a="1"/>
  <c r="B282" i="8" s="1"/>
  <c r="AC122" i="7"/>
  <c r="B54" i="8" s="1" a="1"/>
  <c r="B54" i="8" s="1"/>
  <c r="AC123" i="7"/>
  <c r="B335" i="8" s="1" a="1"/>
  <c r="B335" i="8" s="1"/>
  <c r="AC124" i="7"/>
  <c r="B256" i="8" s="1" a="1"/>
  <c r="B256" i="8" s="1"/>
  <c r="AC125" i="7"/>
  <c r="B150" i="8" s="1" a="1"/>
  <c r="B150" i="8" s="1"/>
  <c r="AC126" i="7"/>
  <c r="B336" i="8" s="1" a="1"/>
  <c r="B336" i="8" s="1"/>
  <c r="AC127" i="7"/>
  <c r="B151" i="8" s="1" a="1"/>
  <c r="B151" i="8" s="1"/>
  <c r="AC128" i="7"/>
  <c r="B300" i="8" s="1" a="1"/>
  <c r="B300" i="8" s="1"/>
  <c r="AC129" i="7"/>
  <c r="B55" i="8" s="1" a="1"/>
  <c r="B55" i="8" s="1"/>
  <c r="AC130" i="7"/>
  <c r="B30" i="8" s="1" a="1"/>
  <c r="B30" i="8" s="1"/>
  <c r="AC131" i="7"/>
  <c r="B210" i="8" s="1" a="1"/>
  <c r="B210" i="8" s="1"/>
  <c r="AC132" i="7"/>
  <c r="B283" i="8" s="1" a="1"/>
  <c r="B283" i="8" s="1"/>
  <c r="AC133" i="7"/>
  <c r="B173" i="8" s="1" a="1"/>
  <c r="B173" i="8" s="1"/>
  <c r="AC134" i="7"/>
  <c r="B284" i="8" s="1" a="1"/>
  <c r="B284" i="8" s="1"/>
  <c r="AC135" i="7"/>
  <c r="B257" i="8" s="1" a="1"/>
  <c r="B257" i="8" s="1"/>
  <c r="AC136" i="7"/>
  <c r="B174" i="8" s="1" a="1"/>
  <c r="B174" i="8" s="1"/>
  <c r="AC137" i="7"/>
  <c r="B125" i="8" s="1" a="1"/>
  <c r="B125" i="8" s="1"/>
  <c r="AC138" i="7"/>
  <c r="B211" i="8" s="1" a="1"/>
  <c r="B211" i="8" s="1"/>
  <c r="AC139" i="7"/>
  <c r="B319" i="8" s="1" a="1"/>
  <c r="B319" i="8" s="1"/>
  <c r="AC140" i="7"/>
  <c r="B233" i="8" s="1" a="1"/>
  <c r="B233" i="8" s="1"/>
  <c r="AC141" i="7"/>
  <c r="B56" i="8" s="1" a="1"/>
  <c r="B56" i="8" s="1"/>
  <c r="AC142" i="7"/>
  <c r="B337" i="8" s="1" a="1"/>
  <c r="B337" i="8" s="1"/>
  <c r="AC143" i="7"/>
  <c r="B234" i="8" s="1" a="1"/>
  <c r="B234" i="8" s="1"/>
  <c r="AC144" i="7"/>
  <c r="B31" i="8" s="1" a="1"/>
  <c r="B31" i="8" s="1"/>
  <c r="AC145" i="7"/>
  <c r="B57" i="8" s="1" a="1"/>
  <c r="B57" i="8" s="1"/>
  <c r="AC146" i="7"/>
  <c r="B110" i="8" s="1" a="1"/>
  <c r="B110" i="8" s="1"/>
  <c r="AC147" i="7"/>
  <c r="B32" i="8" s="1" a="1"/>
  <c r="B32" i="8" s="1"/>
  <c r="AC148" i="7"/>
  <c r="B258" i="8" s="1" a="1"/>
  <c r="B258" i="8" s="1"/>
  <c r="AC149" i="7"/>
  <c r="B338" i="8" s="1" a="1"/>
  <c r="B338" i="8" s="1"/>
  <c r="AC150" i="7"/>
  <c r="B301" i="8" s="1" a="1"/>
  <c r="B301" i="8" s="1"/>
  <c r="AC151" i="7"/>
  <c r="B175" i="8" s="1" a="1"/>
  <c r="B175" i="8" s="1"/>
  <c r="AC152" i="7"/>
  <c r="B302" i="8" s="1" a="1"/>
  <c r="B302" i="8" s="1"/>
  <c r="AC153" i="7"/>
  <c r="B58" i="8" s="1" a="1"/>
  <c r="B58" i="8" s="1"/>
  <c r="AC154" i="7"/>
  <c r="B59" i="8" s="1" a="1"/>
  <c r="B59" i="8" s="1"/>
  <c r="AC155" i="7"/>
  <c r="B339" i="8" s="1" a="1"/>
  <c r="B339" i="8" s="1"/>
  <c r="AC156" i="7"/>
  <c r="B90" i="8" s="1" a="1"/>
  <c r="B90" i="8" s="1"/>
  <c r="AC157" i="7"/>
  <c r="B164" i="8" s="1" a="1"/>
  <c r="B164" i="8" s="1"/>
  <c r="AC158" i="7"/>
  <c r="B192" i="8" s="1" a="1"/>
  <c r="B192" i="8" s="1"/>
  <c r="AC159" i="7"/>
  <c r="B340" i="8" s="1" a="1"/>
  <c r="B340" i="8" s="1"/>
  <c r="AC160" i="7"/>
  <c r="B259" i="8" s="1" a="1"/>
  <c r="B259" i="8" s="1"/>
  <c r="AC161" i="7"/>
  <c r="B383" i="8" s="1" a="1"/>
  <c r="B383" i="8" s="1"/>
  <c r="AC162" i="7"/>
  <c r="B303" i="8" s="1" a="1"/>
  <c r="B303" i="8" s="1"/>
  <c r="AC163" i="7"/>
  <c r="B260" i="8" s="1" a="1"/>
  <c r="B260" i="8" s="1"/>
  <c r="AC164" i="7"/>
  <c r="B60" i="8" s="1" a="1"/>
  <c r="B60" i="8" s="1"/>
  <c r="AC165" i="7"/>
  <c r="B33" i="8" s="1" a="1"/>
  <c r="B33" i="8" s="1"/>
  <c r="AC166" i="7"/>
  <c r="B34" i="8" s="1" a="1"/>
  <c r="B34" i="8" s="1"/>
  <c r="AC167" i="7"/>
  <c r="B126" i="8" s="1" a="1"/>
  <c r="B126" i="8" s="1"/>
  <c r="AC168" i="7"/>
  <c r="B193" i="8" s="1" a="1"/>
  <c r="B193" i="8" s="1"/>
  <c r="AC169" i="7"/>
  <c r="B61" i="8" s="1" a="1"/>
  <c r="B61" i="8" s="1"/>
  <c r="AC170" i="7"/>
  <c r="B91" i="8" s="1" a="1"/>
  <c r="B91" i="8" s="1"/>
  <c r="AC171" i="7"/>
  <c r="B341" i="8" s="1" a="1"/>
  <c r="B341" i="8" s="1"/>
  <c r="AC172" i="7"/>
  <c r="B127" i="8" s="1" a="1"/>
  <c r="B127" i="8" s="1"/>
  <c r="AC173" i="7"/>
  <c r="B62" i="8" s="1" a="1"/>
  <c r="B62" i="8" s="1"/>
  <c r="AC174" i="7"/>
  <c r="B235" i="8" s="1" a="1"/>
  <c r="B235" i="8" s="1"/>
  <c r="AC175" i="7"/>
  <c r="B35" i="8" s="1" a="1"/>
  <c r="B35" i="8" s="1"/>
  <c r="AC176" i="7"/>
  <c r="B304" i="8" s="1" a="1"/>
  <c r="B304" i="8" s="1"/>
  <c r="AC177" i="7"/>
  <c r="B152" i="8" s="1" a="1"/>
  <c r="B152" i="8" s="1"/>
  <c r="AC178" i="7"/>
  <c r="B63" i="8" s="1" a="1"/>
  <c r="B63" i="8" s="1"/>
  <c r="AC179" i="7"/>
  <c r="B128" i="8" s="1" a="1"/>
  <c r="B128" i="8" s="1"/>
  <c r="AC180" i="7"/>
  <c r="B342" i="8" s="1" a="1"/>
  <c r="B342" i="8" s="1"/>
  <c r="AC181" i="7"/>
  <c r="B343" i="8" s="1" a="1"/>
  <c r="B343" i="8" s="1"/>
  <c r="AC182" i="7"/>
  <c r="B236" i="8" s="1" a="1"/>
  <c r="B236" i="8" s="1"/>
  <c r="AC183" i="7"/>
  <c r="B153" i="8" s="1" a="1"/>
  <c r="B153" i="8" s="1"/>
  <c r="AC184" i="7"/>
  <c r="B64" i="8" s="1" a="1"/>
  <c r="B64" i="8" s="1"/>
  <c r="AC185" i="7"/>
  <c r="B366" i="8" s="1" a="1"/>
  <c r="B366" i="8" s="1"/>
  <c r="AC186" i="7"/>
  <c r="B65" i="8" s="1" a="1"/>
  <c r="B65" i="8" s="1"/>
  <c r="AC187" i="7"/>
  <c r="B176" i="8" s="1" a="1"/>
  <c r="B176" i="8" s="1"/>
  <c r="AC188" i="7"/>
  <c r="B129" i="8" s="1" a="1"/>
  <c r="B129" i="8" s="1"/>
  <c r="AC189" i="7"/>
  <c r="B305" i="8" s="1" a="1"/>
  <c r="B305" i="8" s="1"/>
  <c r="AC190" i="7"/>
  <c r="B384" i="8" s="1" a="1"/>
  <c r="B384" i="8" s="1"/>
  <c r="AC191" i="7"/>
  <c r="B385" i="8" s="1" a="1"/>
  <c r="B385" i="8" s="1"/>
  <c r="AC192" i="7"/>
  <c r="B320" i="8" s="1" a="1"/>
  <c r="B320" i="8" s="1"/>
  <c r="AC193" i="7"/>
  <c r="B194" i="8" s="1" a="1"/>
  <c r="B194" i="8" s="1"/>
  <c r="AC194" i="7"/>
  <c r="B261" i="8" s="1" a="1"/>
  <c r="B261" i="8" s="1"/>
  <c r="AC195" i="7"/>
  <c r="B195" i="8" s="1" a="1"/>
  <c r="B195" i="8" s="1"/>
  <c r="AC196" i="7"/>
  <c r="B212" i="8" s="1" a="1"/>
  <c r="B212" i="8" s="1"/>
  <c r="AC197" i="7"/>
  <c r="B306" i="8" s="1" a="1"/>
  <c r="B306" i="8" s="1"/>
  <c r="AC198" i="7"/>
  <c r="B262" i="8" s="1" a="1"/>
  <c r="B262" i="8" s="1"/>
  <c r="AC199" i="7"/>
  <c r="B130" i="8" s="1" a="1"/>
  <c r="B130" i="8" s="1"/>
  <c r="AC200" i="7"/>
  <c r="B237" i="8" s="1" a="1"/>
  <c r="B237" i="8" s="1"/>
  <c r="AC201" i="7"/>
  <c r="B92" i="8" s="1" a="1"/>
  <c r="B92" i="8" s="1"/>
  <c r="AC202" i="7"/>
  <c r="B93" i="8" s="1" a="1"/>
  <c r="B93" i="8" s="1"/>
  <c r="AC203" i="7"/>
  <c r="B36" i="8" s="1" a="1"/>
  <c r="B36" i="8" s="1"/>
  <c r="AC204" i="7"/>
  <c r="B37" i="8" s="1" a="1"/>
  <c r="B37" i="8" s="1"/>
  <c r="AC205" i="7"/>
  <c r="B386" i="8" s="1" a="1"/>
  <c r="B386" i="8" s="1"/>
  <c r="AC206" i="7"/>
  <c r="B344" i="8" s="1" a="1"/>
  <c r="B344" i="8" s="1"/>
  <c r="AC207" i="7"/>
  <c r="B38" i="8" s="1" a="1"/>
  <c r="B38" i="8" s="1"/>
  <c r="AC208" i="7"/>
  <c r="B131" i="8" s="1" a="1"/>
  <c r="B131" i="8" s="1"/>
  <c r="AC209" i="7"/>
  <c r="B367" i="8" s="1" a="1"/>
  <c r="B367" i="8" s="1"/>
  <c r="AC210" i="7"/>
  <c r="B196" i="8" s="1" a="1"/>
  <c r="B196" i="8" s="1"/>
  <c r="AC211" i="7"/>
  <c r="B165" i="8" s="1" a="1"/>
  <c r="B165" i="8" s="1"/>
  <c r="AC212" i="7"/>
  <c r="B345" i="8" s="1" a="1"/>
  <c r="B345" i="8" s="1"/>
  <c r="AC213" i="7"/>
  <c r="B346" i="8" s="1" a="1"/>
  <c r="B346" i="8" s="1"/>
  <c r="AC214" i="7"/>
  <c r="B347" i="8" s="1" a="1"/>
  <c r="B347" i="8" s="1"/>
  <c r="AC215" i="7"/>
  <c r="B66" i="8" s="1" a="1"/>
  <c r="B66" i="8" s="1"/>
  <c r="AC216" i="7"/>
  <c r="B132" i="8" s="1" a="1"/>
  <c r="B132" i="8" s="1"/>
  <c r="AC217" i="7"/>
  <c r="B67" i="8" s="1" a="1"/>
  <c r="B67" i="8" s="1"/>
  <c r="AC218" i="7"/>
  <c r="B348" i="8" s="1" a="1"/>
  <c r="B348" i="8" s="1"/>
  <c r="AC219" i="7"/>
  <c r="B39" i="8" s="1" a="1"/>
  <c r="B39" i="8" s="1"/>
  <c r="AC220" i="7"/>
  <c r="B68" i="8" s="1" a="1"/>
  <c r="B68" i="8" s="1"/>
  <c r="AC221" i="7"/>
  <c r="B197" i="8" s="1" a="1"/>
  <c r="B197" i="8" s="1"/>
  <c r="AC222" i="7"/>
  <c r="B387" i="8" s="1" a="1"/>
  <c r="B387" i="8" s="1"/>
  <c r="AC223" i="7"/>
  <c r="B94" i="8" s="1" a="1"/>
  <c r="B94" i="8" s="1"/>
  <c r="AC224" i="7"/>
  <c r="B213" i="8" s="1" a="1"/>
  <c r="B213" i="8" s="1"/>
  <c r="AC225" i="7"/>
  <c r="B214" i="8" s="1" a="1"/>
  <c r="B214" i="8" s="1"/>
  <c r="AC226" i="7"/>
  <c r="B177" i="8" s="1" a="1"/>
  <c r="B177" i="8" s="1"/>
  <c r="AC227" i="7"/>
  <c r="B349" i="8" s="1" a="1"/>
  <c r="B349" i="8" s="1"/>
  <c r="AC228" i="7"/>
  <c r="B111" i="8" s="1" a="1"/>
  <c r="B111" i="8" s="1"/>
  <c r="AC229" i="7"/>
  <c r="B368" i="8" s="1" a="1"/>
  <c r="B368" i="8" s="1"/>
  <c r="AC230" i="7"/>
  <c r="B388" i="8" s="1" a="1"/>
  <c r="B388" i="8" s="1"/>
  <c r="AC231" i="7"/>
  <c r="B178" i="8" s="1" a="1"/>
  <c r="B178" i="8" s="1"/>
  <c r="AC232" i="7"/>
  <c r="B133" i="8" s="1" a="1"/>
  <c r="B133" i="8" s="1"/>
  <c r="AC233" i="7"/>
  <c r="B69" i="8" s="1" a="1"/>
  <c r="B69" i="8" s="1"/>
  <c r="AC234" i="7"/>
  <c r="B238" i="8" s="1" a="1"/>
  <c r="B238" i="8" s="1"/>
  <c r="AC235" i="7"/>
  <c r="B263" i="8" s="1" a="1"/>
  <c r="B263" i="8" s="1"/>
  <c r="AC236" i="7"/>
  <c r="B389" i="8" s="1" a="1"/>
  <c r="B389" i="8" s="1"/>
  <c r="AC237" i="7"/>
  <c r="B70" i="8" s="1" a="1"/>
  <c r="B70" i="8" s="1"/>
  <c r="AC238" i="7"/>
  <c r="B134" i="8" s="1" a="1"/>
  <c r="B134" i="8" s="1"/>
  <c r="AC239" i="7"/>
  <c r="B71" i="8" s="1" a="1"/>
  <c r="B71" i="8" s="1"/>
  <c r="AC240" i="7"/>
  <c r="B179" i="8" s="1" a="1"/>
  <c r="B179" i="8" s="1"/>
  <c r="AC241" i="7"/>
  <c r="B198" i="8" s="1" a="1"/>
  <c r="B198" i="8" s="1"/>
  <c r="AC242" i="7"/>
  <c r="B390" i="8" s="1" a="1"/>
  <c r="B390" i="8" s="1"/>
  <c r="AC243" i="7"/>
  <c r="B285" i="8" s="1" a="1"/>
  <c r="B285" i="8" s="1"/>
  <c r="AC244" i="7"/>
  <c r="B350" i="8" s="1" a="1"/>
  <c r="B350" i="8" s="1"/>
  <c r="AC245" i="7"/>
  <c r="B95" i="8" s="1" a="1"/>
  <c r="B95" i="8" s="1"/>
  <c r="AC246" i="7"/>
  <c r="B351" i="8" s="1" a="1"/>
  <c r="B351" i="8" s="1"/>
  <c r="AC247" i="7"/>
  <c r="B352" i="8" s="1" a="1"/>
  <c r="B352" i="8" s="1"/>
  <c r="AC248" i="7"/>
  <c r="B215" i="8" s="1" a="1"/>
  <c r="B215" i="8" s="1"/>
  <c r="AC249" i="7"/>
  <c r="B391" i="8" s="1" a="1"/>
  <c r="B391" i="8" s="1"/>
  <c r="AC250" i="7"/>
  <c r="B40" i="8" s="1" a="1"/>
  <c r="B40" i="8" s="1"/>
  <c r="AC251" i="7"/>
  <c r="B41" i="8" s="1" a="1"/>
  <c r="B41" i="8" s="1"/>
  <c r="AC252" i="7"/>
  <c r="B392" i="8" s="1" a="1"/>
  <c r="B392" i="8" s="1"/>
  <c r="AC253" i="7"/>
  <c r="B286" i="8" s="1" a="1"/>
  <c r="B286" i="8" s="1"/>
  <c r="AC254" i="7"/>
  <c r="B72" i="8" s="1" a="1"/>
  <c r="B72" i="8" s="1"/>
  <c r="AC255" i="7"/>
  <c r="B216" i="8" s="1" a="1"/>
  <c r="B216" i="8" s="1"/>
  <c r="AC256" i="7"/>
  <c r="B369" i="8" s="1" a="1"/>
  <c r="B369" i="8" s="1"/>
  <c r="AC257" i="7"/>
  <c r="B199" i="8" s="1" a="1"/>
  <c r="B199" i="8" s="1"/>
  <c r="AC258" i="7"/>
  <c r="B370" i="8" s="1" a="1"/>
  <c r="B370" i="8" s="1"/>
  <c r="AC259" i="7"/>
  <c r="B217" i="8" s="1" a="1"/>
  <c r="B217" i="8" s="1"/>
  <c r="AC260" i="7"/>
  <c r="B154" i="8" s="1" a="1"/>
  <c r="B154" i="8" s="1"/>
  <c r="AC261" i="7"/>
  <c r="B96" i="8" s="1" a="1"/>
  <c r="B96" i="8" s="1"/>
  <c r="AC262" i="7"/>
  <c r="B180" i="8" s="1" a="1"/>
  <c r="B180" i="8" s="1"/>
  <c r="AC263" i="7"/>
  <c r="B353" i="8" s="1" a="1"/>
  <c r="B353" i="8" s="1"/>
  <c r="AC264" i="7"/>
  <c r="B73" i="8" s="1" a="1"/>
  <c r="B73" i="8" s="1"/>
  <c r="AC265" i="7"/>
  <c r="B112" i="8" s="1" a="1"/>
  <c r="B112" i="8" s="1"/>
  <c r="AC266" i="7"/>
  <c r="B135" i="8" s="1" a="1"/>
  <c r="B135" i="8" s="1"/>
  <c r="AC267" i="7"/>
  <c r="B218" i="8" s="1" a="1"/>
  <c r="B218" i="8" s="1"/>
  <c r="AC268" i="7"/>
  <c r="B393" i="8" s="1" a="1"/>
  <c r="B393" i="8" s="1"/>
  <c r="AC269" i="7"/>
  <c r="B287" i="8" s="1" a="1"/>
  <c r="B287" i="8" s="1"/>
  <c r="AC270" i="7"/>
  <c r="B239" i="8" s="1" a="1"/>
  <c r="B239" i="8" s="1"/>
  <c r="AC271" i="7"/>
  <c r="B321" i="8" s="1" a="1"/>
  <c r="B321" i="8" s="1"/>
  <c r="AC272" i="7"/>
  <c r="B264" i="8" s="1" a="1"/>
  <c r="B264" i="8" s="1"/>
  <c r="AC273" i="7"/>
  <c r="B394" i="8" s="1" a="1"/>
  <c r="B394" i="8" s="1"/>
  <c r="AC274" i="7"/>
  <c r="B74" i="8" s="1" a="1"/>
  <c r="B74" i="8" s="1"/>
  <c r="AC275" i="7"/>
  <c r="B219" i="8" s="1" a="1"/>
  <c r="B219" i="8" s="1"/>
  <c r="AC276" i="7"/>
  <c r="B42" i="8" s="1" a="1"/>
  <c r="B42" i="8" s="1"/>
  <c r="AC277" i="7"/>
  <c r="B354" i="8" s="1" a="1"/>
  <c r="B354" i="8" s="1"/>
  <c r="AC278" i="7"/>
  <c r="B97" i="8" s="1" a="1"/>
  <c r="B97" i="8" s="1"/>
  <c r="AC279" i="7"/>
  <c r="B136" i="8" s="1" a="1"/>
  <c r="B136" i="8" s="1"/>
  <c r="AC280" i="7"/>
  <c r="B355" i="8" s="1" a="1"/>
  <c r="B355" i="8" s="1"/>
  <c r="AC281" i="7"/>
  <c r="B395" i="8" s="1" a="1"/>
  <c r="B395" i="8" s="1"/>
  <c r="AC282" i="7"/>
  <c r="B265" i="8" s="1" a="1"/>
  <c r="B265" i="8" s="1"/>
  <c r="AC283" i="7"/>
  <c r="B307" i="8" s="1" a="1"/>
  <c r="B307" i="8" s="1"/>
  <c r="AC284" i="7"/>
  <c r="B75" i="8" s="1" a="1"/>
  <c r="B75" i="8" s="1"/>
  <c r="AC285" i="7"/>
  <c r="B356" i="8" s="1" a="1"/>
  <c r="B356" i="8" s="1"/>
  <c r="AC286" i="7"/>
  <c r="B308" i="8" s="1" a="1"/>
  <c r="B308" i="8" s="1"/>
  <c r="AC287" i="7"/>
  <c r="B137" i="8" s="1" a="1"/>
  <c r="B137" i="8" s="1"/>
  <c r="AC288" i="7"/>
  <c r="B43" i="8" s="1" a="1"/>
  <c r="B43" i="8" s="1"/>
  <c r="AC289" i="7"/>
  <c r="B220" i="8" s="1" a="1"/>
  <c r="B220" i="8" s="1"/>
  <c r="AC290" i="7"/>
  <c r="B76" i="8" s="1" a="1"/>
  <c r="B76" i="8" s="1"/>
  <c r="AC291" i="7"/>
  <c r="B221" i="8" s="1" a="1"/>
  <c r="B221" i="8" s="1"/>
  <c r="AC292" i="7"/>
  <c r="B138" i="8" s="1" a="1"/>
  <c r="B138" i="8" s="1"/>
  <c r="AC293" i="7"/>
  <c r="B322" i="8" s="1" a="1"/>
  <c r="B322" i="8" s="1"/>
  <c r="AC294" i="7"/>
  <c r="B222" i="8" s="1" a="1"/>
  <c r="B222" i="8" s="1"/>
  <c r="AC295" i="7"/>
  <c r="B44" i="8" s="1" a="1"/>
  <c r="B44" i="8" s="1"/>
  <c r="AC296" i="7"/>
  <c r="B266" i="8" s="1" a="1"/>
  <c r="B266" i="8" s="1"/>
  <c r="AC297" i="7"/>
  <c r="B288" i="8" s="1" a="1"/>
  <c r="B288" i="8" s="1"/>
  <c r="AC298" i="7"/>
  <c r="B166" i="8" s="1" a="1"/>
  <c r="B166" i="8" s="1"/>
  <c r="AC299" i="7"/>
  <c r="B139" i="8" s="1" a="1"/>
  <c r="B139" i="8" s="1"/>
  <c r="AC300" i="7"/>
  <c r="B309" i="8" s="1" a="1"/>
  <c r="B309" i="8" s="1"/>
  <c r="AC301" i="7"/>
  <c r="B396" i="8" s="1" a="1"/>
  <c r="B396" i="8" s="1"/>
  <c r="AC302" i="7"/>
  <c r="B357" i="8" s="1" a="1"/>
  <c r="B357" i="8" s="1"/>
  <c r="AC303" i="7"/>
  <c r="B140" i="8" s="1" a="1"/>
  <c r="B140" i="8" s="1"/>
  <c r="AC304" i="7"/>
  <c r="B113" i="8" s="1" a="1"/>
  <c r="B113" i="8" s="1"/>
  <c r="AC305" i="7"/>
  <c r="B289" i="8" s="1" a="1"/>
  <c r="B289" i="8" s="1"/>
  <c r="AC306" i="7"/>
  <c r="B267" i="8" s="1" a="1"/>
  <c r="B267" i="8" s="1"/>
  <c r="AC14" i="7"/>
  <c r="B119" i="8" s="1" a="1"/>
  <c r="B119" i="8" s="1"/>
  <c r="AC10" i="7"/>
  <c r="N11" i="7"/>
  <c r="N10" i="7"/>
  <c r="N1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Z6" authorId="0" shapeId="0" xr:uid="{E012DBFD-43ED-4E9B-91AF-E5DB35E95ACE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Tehtäväluokat: Yhdyskuntasuunnittelu, Rakennusvalvonta, Ympäristönhuolto, Liikenneväylät, Puistot ja yleiset alueet, Palo- ja pelastustoimi, Vesihuolto, Energiahuolto, Jätehuolto, Joukkoliikenne.</t>
        </r>
      </text>
    </comment>
    <comment ref="AC6" authorId="0" shapeId="0" xr:uid="{15D6A39C-9C8A-4BBD-AFC3-4C6F6A711825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Tehtäväluokat: Yleishallinto, Lomituspalvelut, Elinkeinoelämän edistäminen, Tila- ja vuokrauspalvelut, Tukipalvelut, Satamatoiminta, Maa- ja metsätilat, Muu toiminta.</t>
        </r>
      </text>
    </comment>
    <comment ref="G7" authorId="0" shapeId="0" xr:uid="{95726E2B-16DF-4FF1-9A23-42A85EFC489F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Tehtäväluokat: Lastensuojelun laitos- ja perhehoito,  Lastensuojelun avohuoltopalvelut, Muut lasten ja perheiden avopalvelut.</t>
        </r>
      </text>
    </comment>
    <comment ref="H7" authorId="0" shapeId="0" xr:uid="{C3D285EB-BFFA-4674-AFEA-32A6E23187FC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Tehtäväluokat: Ikääntyneiden laitospalvelut, Ikääntyneiden ympärivuorokautisen hoivan asumispalvelut, Muut ikääntyneiden palvelut (mm. päivätoiminta, omaishoidontuet).</t>
        </r>
      </text>
    </comment>
    <comment ref="I7" authorId="0" shapeId="0" xr:uid="{90EA7C4A-C089-42C5-A9B5-3BB26DFC2725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Tehtäväluokat: Vammaisten laitospalvelut, Vammaisten ympärivuorokautisen hoivan asumispalvelut, Muut vammaisten palvelut (mm. vammaispalvelulain mukaiset palvelut ja tukitoimet, omaishoidontuet). Ei sisällä kotipalvelua</t>
        </r>
      </text>
    </comment>
    <comment ref="J7" authorId="0" shapeId="0" xr:uid="{F6B9ECA2-D32D-4081-B015-3916BE0861E1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Työllistymistä tukevaan toimintaan sisältyvät mm. vammaisten työllistymistä tukeva toiminta, kuntouttava työtoiminta, kunnan rahoitusosuus passiivisen työmarkkinatuen kustannuksista sekä työhönvalmennus.</t>
        </r>
      </text>
    </comment>
    <comment ref="N7" authorId="0" shapeId="0" xr:uid="{A92197FB-C584-42AB-B30D-534756B9162D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Tehtäväluokat: Päihdehuollon erityispalvelut, Ympäristöterveydenhuolto, Muu sosiaali- ja terveystoiminta.</t>
        </r>
      </text>
    </comment>
    <comment ref="U7" authorId="0" shapeId="0" xr:uid="{54A969DE-C332-4668-9347-53FEA9B6FBD6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Tehtäväluokat: Ammatillinen koulutus, Kansalaisopistojen vapaa sivistystyö, Taiteen perusopetus, Muu opetustoiminta.</t>
        </r>
      </text>
    </comment>
    <comment ref="X7" authorId="0" shapeId="0" xr:uid="{2D8D9780-302E-4718-8621-9B9FCE971B84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Tehtäväluokat: Kirjastotoiminta, Museo- ja näyttelytoiminta, Teatteri-, tanssi- ja sirkustoiminta, Musiikkitoiminta, Muu kulttuuritoiminta.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Z6" authorId="0" shapeId="0" xr:uid="{7E423D4A-FCC7-4595-B2DD-7AE2FF5EA900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8) Tehtäväluokat:Yhdyskuntasuunnittelu, Rakennusvalvonta, Ympäristönhuolto, Liikenneväylät, Puistot ja yleiset alueet, Palo- ja pelastustoimi, Vesihuolto, Energiahuolto, Jätehuolto, Joukkoliikenne.</t>
        </r>
      </text>
    </comment>
    <comment ref="AC6" authorId="0" shapeId="0" xr:uid="{5458EC03-F900-47DF-A5F0-BD0E8480B200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9) Tehtäväluokat: Yleishallinto, Lomituspalvelut, Elinkeinoelämän edistäminen, Tila- ja vuokrauspalvelut, Tukipalvelut, Satamatoiminta, Maa- ja metsätilat, Muu toiminta.</t>
        </r>
      </text>
    </comment>
    <comment ref="G7" authorId="0" shapeId="0" xr:uid="{5CC400C4-B77A-4C74-BC51-D1F4D6EB00E6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1) Tehtäväluokat: Lastensuojelun laitos- ja perhehoito,  Lastensuojelun avohuoltopalvelut, Muut lasten ja perheiden avopalvelut.</t>
        </r>
      </text>
    </comment>
    <comment ref="H7" authorId="0" shapeId="0" xr:uid="{909EC0DD-7911-4B15-BA96-AA7D97C51B73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2) Tehtäväluokat: Ikääntyneiden laitospalvelut, Ikääntyneiden ympärivuorokautisen hoivan asumispalvelut, Muut ikääntyneiden palvelut (mm. päivätoiminta, omaishoidontuet).</t>
        </r>
      </text>
    </comment>
    <comment ref="I7" authorId="0" shapeId="0" xr:uid="{BACA2DBA-15DD-4170-95E9-F533C47983F7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3) Tehtäväluokat: Vammaisten laitospalvelut, Vammaisten ympärivuorokautisen hoivan asumispalvelut, Muut vammaisten palvelut (mm. vammaispalvelulain mukaiset palvelut ja tukitoimet, omaishoidontuet). Ei sisällä kotipalvelua.</t>
        </r>
      </text>
    </comment>
    <comment ref="J7" authorId="0" shapeId="0" xr:uid="{2C9A1505-F38B-4DF1-A123-805F7D57FE0D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4) Työllistymistä tukevaan toimintaan sisältyvät mm. vammaisten työllistymistä tukeva toiminta, kuntouttava työtoiminta, kunnan rahoitusosuus passiivisen työmarkkinatuen kustannuksista sekä työhönvalmennus.</t>
        </r>
      </text>
    </comment>
    <comment ref="N7" authorId="0" shapeId="0" xr:uid="{39C1B27D-C13B-4690-B869-D18CA683769B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5) Tehtäväluokat: Päihdehuollon erityispalvelut, Ympäristöterveydenhuolto, Muu sosiaali- ja terveystoiminta.</t>
        </r>
      </text>
    </comment>
    <comment ref="U7" authorId="0" shapeId="0" xr:uid="{45690CF2-8CBB-473C-BA9F-FD4A63111511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6) Tehtäväluokat: Ammatillinen koulutus, Kansalaisopistojen vapaa sivistystyö, Taiteen perusopetus, Muu opetustoiminta.</t>
        </r>
      </text>
    </comment>
    <comment ref="X7" authorId="0" shapeId="0" xr:uid="{0C6508DB-902C-40A5-B758-9745735B7BCF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7) Tehtäväluokat:Kirjastotoiminta, Museo- ja näyttelytoiminta, Teatteri-, tanssi- ja sirkustoiminta, Musiikkitoiminta, Muu kulttuuritoiminta.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Z6" authorId="0" shapeId="0" xr:uid="{83287E77-9DFB-4ECF-BB2A-7D9BD8DAE768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8) Tehtäväluokat:Yhdyskuntasuunnittelu, Rakennusvalvonta, Ympäristönhuolto, Liikenneväylät, Puistot ja yleiset alueet, Palo- ja pelastustoimi, Vesihuolto, Energiahuolto, Jätehuolto, Joukkoliikenne.</t>
        </r>
      </text>
    </comment>
    <comment ref="AC6" authorId="0" shapeId="0" xr:uid="{7EAE3D90-728B-4B05-BD65-CBB54348C1DC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9) Tehtäväluokat: Yleishallinto, Lomituspalvelut, Elinkeinoelämän edistäminen, Tila- ja vuokrauspalvelut, Tukipalvelut, Satamatoiminta, Maa- ja metsätilat, Muu toiminta.</t>
        </r>
      </text>
    </comment>
    <comment ref="G7" authorId="0" shapeId="0" xr:uid="{57BDA014-0B5A-40DF-A45F-CD6A5B0DBFD6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1) Tehtäväluokat: Lastensuojelun laitos- ja perhehoito,  Lastensuojelun avohuoltopalvelut, Muut lasten ja perheiden avopalvelut.</t>
        </r>
      </text>
    </comment>
    <comment ref="H7" authorId="0" shapeId="0" xr:uid="{BA406C3E-E48A-422B-98F5-7C418DDAB3C7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2) Tehtäväluokat: Ikääntyneiden laitospalvelut, Ikääntyneiden ympärivuorokautisen hoivan asumispalvelut, Muut ikääntyneiden palvelut (mm. päivätoiminta, omaishoidontuet).</t>
        </r>
      </text>
    </comment>
    <comment ref="I7" authorId="0" shapeId="0" xr:uid="{4B6D93F6-0DAB-42B6-88E9-F82669611816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3) Tehtäväluokat: Vammaisten laitospalvelut, Vammaisten ympärivuorokautisen hoivan asumispalvelut, Muut vammaisten palvelut (mm. vammaispalvelulain mukaiset palvelut ja tukitoimet, omaishoidontuet). Ei sisällä kotipalvelua.</t>
        </r>
      </text>
    </comment>
    <comment ref="J7" authorId="0" shapeId="0" xr:uid="{55FA3C22-B8DD-4E71-B524-C0D5F866BD5C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4) Työllistymistä tukevaan toimintaan sisältyvät mm. vammaisten työllistymistä tukeva toiminta, kuntouttava työtoiminta, kunnan rahoitusosuus passiivisen työmarkkinatuen kustannuksista sekä työhönvalmennus.</t>
        </r>
      </text>
    </comment>
    <comment ref="N7" authorId="0" shapeId="0" xr:uid="{2D762CD9-3276-4523-AD94-8021F8EDBE34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5) Tehtäväluokat: Päihdehuollon erityispalvelut, Ympäristöterveydenhuolto, Muu sosiaali- ja terveystoiminta.</t>
        </r>
      </text>
    </comment>
    <comment ref="U7" authorId="0" shapeId="0" xr:uid="{36F3A89E-03E7-4174-BCC1-FA3C725BF25F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6) Tehtäväluokat: Ammatillinen koulutus, Kansalaisopistojen vapaa sivistystyö, Taiteen perusopetus, Muu opetustoiminta.</t>
        </r>
      </text>
    </comment>
    <comment ref="X7" authorId="0" shapeId="0" xr:uid="{82F1D513-DB90-48C1-856A-8D688E30B000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7) Tehtäväluokat:Kirjastotoiminta, Museo- ja näyttelytoiminta, Teatteri-, tanssi- ja sirkustoiminta, Musiikkitoiminta, Muu kulttuuritoiminta.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Z6" authorId="0" shapeId="0" xr:uid="{757AC382-20A4-45C7-9E04-6F979CCE8F05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8) Tehtäväluokat:Yhdyskuntasuunnittelu, Rakennusvalvonta, Ympäristönhuolto, Liikenneväylät, Puistot ja yleiset alueet, Palo- ja pelastustoimi, Vesihuolto, Energiahuolto, Jätehuolto, Joukkoliikenne.</t>
        </r>
      </text>
    </comment>
    <comment ref="AC6" authorId="0" shapeId="0" xr:uid="{A1EA306B-28BC-425E-B58C-15385976C985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9) Tehtäväluokat: Yleishallinto, Lomituspalvelut, Elinkeinoelämän edistäminen, Tila- ja vuokrauspalvelut, Tukipalvelut, Satamatoiminta, Maa- ja metsätilat, Muu toiminta.</t>
        </r>
      </text>
    </comment>
    <comment ref="G7" authorId="0" shapeId="0" xr:uid="{32115DAF-A7BC-40DA-BDE3-46ACAC2899F6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1) Tehtäväluokat: Lastensuojelun laitos- ja perhehoito,  Lastensuojelun avohuoltopalvelut, Muut lasten ja perheiden avopalvelut.</t>
        </r>
      </text>
    </comment>
    <comment ref="H7" authorId="0" shapeId="0" xr:uid="{7584C611-FF56-43B6-AABD-8471A53B6E89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2) Tehtäväluokat: Ikääntyneiden laitospalvelut, Ikääntyneiden ympärivuorokautisen hoivan asumispalvelut, Muut ikääntyneiden palvelut (mm. päivätoiminta, omaishoidontuet).</t>
        </r>
      </text>
    </comment>
    <comment ref="I7" authorId="0" shapeId="0" xr:uid="{D25A52FC-8727-4A26-A64C-41853D4AA8D1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3) Tehtäväluokat: Vammaisten laitospalvelut, Vammaisten ympärivuorokautisen hoivan asumispalvelut, Muut vammaisten palvelut (mm. vammaispalvelulain mukaiset palvelut ja tukitoimet, omaishoidontuet). Ei sisällä kotipalvelua.</t>
        </r>
      </text>
    </comment>
    <comment ref="J7" authorId="0" shapeId="0" xr:uid="{0C44EE61-4449-49FC-B106-73815E18633F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4) Työllistymistä tukevaan toimintaan sisältyvät mm. vammaisten työllistymistä tukeva toiminta, kuntouttava työtoiminta, kunnan rahoitusosuus passiivisen työmarkkinatuen kustannuksista sekä työhönvalmennus.</t>
        </r>
      </text>
    </comment>
    <comment ref="N7" authorId="0" shapeId="0" xr:uid="{AD291EF6-C7E9-4405-9459-BFEB6913CADB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5) Tehtäväluokat: Päihdehuollon erityispalvelut, Ympäristöterveydenhuolto, Muu sosiaali- ja terveystoiminta.</t>
        </r>
      </text>
    </comment>
    <comment ref="U7" authorId="0" shapeId="0" xr:uid="{2EF0D0C7-1FFB-4DBF-9A0C-DC6B47B06E27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6) Tehtäväluokat: Ammatillinen koulutus, Kansalaisopistojen vapaa sivistystyö, Taiteen perusopetus, Muu opetustoiminta.</t>
        </r>
      </text>
    </comment>
    <comment ref="X7" authorId="0" shapeId="0" xr:uid="{BEA39BD7-EEDB-4AE8-942F-CD29FEAFB93F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7) Tehtäväluokat:Kirjastotoiminta, Museo- ja näyttelytoiminta, Teatteri-, tanssi- ja sirkustoiminta, Musiikkitoiminta, Muu kulttuuritoiminta.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Z6" authorId="0" shapeId="0" xr:uid="{8901336F-B8FF-46FF-AB2B-D0654D59D9A8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8) Tehtäväluokat:Yhdyskuntasuunnittelu, Rakennusvalvonta, Ympäristönhuolto, Liikenneväylät, Puistot ja yleiset alueet, Palo- ja pelastustoimi, Vesihuolto, Energiahuolto, Jätehuolto, Joukkoliikenne.</t>
        </r>
      </text>
    </comment>
    <comment ref="AC6" authorId="0" shapeId="0" xr:uid="{537B4447-C383-4892-BDEC-BB4BD7A85A36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9) Tehtäväluokat: Yleishallinto, Lomituspalvelut, Elinkeinoelämän edistäminen, Tila- ja vuokrauspalvelut, Tukipalvelut, Satamatoiminta, Maa- ja metsätilat, Muu toiminta.</t>
        </r>
      </text>
    </comment>
    <comment ref="G7" authorId="0" shapeId="0" xr:uid="{478032C5-7A92-4A6C-A69D-879E850A9858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1) Tehtäväluokat: Lastensuojelun laitos- ja perhehoito,  Lastensuojelun avohuoltopalvelut, Muut lasten ja perheiden avopalvelut.</t>
        </r>
      </text>
    </comment>
    <comment ref="H7" authorId="0" shapeId="0" xr:uid="{3C107360-E81B-4191-A3FF-03DDAEB70303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2) Tehtäväluokat: Ikääntyneiden laitospalvelut, Ikääntyneiden ympärivuorokautisen hoivan asumispalvelut, Muut ikääntyneiden palvelut (mm. päivätoiminta, omaishoidontuet).</t>
        </r>
      </text>
    </comment>
    <comment ref="I7" authorId="0" shapeId="0" xr:uid="{9985ADAE-8417-4577-A870-ECABBE35EB4E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3) Tehtäväluokat: Vammaisten laitospalvelut, Vammaisten ympärivuorokautisen hoivan asumispalvelut, Muut vammaisten palvelut (mm. vammaispalvelulain mukaiset palvelut ja tukitoimet, omaishoidontuet). Ei sisällä kotipalvelua.</t>
        </r>
      </text>
    </comment>
    <comment ref="J7" authorId="0" shapeId="0" xr:uid="{5136BB0C-6720-4642-84F6-0C1D9E904621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4) Työllistymistä tukevaan toimintaan sisältyvät mm. vammaisten työllistymistä tukeva toiminta, kuntouttava työtoiminta, kunnan rahoitusosuus passiivisen työmarkkinatuen kustannuksista sekä työhönvalmennus.</t>
        </r>
      </text>
    </comment>
    <comment ref="N7" authorId="0" shapeId="0" xr:uid="{6762DE71-9F75-41FC-9884-1ABA2C3FCF03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5) Tehtäväluokat: Päihdehuollon erityispalvelut, Ympäristöterveydenhuolto, Muu sosiaali- ja terveystoiminta.</t>
        </r>
      </text>
    </comment>
    <comment ref="U7" authorId="0" shapeId="0" xr:uid="{F35A8CA1-6194-4389-B6C1-7128931C9649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6) Tehtäväluokat: Ammatillinen koulutus, Kansalaisopistojen vapaa sivistystyö, Taiteen perusopetus, Muu opetustoiminta.</t>
        </r>
      </text>
    </comment>
    <comment ref="X7" authorId="0" shapeId="0" xr:uid="{F910A223-2925-493D-8E41-EBFBB6120F12}">
      <text>
        <r>
          <rPr>
            <b/>
            <sz val="9"/>
            <color indexed="81"/>
            <rFont val="Tahoma"/>
            <family val="2"/>
          </rPr>
          <t>Hottinen Aaro:</t>
        </r>
        <r>
          <rPr>
            <sz val="9"/>
            <color indexed="81"/>
            <rFont val="Tahoma"/>
            <family val="2"/>
          </rPr>
          <t xml:space="preserve">
7) Tehtäväluokat:Kirjastotoiminta, Museo- ja näyttelytoiminta, Teatteri-, tanssi- ja sirkustoiminta, Musiikkitoiminta, Muu kulttuuritoiminta.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<sst xmlns="http://schemas.openxmlformats.org/spreadsheetml/2006/main" count="3493" uniqueCount="1099">
  <si>
    <t>Kunta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</si>
  <si>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</si>
  <si>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</si>
  <si>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</si>
  <si>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</si>
  <si>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</si>
  <si>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</si>
  <si>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</si>
  <si>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Eura    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</si>
  <si>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</si>
  <si>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</si>
  <si>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</si>
  <si>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</si>
  <si>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Halsua             </t>
  </si>
  <si>
    <t xml:space="preserve">Hankasalmi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</si>
  <si>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</si>
  <si>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</si>
  <si>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</si>
  <si>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</si>
  <si>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</si>
  <si>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</si>
  <si>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</si>
  <si>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</si>
  <si>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</si>
  <si>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</si>
  <si>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Heinola            </t>
  </si>
  <si>
    <t xml:space="preserve">Ii                 </t>
  </si>
  <si>
    <t xml:space="preserve">Iitti              </t>
  </si>
  <si>
    <t xml:space="preserve">Ilmajoki           </t>
  </si>
  <si>
    <t xml:space="preserve">Imatra             </t>
  </si>
  <si>
    <t xml:space="preserve">Janakkala          </t>
  </si>
  <si>
    <t xml:space="preserve">Joensuu 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</si>
  <si>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</si>
  <si>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</si>
  <si>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</si>
  <si>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</si>
  <si>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</si>
  <si>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</si>
  <si>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</si>
  <si>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Kaavi  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</si>
  <si>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</si>
  <si>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</si>
  <si>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</si>
  <si>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</si>
  <si>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</si>
  <si>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</si>
  <si>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Karstula           </t>
  </si>
  <si>
    <t xml:space="preserve">Karvia             </t>
  </si>
  <si>
    <t xml:space="preserve">Kauhajoki          </t>
  </si>
  <si>
    <t xml:space="preserve">Kauhava  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</si>
  <si>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</si>
  <si>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</si>
  <si>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</si>
  <si>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</si>
  <si>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Keuruu             </t>
  </si>
  <si>
    <t xml:space="preserve">Kihniö             </t>
  </si>
  <si>
    <t xml:space="preserve">Kinnula    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</si>
  <si>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</si>
  <si>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</si>
  <si>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</si>
  <si>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</si>
  <si>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</si>
  <si>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</si>
  <si>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</si>
  <si>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</si>
  <si>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</si>
  <si>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</si>
  <si>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</si>
  <si>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</si>
  <si>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</si>
  <si>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</si>
  <si>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</si>
  <si>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</si>
  <si>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</si>
  <si>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</si>
  <si>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</si>
  <si>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</si>
  <si>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</si>
  <si>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</si>
  <si>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Laitila            </t>
  </si>
  <si>
    <t xml:space="preserve">Lapinlahti         </t>
  </si>
  <si>
    <t xml:space="preserve">Lappajärvi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</si>
  <si>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</si>
  <si>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</si>
  <si>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</si>
  <si>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</si>
  <si>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</si>
  <si>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</si>
  <si>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Liperi             </t>
  </si>
  <si>
    <t xml:space="preserve">Loimaa             </t>
  </si>
  <si>
    <t xml:space="preserve">Loppi              </t>
  </si>
  <si>
    <t xml:space="preserve">Luhanka            </t>
  </si>
  <si>
    <t xml:space="preserve">Lumijoki           </t>
  </si>
  <si>
    <t xml:space="preserve">Luumäki            </t>
  </si>
  <si>
    <t xml:space="preserve">Marttila           </t>
  </si>
  <si>
    <t xml:space="preserve">Masku              </t>
  </si>
  <si>
    <t xml:space="preserve">Merijärvi          </t>
  </si>
  <si>
    <t xml:space="preserve">Miehikkälä         </t>
  </si>
  <si>
    <t xml:space="preserve">Muhos              </t>
  </si>
  <si>
    <t xml:space="preserve">Multia             </t>
  </si>
  <si>
    <t xml:space="preserve">Muonio             </t>
  </si>
  <si>
    <t xml:space="preserve">Muurame            </t>
  </si>
  <si>
    <t xml:space="preserve">Mynämäki           </t>
  </si>
  <si>
    <t xml:space="preserve">Mäntsälä           </t>
  </si>
  <si>
    <t xml:space="preserve">Mäntyharju         </t>
  </si>
  <si>
    <t xml:space="preserve">Nakkila            </t>
  </si>
  <si>
    <t xml:space="preserve">Nivala             </t>
  </si>
  <si>
    <t xml:space="preserve">Nokia              </t>
  </si>
  <si>
    <t xml:space="preserve">Nurmes             </t>
  </si>
  <si>
    <t xml:space="preserve">Nurmijärvi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</si>
  <si>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</si>
  <si>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</si>
  <si>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</si>
  <si>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</si>
  <si>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Padasjoki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</si>
  <si>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</si>
  <si>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</si>
  <si>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</si>
  <si>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</si>
  <si>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</si>
  <si>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</si>
  <si>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</si>
  <si>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</si>
  <si>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</si>
  <si>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>Pedersören kunta</t>
  </si>
  <si>
    <t xml:space="preserve">Pihtipudas         </t>
  </si>
  <si>
    <t xml:space="preserve">Polvijärvi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</si>
  <si>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</si>
  <si>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</si>
  <si>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</si>
  <si>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</si>
  <si>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</si>
  <si>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</si>
  <si>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</si>
  <si>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</si>
  <si>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</si>
  <si>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</si>
  <si>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</si>
  <si>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</si>
  <si>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</si>
  <si>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Rantasalmi         </t>
  </si>
  <si>
    <t xml:space="preserve">Ranua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</si>
  <si>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</si>
  <si>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</si>
  <si>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</si>
  <si>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</si>
  <si>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</si>
  <si>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</si>
  <si>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</si>
  <si>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</si>
  <si>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</si>
  <si>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</si>
  <si>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</si>
  <si>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</si>
  <si>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</si>
  <si>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</si>
  <si>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Savitaipale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</si>
  <si>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</si>
  <si>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</si>
  <si>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</si>
  <si>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</si>
  <si>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</si>
  <si>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</si>
  <si>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</si>
  <si>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</si>
  <si>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</si>
  <si>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</si>
  <si>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</si>
  <si>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</si>
  <si>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</si>
  <si>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</si>
  <si>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</si>
  <si>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</si>
  <si>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</si>
  <si>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</si>
  <si>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</si>
  <si>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</si>
  <si>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Tammela            </t>
  </si>
  <si>
    <t xml:space="preserve">Tervo              </t>
  </si>
  <si>
    <t xml:space="preserve">Tervola            </t>
  </si>
  <si>
    <t xml:space="preserve">Tohmajärvi         </t>
  </si>
  <si>
    <t xml:space="preserve">Toholampi          </t>
  </si>
  <si>
    <t xml:space="preserve">Toivakka           </t>
  </si>
  <si>
    <t xml:space="preserve">Pello              </t>
  </si>
  <si>
    <t xml:space="preserve">Tuusniemi          </t>
  </si>
  <si>
    <t xml:space="preserve">Tyrnävä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</si>
  <si>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</si>
  <si>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</si>
  <si>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</si>
  <si>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</si>
  <si>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</si>
  <si>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</si>
  <si>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</si>
  <si>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</si>
  <si>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</si>
  <si>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Vieremä            </t>
  </si>
  <si>
    <t xml:space="preserve">Viitasaari         </t>
  </si>
  <si>
    <t xml:space="preserve">Vimpeli            </t>
  </si>
  <si>
    <t xml:space="preserve">Virolahti          </t>
  </si>
  <si>
    <t xml:space="preserve">Ylivieska          </t>
  </si>
  <si>
    <t xml:space="preserve">Ylöjärvi           </t>
  </si>
  <si>
    <t xml:space="preserve">Ypäjä              </t>
  </si>
  <si>
    <t xml:space="preserve">Äänekoski          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</si>
  <si>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</si>
  <si>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</si>
  <si>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</si>
  <si>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</si>
  <si>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</si>
  <si>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</si>
  <si>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</si>
  <si>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</si>
  <si>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</si>
  <si>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</si>
  <si>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</si>
  <si>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</si>
  <si>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</si>
  <si>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</si>
  <si>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</si>
  <si>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</si>
  <si>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</si>
  <si>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</si>
  <si>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011</t>
  </si>
  <si>
    <t>021</t>
  </si>
  <si>
    <t>022</t>
  </si>
  <si>
    <t>023</t>
  </si>
  <si>
    <t>024</t>
  </si>
  <si>
    <t>025</t>
  </si>
  <si>
    <t>041</t>
  </si>
  <si>
    <t>043</t>
  </si>
  <si>
    <t>044</t>
  </si>
  <si>
    <t>051</t>
  </si>
  <si>
    <t>052</t>
  </si>
  <si>
    <t>053</t>
  </si>
  <si>
    <t>061</t>
  </si>
  <si>
    <t>063</t>
  </si>
  <si>
    <t>064</t>
  </si>
  <si>
    <t>068</t>
  </si>
  <si>
    <t>071</t>
  </si>
  <si>
    <t>081</t>
  </si>
  <si>
    <t>082</t>
  </si>
  <si>
    <t>091</t>
  </si>
  <si>
    <t>093</t>
  </si>
  <si>
    <t>101</t>
  </si>
  <si>
    <t>103</t>
  </si>
  <si>
    <t>105</t>
  </si>
  <si>
    <t>111</t>
  </si>
  <si>
    <t>112</t>
  </si>
  <si>
    <t>113</t>
  </si>
  <si>
    <t>114</t>
  </si>
  <si>
    <t>115</t>
  </si>
  <si>
    <t>122</t>
  </si>
  <si>
    <t>124</t>
  </si>
  <si>
    <t>125</t>
  </si>
  <si>
    <t>131</t>
  </si>
  <si>
    <t>132</t>
  </si>
  <si>
    <t>133</t>
  </si>
  <si>
    <t>134</t>
  </si>
  <si>
    <t>135</t>
  </si>
  <si>
    <t>141</t>
  </si>
  <si>
    <t>142</t>
  </si>
  <si>
    <t>144</t>
  </si>
  <si>
    <t>146</t>
  </si>
  <si>
    <t>151</t>
  </si>
  <si>
    <t>152</t>
  </si>
  <si>
    <t>153</t>
  </si>
  <si>
    <t>154</t>
  </si>
  <si>
    <t>Jakobstadsregionen</t>
  </si>
  <si>
    <t>161</t>
  </si>
  <si>
    <t>162</t>
  </si>
  <si>
    <t>171</t>
  </si>
  <si>
    <t>173</t>
  </si>
  <si>
    <t>174</t>
  </si>
  <si>
    <t>175</t>
  </si>
  <si>
    <t>176</t>
  </si>
  <si>
    <t>177</t>
  </si>
  <si>
    <t>178</t>
  </si>
  <si>
    <t>181</t>
  </si>
  <si>
    <t>182</t>
  </si>
  <si>
    <t>191</t>
  </si>
  <si>
    <t>192</t>
  </si>
  <si>
    <t>193</t>
  </si>
  <si>
    <t>194</t>
  </si>
  <si>
    <t>196</t>
  </si>
  <si>
    <t>197</t>
  </si>
  <si>
    <t>14</t>
  </si>
  <si>
    <t>02</t>
  </si>
  <si>
    <t>17</t>
  </si>
  <si>
    <t>07</t>
  </si>
  <si>
    <t>08</t>
  </si>
  <si>
    <t>12</t>
  </si>
  <si>
    <t>10</t>
  </si>
  <si>
    <t>19</t>
  </si>
  <si>
    <t>01</t>
  </si>
  <si>
    <t>04</t>
  </si>
  <si>
    <t>05</t>
  </si>
  <si>
    <t>069</t>
  </si>
  <si>
    <t>16</t>
  </si>
  <si>
    <t>13</t>
  </si>
  <si>
    <t>18</t>
  </si>
  <si>
    <t>06</t>
  </si>
  <si>
    <t>11</t>
  </si>
  <si>
    <t>15</t>
  </si>
  <si>
    <t>09</t>
  </si>
  <si>
    <t>211</t>
  </si>
  <si>
    <t>213</t>
  </si>
  <si>
    <t>€/as.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</si>
  <si>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</si>
  <si>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</si>
  <si>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</si>
  <si>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</si>
  <si>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</si>
  <si>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</si>
  <si>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</si>
  <si>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</si>
  <si>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</si>
  <si>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</si>
  <si>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</si>
  <si>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</si>
  <si>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</si>
  <si>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</si>
  <si>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</si>
  <si>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</si>
  <si>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</si>
  <si>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</si>
  <si>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</si>
  <si>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</si>
  <si>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</si>
  <si>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</si>
  <si>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</si>
  <si>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</si>
  <si>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</si>
  <si>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</si>
  <si>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</si>
  <si>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</si>
  <si>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</si>
  <si>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</si>
  <si>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</si>
  <si>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</si>
  <si>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</si>
  <si>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</si>
  <si>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</si>
  <si>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</si>
  <si>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</si>
  <si>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</si>
  <si>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</si>
  <si>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</si>
  <si>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</si>
  <si>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</si>
  <si>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</si>
  <si>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</si>
  <si>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</si>
  <si>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</si>
  <si>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</si>
  <si>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</si>
  <si>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</si>
  <si>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</si>
  <si>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</si>
  <si>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</si>
  <si>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</si>
  <si>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</si>
  <si>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</si>
  <si>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</si>
  <si>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</si>
  <si>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</si>
  <si>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</si>
  <si>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</si>
  <si>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</si>
  <si>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</si>
  <si>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</si>
  <si>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</si>
  <si>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</si>
  <si>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</si>
  <si>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</si>
  <si>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</si>
  <si>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</si>
  <si>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</si>
  <si>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</si>
  <si>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</si>
  <si>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</si>
  <si>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</si>
  <si>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</si>
  <si>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</si>
  <si>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</si>
  <si>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</si>
  <si>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</si>
  <si>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</si>
  <si>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</si>
  <si>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</si>
  <si>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Virdois</t>
  </si>
  <si>
    <t>Övertorneå</t>
  </si>
  <si>
    <t>Etseri</t>
  </si>
  <si>
    <t>138</t>
  </si>
  <si>
    <t>Akaa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</si>
  <si>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</si>
  <si>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</si>
  <si>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</si>
  <si>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</si>
  <si>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</si>
  <si>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</si>
  <si>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</si>
  <si>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</si>
  <si>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</si>
  <si>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</si>
  <si>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</si>
  <si>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</si>
  <si>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</si>
  <si>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</si>
  <si>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</si>
  <si>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</si>
  <si>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</si>
  <si>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€/0-6 v.</t>
  </si>
  <si>
    <t>014</t>
  </si>
  <si>
    <t>Raasepori</t>
  </si>
  <si>
    <t>Raseborg</t>
  </si>
  <si>
    <t>Kemiönsaari</t>
  </si>
  <si>
    <t>Kimitoön</t>
  </si>
  <si>
    <t>Mänttä-Vilppula</t>
  </si>
  <si>
    <t>Sastamala</t>
  </si>
  <si>
    <t>Jämsä</t>
  </si>
  <si>
    <t>Siikalatva</t>
  </si>
  <si>
    <t>015</t>
  </si>
  <si>
    <t>016</t>
  </si>
  <si>
    <t>Parainen</t>
  </si>
  <si>
    <t>Pargas</t>
  </si>
  <si>
    <t>Vöyri</t>
  </si>
  <si>
    <t>Vörå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</si>
  <si>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</si>
  <si>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</si>
  <si>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</si>
  <si>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</si>
  <si>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</si>
  <si>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</si>
  <si>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</si>
  <si>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</si>
  <si>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</si>
  <si>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</si>
  <si>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</si>
  <si>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</si>
  <si>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</si>
  <si>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</si>
  <si>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</si>
  <si>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</si>
  <si>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</si>
  <si>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</si>
  <si>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</si>
  <si>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</si>
  <si>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</si>
  <si>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</si>
  <si>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</si>
  <si>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</si>
  <si>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</si>
  <si>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</si>
  <si>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</si>
  <si>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Humppila</t>
  </si>
  <si>
    <t>Hyrynsalmi</t>
  </si>
  <si>
    <t>Hyvinkää</t>
  </si>
  <si>
    <t>Hämeenkyrö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</si>
  <si>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</si>
  <si>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</si>
  <si>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</si>
  <si>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</si>
  <si>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</si>
  <si>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</si>
  <si>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</si>
  <si>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</si>
  <si>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</si>
  <si>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</si>
  <si>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</si>
  <si>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</si>
  <si>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Jokioinen</t>
  </si>
  <si>
    <t>Joroinen</t>
  </si>
  <si>
    <t>Joutsa</t>
  </si>
  <si>
    <t>Juuka</t>
  </si>
  <si>
    <t>Juupajoki</t>
  </si>
  <si>
    <t>Juva</t>
  </si>
  <si>
    <t>Jämijärvi</t>
  </si>
  <si>
    <t>Järvenpää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</si>
  <si>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</si>
  <si>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</si>
  <si>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</si>
  <si>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</si>
  <si>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</si>
  <si>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</si>
  <si>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</si>
  <si>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</si>
  <si>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</si>
  <si>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</si>
  <si>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</si>
  <si>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</si>
  <si>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</si>
  <si>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</si>
  <si>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Kauniainen</t>
  </si>
  <si>
    <t>Kaustinen</t>
  </si>
  <si>
    <t>Keitele</t>
  </si>
  <si>
    <t>Kemi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</si>
  <si>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</si>
  <si>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</si>
  <si>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</si>
  <si>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</si>
  <si>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</si>
  <si>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</si>
  <si>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</si>
  <si>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</si>
  <si>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</si>
  <si>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</si>
  <si>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</si>
  <si>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</si>
  <si>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</si>
  <si>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Kolari</t>
  </si>
  <si>
    <t>Konnevesi</t>
  </si>
  <si>
    <t>Kontiolahti</t>
  </si>
  <si>
    <t>Korsnäs</t>
  </si>
  <si>
    <t>Koski Tl</t>
  </si>
  <si>
    <t>Kotka</t>
  </si>
  <si>
    <t>Kristiinankaupunki</t>
  </si>
  <si>
    <t>Kruunupyy</t>
  </si>
  <si>
    <t>Kuhmo</t>
  </si>
  <si>
    <t>Kuhmoinen</t>
  </si>
  <si>
    <t>Kuopio</t>
  </si>
  <si>
    <t>Kuortane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</si>
  <si>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</si>
  <si>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</si>
  <si>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</si>
  <si>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</si>
  <si>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</si>
  <si>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</si>
  <si>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</si>
  <si>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</si>
  <si>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</si>
  <si>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</si>
  <si>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</si>
  <si>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</si>
  <si>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</si>
  <si>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</si>
  <si>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</si>
  <si>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</si>
  <si>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</si>
  <si>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</si>
  <si>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</si>
  <si>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</si>
  <si>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</si>
  <si>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</si>
  <si>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</si>
  <si>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</si>
  <si>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</si>
  <si>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</si>
  <si>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</si>
  <si>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</si>
  <si>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</si>
  <si>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</si>
  <si>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</si>
  <si>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</si>
  <si>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</si>
  <si>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</si>
  <si>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</si>
  <si>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</si>
  <si>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</si>
  <si>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</si>
  <si>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</si>
  <si>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</si>
  <si>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</si>
  <si>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</si>
  <si>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</si>
  <si>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</si>
  <si>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</si>
  <si>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</si>
  <si>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</si>
  <si>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</si>
  <si>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</si>
  <si>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</si>
  <si>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</si>
  <si>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</si>
  <si>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</si>
  <si>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Outokumpu</t>
  </si>
  <si>
    <t>Padasjoki</t>
  </si>
  <si>
    <t>Paimio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</si>
  <si>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</si>
  <si>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</si>
  <si>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</si>
  <si>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</si>
  <si>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</si>
  <si>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</si>
  <si>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</si>
  <si>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</si>
  <si>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</si>
  <si>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</si>
  <si>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</si>
  <si>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</si>
  <si>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</si>
  <si>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</si>
  <si>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</si>
  <si>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</si>
  <si>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</si>
  <si>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</si>
  <si>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</si>
  <si>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</si>
  <si>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</si>
  <si>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</si>
  <si>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</si>
  <si>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</si>
  <si>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</si>
  <si>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</si>
  <si>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</si>
  <si>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</si>
  <si>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Raahe</t>
  </si>
  <si>
    <t>Raisio</t>
  </si>
  <si>
    <t>Rantasalmi</t>
  </si>
  <si>
    <t>Ranua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</si>
  <si>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</si>
  <si>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</si>
  <si>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</si>
  <si>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</si>
  <si>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</si>
  <si>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</si>
  <si>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</si>
  <si>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</si>
  <si>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</si>
  <si>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Rääkkylä</t>
  </si>
  <si>
    <t>Salla</t>
  </si>
  <si>
    <t>Sauvo</t>
  </si>
  <si>
    <t>Savitaipale</t>
  </si>
  <si>
    <t>Savukoski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</si>
  <si>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</si>
  <si>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</si>
  <si>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</si>
  <si>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</si>
  <si>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</si>
  <si>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</si>
  <si>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</si>
  <si>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</si>
  <si>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</si>
  <si>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</si>
  <si>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</si>
  <si>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</si>
  <si>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</si>
  <si>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</si>
  <si>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</si>
  <si>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</si>
  <si>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</si>
  <si>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</si>
  <si>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</si>
  <si>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</si>
  <si>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</si>
  <si>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</si>
  <si>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</si>
  <si>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</si>
  <si>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</si>
  <si>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</si>
  <si>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</si>
  <si>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</si>
  <si>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</si>
  <si>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</si>
  <si>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</si>
  <si>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</si>
  <si>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</si>
  <si>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</si>
  <si>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</si>
  <si>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</si>
  <si>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</si>
  <si>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</si>
  <si>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</si>
  <si>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</si>
  <si>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</si>
  <si>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</si>
  <si>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</si>
  <si>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</si>
  <si>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</si>
  <si>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</si>
  <si>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</si>
  <si>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</si>
  <si>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</si>
  <si>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</si>
  <si>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</si>
  <si>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</si>
  <si>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</si>
  <si>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</si>
  <si>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</si>
  <si>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</si>
  <si>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</si>
  <si>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Ypäjä</t>
  </si>
  <si>
    <t>Ähtäri</t>
  </si>
  <si>
    <t>Äänekoski</t>
  </si>
  <si>
    <t>020</t>
  </si>
  <si>
    <t>005</t>
  </si>
  <si>
    <t>009</t>
  </si>
  <si>
    <t>010</t>
  </si>
  <si>
    <t>018</t>
  </si>
  <si>
    <t>019</t>
  </si>
  <si>
    <t>046</t>
  </si>
  <si>
    <t>047</t>
  </si>
  <si>
    <t>049</t>
  </si>
  <si>
    <t>050</t>
  </si>
  <si>
    <t>072</t>
  </si>
  <si>
    <t>074</t>
  </si>
  <si>
    <t>075</t>
  </si>
  <si>
    <t>077</t>
  </si>
  <si>
    <t>078</t>
  </si>
  <si>
    <t>079</t>
  </si>
  <si>
    <t>086</t>
  </si>
  <si>
    <t>090</t>
  </si>
  <si>
    <t>097</t>
  </si>
  <si>
    <t>098</t>
  </si>
  <si>
    <t>102</t>
  </si>
  <si>
    <t>106</t>
  </si>
  <si>
    <t>108</t>
  </si>
  <si>
    <t>109</t>
  </si>
  <si>
    <t>139</t>
  </si>
  <si>
    <t>140</t>
  </si>
  <si>
    <t>143</t>
  </si>
  <si>
    <t>145</t>
  </si>
  <si>
    <t>148</t>
  </si>
  <si>
    <t>149</t>
  </si>
  <si>
    <t>165</t>
  </si>
  <si>
    <t>167</t>
  </si>
  <si>
    <t>169</t>
  </si>
  <si>
    <t>172</t>
  </si>
  <si>
    <t>179</t>
  </si>
  <si>
    <t>186</t>
  </si>
  <si>
    <t>202</t>
  </si>
  <si>
    <t>204</t>
  </si>
  <si>
    <t>205</t>
  </si>
  <si>
    <t>208</t>
  </si>
  <si>
    <t>214</t>
  </si>
  <si>
    <t>216</t>
  </si>
  <si>
    <t>217</t>
  </si>
  <si>
    <t>218</t>
  </si>
  <si>
    <t>224</t>
  </si>
  <si>
    <t>226</t>
  </si>
  <si>
    <t>230</t>
  </si>
  <si>
    <t>231</t>
  </si>
  <si>
    <t>232</t>
  </si>
  <si>
    <t>233</t>
  </si>
  <si>
    <t>235</t>
  </si>
  <si>
    <t>236</t>
  </si>
  <si>
    <t>239</t>
  </si>
  <si>
    <t>240</t>
  </si>
  <si>
    <t>320</t>
  </si>
  <si>
    <t>241</t>
  </si>
  <si>
    <t>322</t>
  </si>
  <si>
    <t>244</t>
  </si>
  <si>
    <t>245</t>
  </si>
  <si>
    <t>249</t>
  </si>
  <si>
    <t>250</t>
  </si>
  <si>
    <t>256</t>
  </si>
  <si>
    <t>257</t>
  </si>
  <si>
    <t>260</t>
  </si>
  <si>
    <t>261</t>
  </si>
  <si>
    <t>263</t>
  </si>
  <si>
    <t>265</t>
  </si>
  <si>
    <t>271</t>
  </si>
  <si>
    <t>272</t>
  </si>
  <si>
    <t>273</t>
  </si>
  <si>
    <t>275</t>
  </si>
  <si>
    <t>276</t>
  </si>
  <si>
    <t>280</t>
  </si>
  <si>
    <t>284</t>
  </si>
  <si>
    <t>285</t>
  </si>
  <si>
    <t>286</t>
  </si>
  <si>
    <t>287</t>
  </si>
  <si>
    <t>288</t>
  </si>
  <si>
    <t>290</t>
  </si>
  <si>
    <t>291</t>
  </si>
  <si>
    <t>297</t>
  </si>
  <si>
    <t>300</t>
  </si>
  <si>
    <t>301</t>
  </si>
  <si>
    <t>304</t>
  </si>
  <si>
    <t>305</t>
  </si>
  <si>
    <t>312</t>
  </si>
  <si>
    <t>316</t>
  </si>
  <si>
    <t>317</t>
  </si>
  <si>
    <t>398</t>
  </si>
  <si>
    <t>399</t>
  </si>
  <si>
    <t>400</t>
  </si>
  <si>
    <t>407</t>
  </si>
  <si>
    <t>402</t>
  </si>
  <si>
    <t>403</t>
  </si>
  <si>
    <t>405</t>
  </si>
  <si>
    <t>408</t>
  </si>
  <si>
    <t>410</t>
  </si>
  <si>
    <t>416</t>
  </si>
  <si>
    <t>418</t>
  </si>
  <si>
    <t>420</t>
  </si>
  <si>
    <t>421</t>
  </si>
  <si>
    <t>422</t>
  </si>
  <si>
    <t>423</t>
  </si>
  <si>
    <t>425</t>
  </si>
  <si>
    <t>426</t>
  </si>
  <si>
    <t>444</t>
  </si>
  <si>
    <t>430</t>
  </si>
  <si>
    <t>433</t>
  </si>
  <si>
    <t>434</t>
  </si>
  <si>
    <t>435</t>
  </si>
  <si>
    <t>436</t>
  </si>
  <si>
    <t>440</t>
  </si>
  <si>
    <t>441</t>
  </si>
  <si>
    <t>475</t>
  </si>
  <si>
    <t>480</t>
  </si>
  <si>
    <t>481</t>
  </si>
  <si>
    <t>483</t>
  </si>
  <si>
    <t>484</t>
  </si>
  <si>
    <t>489</t>
  </si>
  <si>
    <t>491</t>
  </si>
  <si>
    <t>494</t>
  </si>
  <si>
    <t>495</t>
  </si>
  <si>
    <t>498</t>
  </si>
  <si>
    <t>499</t>
  </si>
  <si>
    <t>500</t>
  </si>
  <si>
    <t>503</t>
  </si>
  <si>
    <t>504</t>
  </si>
  <si>
    <t>505</t>
  </si>
  <si>
    <t>508</t>
  </si>
  <si>
    <t>507</t>
  </si>
  <si>
    <t>529</t>
  </si>
  <si>
    <t>531</t>
  </si>
  <si>
    <t>535</t>
  </si>
  <si>
    <t>536</t>
  </si>
  <si>
    <t>538</t>
  </si>
  <si>
    <t>541</t>
  </si>
  <si>
    <t>543</t>
  </si>
  <si>
    <t>545</t>
  </si>
  <si>
    <t>560</t>
  </si>
  <si>
    <t>561</t>
  </si>
  <si>
    <t>562</t>
  </si>
  <si>
    <t>563</t>
  </si>
  <si>
    <t>564</t>
  </si>
  <si>
    <t>309</t>
  </si>
  <si>
    <t>576</t>
  </si>
  <si>
    <t>577</t>
  </si>
  <si>
    <t>578</t>
  </si>
  <si>
    <t>445</t>
  </si>
  <si>
    <t>580</t>
  </si>
  <si>
    <t>581</t>
  </si>
  <si>
    <t>599</t>
  </si>
  <si>
    <t>583</t>
  </si>
  <si>
    <t>854</t>
  </si>
  <si>
    <t>584</t>
  </si>
  <si>
    <t>588</t>
  </si>
  <si>
    <t>592</t>
  </si>
  <si>
    <t>593</t>
  </si>
  <si>
    <t>595</t>
  </si>
  <si>
    <t>598</t>
  </si>
  <si>
    <t>601</t>
  </si>
  <si>
    <t>604</t>
  </si>
  <si>
    <t>607</t>
  </si>
  <si>
    <t>608</t>
  </si>
  <si>
    <t>609</t>
  </si>
  <si>
    <t>611</t>
  </si>
  <si>
    <t>638</t>
  </si>
  <si>
    <t>614</t>
  </si>
  <si>
    <t>615</t>
  </si>
  <si>
    <t>616</t>
  </si>
  <si>
    <t>619</t>
  </si>
  <si>
    <t>620</t>
  </si>
  <si>
    <t>623</t>
  </si>
  <si>
    <t>624</t>
  </si>
  <si>
    <t>625</t>
  </si>
  <si>
    <t>626</t>
  </si>
  <si>
    <t>630</t>
  </si>
  <si>
    <t>631</t>
  </si>
  <si>
    <t>635</t>
  </si>
  <si>
    <t>636</t>
  </si>
  <si>
    <t>678</t>
  </si>
  <si>
    <t>710</t>
  </si>
  <si>
    <t>680</t>
  </si>
  <si>
    <t>681</t>
  </si>
  <si>
    <t>683</t>
  </si>
  <si>
    <t>684</t>
  </si>
  <si>
    <t>686</t>
  </si>
  <si>
    <t>687</t>
  </si>
  <si>
    <t>689</t>
  </si>
  <si>
    <t>691</t>
  </si>
  <si>
    <t>694</t>
  </si>
  <si>
    <t>697</t>
  </si>
  <si>
    <t>698</t>
  </si>
  <si>
    <t>700</t>
  </si>
  <si>
    <t>702</t>
  </si>
  <si>
    <t>704</t>
  </si>
  <si>
    <t>707</t>
  </si>
  <si>
    <t>729</t>
  </si>
  <si>
    <t>732</t>
  </si>
  <si>
    <t>734</t>
  </si>
  <si>
    <t>790</t>
  </si>
  <si>
    <t>738</t>
  </si>
  <si>
    <t>739</t>
  </si>
  <si>
    <t>740</t>
  </si>
  <si>
    <t>742</t>
  </si>
  <si>
    <t>743</t>
  </si>
  <si>
    <t>746</t>
  </si>
  <si>
    <t>747</t>
  </si>
  <si>
    <t>748</t>
  </si>
  <si>
    <t>791</t>
  </si>
  <si>
    <t>749</t>
  </si>
  <si>
    <t>751</t>
  </si>
  <si>
    <t>753</t>
  </si>
  <si>
    <t>755</t>
  </si>
  <si>
    <t>758</t>
  </si>
  <si>
    <t>759</t>
  </si>
  <si>
    <t>761</t>
  </si>
  <si>
    <t>762</t>
  </si>
  <si>
    <t>765</t>
  </si>
  <si>
    <t>768</t>
  </si>
  <si>
    <t>777</t>
  </si>
  <si>
    <t>778</t>
  </si>
  <si>
    <t>781</t>
  </si>
  <si>
    <t>783</t>
  </si>
  <si>
    <t>831</t>
  </si>
  <si>
    <t>832</t>
  </si>
  <si>
    <t>833</t>
  </si>
  <si>
    <t>834</t>
  </si>
  <si>
    <t>837</t>
  </si>
  <si>
    <t>844</t>
  </si>
  <si>
    <t>845</t>
  </si>
  <si>
    <t>846</t>
  </si>
  <si>
    <t>848</t>
  </si>
  <si>
    <t>849</t>
  </si>
  <si>
    <t>850</t>
  </si>
  <si>
    <t>851</t>
  </si>
  <si>
    <t>853</t>
  </si>
  <si>
    <t>857</t>
  </si>
  <si>
    <t>858</t>
  </si>
  <si>
    <t>859</t>
  </si>
  <si>
    <t>886</t>
  </si>
  <si>
    <t>887</t>
  </si>
  <si>
    <t>889</t>
  </si>
  <si>
    <t>890</t>
  </si>
  <si>
    <t>892</t>
  </si>
  <si>
    <t>893</t>
  </si>
  <si>
    <t>895</t>
  </si>
  <si>
    <t>785</t>
  </si>
  <si>
    <t>905</t>
  </si>
  <si>
    <t>908</t>
  </si>
  <si>
    <t>092</t>
  </si>
  <si>
    <t>915</t>
  </si>
  <si>
    <t>918</t>
  </si>
  <si>
    <t>921</t>
  </si>
  <si>
    <t>922</t>
  </si>
  <si>
    <t>924</t>
  </si>
  <si>
    <t>925</t>
  </si>
  <si>
    <t>927</t>
  </si>
  <si>
    <t>931</t>
  </si>
  <si>
    <t>934</t>
  </si>
  <si>
    <t>935</t>
  </si>
  <si>
    <t>936</t>
  </si>
  <si>
    <t>946</t>
  </si>
  <si>
    <t>976</t>
  </si>
  <si>
    <t>977</t>
  </si>
  <si>
    <t>980</t>
  </si>
  <si>
    <t>981</t>
  </si>
  <si>
    <t>989</t>
  </si>
  <si>
    <t>992</t>
  </si>
  <si>
    <t>Alajärvi</t>
  </si>
  <si>
    <t>Eura</t>
  </si>
  <si>
    <t>Huittinen</t>
  </si>
  <si>
    <t>Hämeenlinna</t>
  </si>
  <si>
    <t>Joensuu</t>
  </si>
  <si>
    <t>Jyväskylä</t>
  </si>
  <si>
    <t>Kaarina</t>
  </si>
  <si>
    <t>Kauhava</t>
  </si>
  <si>
    <t>Kokkola</t>
  </si>
  <si>
    <t>Kouvola</t>
  </si>
  <si>
    <t>Kurikka</t>
  </si>
  <si>
    <t>Lappeenranta</t>
  </si>
  <si>
    <t>Loimaa</t>
  </si>
  <si>
    <t>Lohja</t>
  </si>
  <si>
    <t>Masku</t>
  </si>
  <si>
    <t>Naantali</t>
  </si>
  <si>
    <t>Oulu</t>
  </si>
  <si>
    <t>Pöytyä</t>
  </si>
  <si>
    <t>Rauma</t>
  </si>
  <si>
    <t>Rusko</t>
  </si>
  <si>
    <t>Saarijärvi</t>
  </si>
  <si>
    <t>Salo</t>
  </si>
  <si>
    <t>Savonlinna</t>
  </si>
  <si>
    <t>Seinäjoki</t>
  </si>
  <si>
    <t>Ylöjärvi</t>
  </si>
  <si>
    <t>Nettokustannukset =(Toimintakulut (ml. sisäiset erät) + Poistot ja arvonalentumiset + Vyörytyskulut) - (Toimintatuotot (ml. sisäiset erät) + Vyörytystuotot + Valmistus omaan käyttöön sekä valmistevaraston muutos)</t>
  </si>
  <si>
    <t>Siitä:</t>
  </si>
  <si>
    <t xml:space="preserve"> siitä:</t>
  </si>
  <si>
    <t>%</t>
  </si>
  <si>
    <t>kno</t>
  </si>
  <si>
    <t>1) Tehtäväluokat: Lastensuojelun laitos- ja perhehoito,  Lastensuojelun avohuoltopalvelut, Muut lasten ja perheiden avopalvelut.</t>
  </si>
  <si>
    <r>
      <t>3) Tehtäväluokat: Vammaisten laitospalvelut, Vammaisten ympärivuorokautisen hoivan asumispalvelut, Muut vammaisten palvelut (mm. vammaispalvelulain mukaiset palvelut ja tukitoimet, omaishoidontuet).</t>
    </r>
    <r>
      <rPr>
        <b/>
        <sz val="10"/>
        <color theme="9" tint="-0.499984740745262"/>
        <rFont val="Arial"/>
        <family val="2"/>
      </rPr>
      <t xml:space="preserve"> Ei sisällä kotipalvelua.</t>
    </r>
  </si>
  <si>
    <t xml:space="preserve"> Alle 2 000 as. </t>
  </si>
  <si>
    <t xml:space="preserve"> 2 000-5 000 as. </t>
  </si>
  <si>
    <t xml:space="preserve"> 5 001-10 000 as.</t>
  </si>
  <si>
    <t xml:space="preserve"> 10 001-20 000 as.</t>
  </si>
  <si>
    <t xml:space="preserve"> 20 001-50 000 as. </t>
  </si>
  <si>
    <t xml:space="preserve"> 50 001-100 000 as.</t>
  </si>
  <si>
    <t xml:space="preserve"> Yli 100 000 as.</t>
  </si>
  <si>
    <t>Manner-Suomi 2020</t>
  </si>
  <si>
    <t>Manner-Suomi 2021</t>
  </si>
  <si>
    <t>4) Työllistymistä tukevaan toimintaan sisältyvät mm. vammaisten työllistymistä tukeva toiminta, kuntouttava työtoiminta, kunnan rahoitusosuus passiivisen työmarkkinatuen kustannuksista sekä työhönvalmennus.</t>
  </si>
  <si>
    <t>5) Tehtäväluokat: Päihdehuollon erityispalvelut, Ympäristöterveydenhuolto, Muu sosiaali- ja terveystoiminta.</t>
  </si>
  <si>
    <t>6) Tehtäväluokat: Ammatillinen koulutus, Kansalaisopistojen vapaa sivistystyö, Taiteen perusopetus, Muu opetustoiminta.</t>
  </si>
  <si>
    <t>7) Tehtäväluokat:Kirjastotoiminta, Museo- ja näyttelytoiminta, Teatteri-, tanssi- ja sirkustoiminta, Musiikkitoiminta, Muu kulttuuritoiminta.</t>
  </si>
  <si>
    <t>8) Tehtäväluokat:Yhdyskuntasuunnittelu, Rakennusvalvonta, Ympäristönhuolto, Liikenneväylät, Puistot ja yleiset alueet, Palo- ja pelastustoimi, Vesihuolto, Energiahuolto, Jätehuolto, Joukkoliikenne.</t>
  </si>
  <si>
    <t>9) Tehtäväluokat: Yleishallinto, Lomituspalvelut, Elinkeinoelämän edistäminen, Tila- ja vuokrauspalvelut, Tukipalvelut, Satamatoiminta, Maa- ja metsätilat, Muu toiminta.</t>
  </si>
  <si>
    <t>Uusimaa 2021</t>
  </si>
  <si>
    <t>Uusimaa 2020</t>
  </si>
  <si>
    <t>Varsinais-Suomi 2021</t>
  </si>
  <si>
    <t>Varsinais-Suomi 2020</t>
  </si>
  <si>
    <t>Satakunta 2021</t>
  </si>
  <si>
    <t>Satakunta 2020</t>
  </si>
  <si>
    <t>Kanta-Häme 2021</t>
  </si>
  <si>
    <t>Kanta-Häme 2020</t>
  </si>
  <si>
    <t>Pirkanmaa 2021</t>
  </si>
  <si>
    <t>Pirkanmaa 2020</t>
  </si>
  <si>
    <t>Päijät-Häme 2021</t>
  </si>
  <si>
    <t>Päijät-Häme 2020</t>
  </si>
  <si>
    <t>Kymenlaakso 2021</t>
  </si>
  <si>
    <t>Kymenlaakso 2020</t>
  </si>
  <si>
    <t>Etelä-Karjala 2021</t>
  </si>
  <si>
    <t>Etelä-Karjala 2020</t>
  </si>
  <si>
    <t>Etelä-Savo 2020</t>
  </si>
  <si>
    <t>Etelä-Savo 2021</t>
  </si>
  <si>
    <t>Pohjois-Savo 2021</t>
  </si>
  <si>
    <t>Pohjois-Savo 2020</t>
  </si>
  <si>
    <t>Pohjois-Karjala 2021</t>
  </si>
  <si>
    <t>Pohjois-Karjala 2020</t>
  </si>
  <si>
    <t>Keski-Suomi 2021</t>
  </si>
  <si>
    <t>Keski-Suomi 2020</t>
  </si>
  <si>
    <t>Etelä-Pohjanmaa 2021</t>
  </si>
  <si>
    <t>Etelä-Pohjanmaa 2020</t>
  </si>
  <si>
    <t>Pohjanmaa 2021</t>
  </si>
  <si>
    <t>Pohjanmaa 2020</t>
  </si>
  <si>
    <t>Keski-Pohjanmaa 2021</t>
  </si>
  <si>
    <t>Keski-Pohjanmaa 2020</t>
  </si>
  <si>
    <t>Pohjois-Pohjanmaa 2021</t>
  </si>
  <si>
    <t>Pohjois-Pohjanmaa 2020</t>
  </si>
  <si>
    <t>Kainuu 2021</t>
  </si>
  <si>
    <t>Kainuu 2020</t>
  </si>
  <si>
    <t>Lappi 2021</t>
  </si>
  <si>
    <t>Lappi 2020</t>
  </si>
  <si>
    <t>muutos 2020-2021, %</t>
  </si>
  <si>
    <t>Åboland-Turunmaa</t>
  </si>
  <si>
    <t>Vakka-Suomi</t>
  </si>
  <si>
    <t>Pohjois-Satakunta</t>
  </si>
  <si>
    <t>Luoteis-Pirkanmaa</t>
  </si>
  <si>
    <t>Etelä-Pirkanmaa</t>
  </si>
  <si>
    <t>Lounais-Pirkanmaa</t>
  </si>
  <si>
    <t>Ylä-Pirkanmaa</t>
  </si>
  <si>
    <t>Kotka-Hamina</t>
  </si>
  <si>
    <t>Ylä-Savo</t>
  </si>
  <si>
    <t>Koillis-Savo</t>
  </si>
  <si>
    <t>Sisä-Savo</t>
  </si>
  <si>
    <t>Keski-Karjala</t>
  </si>
  <si>
    <t>Pielisen Karjala</t>
  </si>
  <si>
    <t>Saarijärvi-Viitasaari</t>
  </si>
  <si>
    <t>Suupohja</t>
  </si>
  <si>
    <t>Kuusiokunnat</t>
  </si>
  <si>
    <t>Järviseutu</t>
  </si>
  <si>
    <t>Sydösterbotten</t>
  </si>
  <si>
    <t>Oulunkaari</t>
  </si>
  <si>
    <t>Haapavesi-Siikalatva</t>
  </si>
  <si>
    <t>Nivala-Haapajärvi</t>
  </si>
  <si>
    <t>Koillismaa</t>
  </si>
  <si>
    <t>Kehys-Kainuu</t>
  </si>
  <si>
    <t>Kemi-Tornio</t>
  </si>
  <si>
    <t>Torniolaakso</t>
  </si>
  <si>
    <t>Itä-Lappi</t>
  </si>
  <si>
    <t>Tunturi-Lappi</t>
  </si>
  <si>
    <t>Pohjois-Lappi</t>
  </si>
  <si>
    <r>
      <t>Kuntien palvelutuotannon nettokustannuksia vuonna 2021 seutukunnittain (pl. Ahvenanmaa, sisältää liikelaitokset</t>
    </r>
    <r>
      <rPr>
        <sz val="14"/>
        <rFont val="Arial"/>
        <family val="2"/>
      </rPr>
      <t>)</t>
    </r>
  </si>
  <si>
    <r>
      <t>Kuntien palvelutuotannon nettokustannuksia vuonna 2021 kuntakoon mukaan (pl. Ahvenanmaa, sisältää liikelaitokset</t>
    </r>
    <r>
      <rPr>
        <sz val="14"/>
        <rFont val="Arial"/>
        <family val="2"/>
      </rPr>
      <t>)</t>
    </r>
  </si>
  <si>
    <r>
      <t>Kuntien palvelutuotannon nettokustannuksia vuonna 2021 maakunnittain (pl. Ahvenanmaa, sisältää liikelaitokset</t>
    </r>
    <r>
      <rPr>
        <sz val="14"/>
        <rFont val="Arial"/>
        <family val="2"/>
      </rPr>
      <t>)</t>
    </r>
  </si>
  <si>
    <r>
      <t>Kuntien palvelutuotannon nettokustannuksia vuonna 2021 (pl. Ahvenanmaa, sisältää liikelaitokset</t>
    </r>
    <r>
      <rPr>
        <sz val="14"/>
        <rFont val="Arial"/>
        <family val="2"/>
      </rPr>
      <t>)</t>
    </r>
  </si>
  <si>
    <t>2) Tehtäväluokat: Ikääntyneiden laitospalvelut, Ikääntyneiden ympärivuorokautisen hoivan asumispalvelut, Muut ikääntyneiden palvelut (mm. päivätoiminta, omaishoidontuet).</t>
  </si>
  <si>
    <t>Asukas-luku 31.12. 2021</t>
  </si>
  <si>
    <t>Työllistymistä tukeva toiminta
4)</t>
  </si>
  <si>
    <t>Muu sosiaali- ja terv. Toiminta
5)</t>
  </si>
  <si>
    <t>Opetus- ja kulttuuri toiminta yhteensä</t>
  </si>
  <si>
    <t>Esiopetus</t>
  </si>
  <si>
    <t>Lukio-koulutus</t>
  </si>
  <si>
    <t>Liikunta ja ulkoilu</t>
  </si>
  <si>
    <t>Nuoriso-toiminta</t>
  </si>
  <si>
    <t>Perus-opetus</t>
  </si>
  <si>
    <t>Liikenne-väylät</t>
  </si>
  <si>
    <t>Palo- ja pelastus-toimi</t>
  </si>
  <si>
    <t>Varhais-kasvatus</t>
  </si>
  <si>
    <t>Yhdys-kunta-palvelut yht. 
8)</t>
  </si>
  <si>
    <t>Erikois-sairaan-hoito</t>
  </si>
  <si>
    <t>Perus-terveyden-huolto yhteensä</t>
  </si>
  <si>
    <t>Lasten-suojelu + muut lasten ja perheiden palvelut
1)</t>
  </si>
  <si>
    <t>Maa-kunta</t>
  </si>
  <si>
    <t>Seutu-kunta</t>
  </si>
  <si>
    <t>Ruotsinkielinen nimi</t>
  </si>
  <si>
    <t>Netto-käyttö-kustan-nukset yht.</t>
  </si>
  <si>
    <t xml:space="preserve">Sosiaali- ja terveys-toiminta yhteensä </t>
  </si>
  <si>
    <t>Ikäänty-neiden palvelut
2)</t>
  </si>
  <si>
    <t>Vammaisten palvelut
3)</t>
  </si>
  <si>
    <t>Muu opetus toiminta
6)</t>
  </si>
  <si>
    <t xml:space="preserve">0-6 v. </t>
  </si>
  <si>
    <t xml:space="preserve">65 v.- </t>
  </si>
  <si>
    <t>Kulttuuri-toiminta yhteensä
7)</t>
  </si>
  <si>
    <t xml:space="preserve">
Siitä:
Suun terveyden-huolto</t>
  </si>
  <si>
    <t>Siitä:
Kirjasto-toiminta</t>
  </si>
  <si>
    <t>Muut tehtävä-luokat
9)</t>
  </si>
  <si>
    <r>
      <t xml:space="preserve">Lähde: Valtiokonttori 30.11.2022 </t>
    </r>
    <r>
      <rPr>
        <sz val="10"/>
        <color rgb="FFFF0000"/>
        <rFont val="Arial"/>
        <family val="2"/>
      </rPr>
      <t>(vuoden 2021-tiedot sisältävät tiedonkeruun muutoksista johtuvia epävarmuuksia)</t>
    </r>
  </si>
  <si>
    <t>Lähde: Valtiokonttori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</si>
</sst>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;0;"/>
    <numFmt numFmtId="166" formatCode="#,##0.0_ ;[Red]\-#,##0.0\ "/>
    <numFmt numFmtId="167" formatCode="#,##0.0"/>
  </numFmts>
  <fonts count="58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9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b/>
      <i/>
      <sz val="9"/>
      <color rgb="FF0000CC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color theme="9" tint="-0.49998474074526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indexed="8"/>
      <name val="Arial Narrow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58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1" applyNumberFormat="0" applyFont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7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7" borderId="2" applyNumberFormat="0" applyAlignment="0" applyProtection="0"/>
    <xf numFmtId="0" fontId="25" fillId="23" borderId="8" applyNumberFormat="0" applyAlignment="0" applyProtection="0"/>
    <xf numFmtId="0" fontId="26" fillId="21" borderId="9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6" fillId="0" borderId="0"/>
    <xf numFmtId="0" fontId="8" fillId="0" borderId="0" applyNumberFormat="0" applyFont="0" applyFill="0" applyBorder="0" applyAlignment="0" applyProtection="0"/>
    <xf numFmtId="0" fontId="5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0" fontId="1" fillId="0" borderId="0"/>
    <xf numFmtId="0" fontId="37" fillId="0" borderId="0" applyNumberFormat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1" applyNumberFormat="0" applyFont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3" fontId="29" fillId="0" borderId="0" xfId="103" applyNumberFormat="1" applyFont="1" applyAlignment="1" applyProtection="1">
      <alignment horizontal="right"/>
      <protection locked="0"/>
    </xf>
    <xf numFmtId="3" fontId="29" fillId="0" borderId="0" xfId="0" applyNumberFormat="1" applyFont="1"/>
    <xf numFmtId="3" fontId="29" fillId="0" borderId="0" xfId="0" applyNumberFormat="1" applyFont="1" applyAlignment="1" applyProtection="1">
      <alignment horizontal="right"/>
      <protection locked="0"/>
    </xf>
    <xf numFmtId="3" fontId="30" fillId="0" borderId="0" xfId="0" applyNumberFormat="1" applyFont="1" applyAlignment="1" applyProtection="1">
      <alignment horizontal="right"/>
      <protection locked="0"/>
    </xf>
    <xf numFmtId="3" fontId="30" fillId="0" borderId="0" xfId="0" applyNumberFormat="1" applyFont="1"/>
    <xf numFmtId="0" fontId="30" fillId="0" borderId="0" xfId="0" applyFont="1" applyAlignment="1">
      <alignment horizontal="left"/>
    </xf>
    <xf numFmtId="3" fontId="31" fillId="0" borderId="0" xfId="0" applyNumberFormat="1" applyFont="1" applyAlignment="1" applyProtection="1">
      <alignment horizontal="right"/>
      <protection locked="0"/>
    </xf>
    <xf numFmtId="0" fontId="34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6" fillId="0" borderId="0" xfId="0" applyFont="1"/>
    <xf numFmtId="0" fontId="38" fillId="0" borderId="0" xfId="0" applyFont="1"/>
    <xf numFmtId="0" fontId="39" fillId="0" borderId="0" xfId="0" applyFont="1"/>
    <xf numFmtId="3" fontId="40" fillId="0" borderId="0" xfId="0" applyNumberFormat="1" applyFont="1" applyAlignment="1" applyProtection="1">
      <alignment horizontal="right"/>
      <protection locked="0"/>
    </xf>
    <xf numFmtId="165" fontId="41" fillId="0" borderId="0" xfId="292" applyNumberFormat="1" applyFont="1" applyAlignment="1">
      <alignment horizontal="left" vertical="center"/>
    </xf>
    <xf numFmtId="0" fontId="42" fillId="0" borderId="10" xfId="292" applyFont="1" applyBorder="1"/>
    <xf numFmtId="0" fontId="42" fillId="0" borderId="0" xfId="292" applyFont="1"/>
    <xf numFmtId="49" fontId="43" fillId="0" borderId="0" xfId="155" applyNumberFormat="1" applyFont="1" applyAlignment="1" applyProtection="1">
      <alignment horizontal="center"/>
      <protection locked="0"/>
    </xf>
    <xf numFmtId="0" fontId="43" fillId="0" borderId="0" xfId="155" applyFont="1" applyAlignment="1">
      <alignment horizontal="center"/>
    </xf>
    <xf numFmtId="0" fontId="43" fillId="0" borderId="0" xfId="155" quotePrefix="1" applyFont="1" applyAlignment="1">
      <alignment horizontal="center"/>
    </xf>
    <xf numFmtId="49" fontId="34" fillId="0" borderId="0" xfId="155" applyNumberFormat="1" applyFont="1" applyAlignment="1" applyProtection="1">
      <alignment horizontal="center"/>
      <protection locked="0"/>
    </xf>
    <xf numFmtId="0" fontId="34" fillId="0" borderId="0" xfId="155" applyFont="1" applyAlignment="1">
      <alignment horizontal="center"/>
    </xf>
    <xf numFmtId="1" fontId="29" fillId="0" borderId="0" xfId="0" applyNumberFormat="1" applyFont="1"/>
    <xf numFmtId="0" fontId="46" fillId="0" borderId="0" xfId="0" applyFont="1"/>
    <xf numFmtId="0" fontId="8" fillId="0" borderId="0" xfId="0" applyFont="1"/>
    <xf numFmtId="167" fontId="29" fillId="0" borderId="0" xfId="0" applyNumberFormat="1" applyFont="1"/>
    <xf numFmtId="3" fontId="40" fillId="0" borderId="0" xfId="0" applyNumberFormat="1" applyFont="1"/>
    <xf numFmtId="166" fontId="45" fillId="0" borderId="0" xfId="0" applyNumberFormat="1" applyFont="1"/>
    <xf numFmtId="0" fontId="30" fillId="0" borderId="19" xfId="0" applyFont="1" applyBorder="1" applyAlignment="1">
      <alignment horizontal="left"/>
    </xf>
    <xf numFmtId="3" fontId="29" fillId="0" borderId="18" xfId="0" applyNumberFormat="1" applyFont="1" applyBorder="1"/>
    <xf numFmtId="167" fontId="29" fillId="0" borderId="18" xfId="0" applyNumberFormat="1" applyFont="1" applyBorder="1"/>
    <xf numFmtId="3" fontId="40" fillId="0" borderId="18" xfId="0" applyNumberFormat="1" applyFont="1" applyBorder="1" applyAlignment="1" applyProtection="1">
      <alignment horizontal="right"/>
      <protection locked="0"/>
    </xf>
    <xf numFmtId="3" fontId="29" fillId="0" borderId="18" xfId="0" applyNumberFormat="1" applyFont="1" applyBorder="1" applyAlignment="1" applyProtection="1">
      <alignment horizontal="right"/>
      <protection locked="0"/>
    </xf>
    <xf numFmtId="3" fontId="40" fillId="0" borderId="21" xfId="0" applyNumberFormat="1" applyFont="1" applyBorder="1"/>
    <xf numFmtId="0" fontId="45" fillId="0" borderId="23" xfId="0" applyFont="1" applyBorder="1" applyAlignment="1">
      <alignment horizontal="left"/>
    </xf>
    <xf numFmtId="166" fontId="45" fillId="0" borderId="10" xfId="0" applyNumberFormat="1" applyFont="1" applyBorder="1"/>
    <xf numFmtId="166" fontId="29" fillId="0" borderId="10" xfId="0" applyNumberFormat="1" applyFont="1" applyBorder="1"/>
    <xf numFmtId="167" fontId="45" fillId="0" borderId="24" xfId="0" applyNumberFormat="1" applyFont="1" applyBorder="1"/>
    <xf numFmtId="0" fontId="30" fillId="0" borderId="14" xfId="0" applyFont="1" applyBorder="1" applyAlignment="1">
      <alignment horizontal="left"/>
    </xf>
    <xf numFmtId="3" fontId="30" fillId="0" borderId="14" xfId="0" applyNumberFormat="1" applyFont="1" applyBorder="1"/>
    <xf numFmtId="167" fontId="30" fillId="0" borderId="14" xfId="0" applyNumberFormat="1" applyFont="1" applyBorder="1"/>
    <xf numFmtId="3" fontId="40" fillId="0" borderId="14" xfId="0" applyNumberFormat="1" applyFont="1" applyBorder="1"/>
    <xf numFmtId="0" fontId="51" fillId="0" borderId="0" xfId="0" applyFont="1"/>
    <xf numFmtId="0" fontId="45" fillId="0" borderId="0" xfId="0" applyFont="1" applyAlignment="1">
      <alignment horizontal="left"/>
    </xf>
    <xf numFmtId="167" fontId="30" fillId="0" borderId="0" xfId="0" applyNumberFormat="1" applyFont="1"/>
    <xf numFmtId="0" fontId="33" fillId="0" borderId="0" xfId="0" applyFont="1" applyAlignment="1">
      <alignment horizontal="left"/>
    </xf>
    <xf numFmtId="0" fontId="53" fillId="0" borderId="0" xfId="292" applyFont="1"/>
    <xf numFmtId="0" fontId="29" fillId="0" borderId="19" xfId="0" applyFont="1" applyBorder="1" applyAlignment="1">
      <alignment horizontal="left"/>
    </xf>
    <xf numFmtId="1" fontId="30" fillId="0" borderId="0" xfId="0" applyNumberFormat="1" applyFont="1"/>
    <xf numFmtId="0" fontId="53" fillId="0" borderId="10" xfId="292" applyFont="1" applyBorder="1"/>
    <xf numFmtId="0" fontId="29" fillId="0" borderId="25" xfId="0" applyFont="1" applyBorder="1" applyAlignment="1">
      <alignment horizontal="left"/>
    </xf>
    <xf numFmtId="0" fontId="29" fillId="0" borderId="26" xfId="0" applyFont="1" applyBorder="1" applyAlignment="1">
      <alignment horizontal="left"/>
    </xf>
    <xf numFmtId="0" fontId="29" fillId="0" borderId="27" xfId="0" applyFont="1" applyBorder="1" applyAlignment="1">
      <alignment horizontal="left"/>
    </xf>
    <xf numFmtId="49" fontId="54" fillId="0" borderId="0" xfId="155" applyNumberFormat="1" applyFont="1" applyAlignment="1" applyProtection="1">
      <alignment horizontal="center"/>
      <protection locked="0"/>
    </xf>
    <xf numFmtId="0" fontId="54" fillId="0" borderId="0" xfId="155" applyFont="1" applyAlignment="1">
      <alignment horizontal="center"/>
    </xf>
    <xf numFmtId="0" fontId="29" fillId="0" borderId="16" xfId="0" applyFont="1" applyBorder="1" applyAlignment="1">
      <alignment horizontal="left"/>
    </xf>
    <xf numFmtId="3" fontId="40" fillId="0" borderId="17" xfId="0" applyNumberFormat="1" applyFont="1" applyBorder="1"/>
    <xf numFmtId="0" fontId="29" fillId="0" borderId="23" xfId="0" applyFont="1" applyBorder="1" applyAlignment="1">
      <alignment horizontal="left"/>
    </xf>
    <xf numFmtId="3" fontId="29" fillId="0" borderId="10" xfId="0" applyNumberFormat="1" applyFont="1" applyBorder="1"/>
    <xf numFmtId="167" fontId="29" fillId="0" borderId="10" xfId="0" applyNumberFormat="1" applyFont="1" applyBorder="1"/>
    <xf numFmtId="3" fontId="40" fillId="0" borderId="10" xfId="0" applyNumberFormat="1" applyFont="1" applyBorder="1" applyAlignment="1" applyProtection="1">
      <alignment horizontal="right"/>
      <protection locked="0"/>
    </xf>
    <xf numFmtId="3" fontId="29" fillId="0" borderId="10" xfId="0" applyNumberFormat="1" applyFont="1" applyBorder="1" applyAlignment="1" applyProtection="1">
      <alignment horizontal="right"/>
      <protection locked="0"/>
    </xf>
    <xf numFmtId="3" fontId="40" fillId="0" borderId="24" xfId="0" applyNumberFormat="1" applyFont="1" applyBorder="1"/>
    <xf numFmtId="0" fontId="50" fillId="0" borderId="0" xfId="0" applyFont="1"/>
    <xf numFmtId="0" fontId="29" fillId="0" borderId="19" xfId="0" applyFont="1" applyBorder="1" applyAlignment="1" applyProtection="1">
      <alignment horizontal="left"/>
      <protection locked="0"/>
    </xf>
    <xf numFmtId="0" fontId="29" fillId="0" borderId="16" xfId="0" applyFont="1" applyBorder="1" applyAlignment="1" applyProtection="1">
      <alignment horizontal="left"/>
      <protection locked="0"/>
    </xf>
    <xf numFmtId="0" fontId="30" fillId="0" borderId="16" xfId="0" applyFont="1" applyBorder="1" applyAlignment="1">
      <alignment horizontal="left"/>
    </xf>
    <xf numFmtId="0" fontId="30" fillId="24" borderId="15" xfId="0" applyFont="1" applyFill="1" applyBorder="1" applyAlignment="1">
      <alignment horizontal="left" wrapText="1"/>
    </xf>
    <xf numFmtId="0" fontId="40" fillId="24" borderId="11" xfId="0" applyFont="1" applyFill="1" applyBorder="1" applyAlignment="1" applyProtection="1">
      <alignment horizontal="center" wrapText="1"/>
      <protection locked="0"/>
    </xf>
    <xf numFmtId="0" fontId="48" fillId="24" borderId="15" xfId="0" applyFont="1" applyFill="1" applyBorder="1" applyAlignment="1">
      <alignment horizontal="center" wrapText="1"/>
    </xf>
    <xf numFmtId="0" fontId="49" fillId="24" borderId="16" xfId="0" applyFont="1" applyFill="1" applyBorder="1" applyAlignment="1">
      <alignment horizontal="center" wrapText="1"/>
    </xf>
    <xf numFmtId="0" fontId="49" fillId="24" borderId="17" xfId="0" applyFont="1" applyFill="1" applyBorder="1" applyAlignment="1">
      <alignment horizontal="center" wrapText="1"/>
    </xf>
    <xf numFmtId="0" fontId="49" fillId="24" borderId="11" xfId="0" applyFont="1" applyFill="1" applyBorder="1" applyAlignment="1" applyProtection="1">
      <alignment horizontal="center" vertical="top" wrapText="1"/>
      <protection locked="0"/>
    </xf>
    <xf numFmtId="0" fontId="49" fillId="24" borderId="18" xfId="0" applyFont="1" applyFill="1" applyBorder="1" applyAlignment="1" applyProtection="1">
      <alignment horizontal="center" vertical="top" wrapText="1"/>
      <protection locked="0"/>
    </xf>
    <xf numFmtId="0" fontId="49" fillId="24" borderId="21" xfId="0" applyFont="1" applyFill="1" applyBorder="1" applyAlignment="1" applyProtection="1">
      <alignment horizontal="center" vertical="top" wrapText="1"/>
      <protection locked="0"/>
    </xf>
    <xf numFmtId="165" fontId="41" fillId="0" borderId="0" xfId="292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9" fillId="24" borderId="19" xfId="0" applyFont="1" applyFill="1" applyBorder="1" applyAlignment="1" applyProtection="1">
      <alignment horizontal="center" vertical="top" wrapText="1"/>
      <protection locked="0"/>
    </xf>
    <xf numFmtId="0" fontId="49" fillId="24" borderId="11" xfId="0" applyFont="1" applyFill="1" applyBorder="1" applyAlignment="1" applyProtection="1">
      <alignment horizontal="left" vertical="top" wrapText="1"/>
      <protection locked="0"/>
    </xf>
    <xf numFmtId="0" fontId="49" fillId="24" borderId="14" xfId="0" applyFont="1" applyFill="1" applyBorder="1"/>
    <xf numFmtId="0" fontId="49" fillId="24" borderId="20" xfId="0" applyFont="1" applyFill="1" applyBorder="1" applyAlignment="1" applyProtection="1">
      <alignment horizontal="left" vertical="top" wrapText="1"/>
      <protection locked="0"/>
    </xf>
    <xf numFmtId="0" fontId="49" fillId="24" borderId="22" xfId="0" applyFont="1" applyFill="1" applyBorder="1" applyAlignment="1" applyProtection="1">
      <alignment horizontal="left" wrapText="1"/>
      <protection locked="0"/>
    </xf>
    <xf numFmtId="49" fontId="48" fillId="24" borderId="15" xfId="0" applyNumberFormat="1" applyFont="1" applyFill="1" applyBorder="1" applyAlignment="1">
      <alignment horizontal="center" wrapText="1"/>
    </xf>
    <xf numFmtId="0" fontId="35" fillId="0" borderId="0" xfId="0" applyFont="1" applyAlignment="1">
      <alignment horizontal="left" wrapText="1"/>
    </xf>
    <xf numFmtId="0" fontId="49" fillId="24" borderId="0" xfId="0" applyFont="1" applyFill="1" applyAlignment="1">
      <alignment horizontal="center" wrapText="1"/>
    </xf>
    <xf numFmtId="0" fontId="48" fillId="24" borderId="11" xfId="0" applyFont="1" applyFill="1" applyBorder="1" applyAlignment="1">
      <alignment horizontal="center"/>
    </xf>
    <xf numFmtId="0" fontId="49" fillId="24" borderId="12" xfId="0" applyFont="1" applyFill="1" applyBorder="1"/>
    <xf numFmtId="0" fontId="29" fillId="24" borderId="14" xfId="0" applyFont="1" applyFill="1" applyBorder="1"/>
    <xf numFmtId="0" fontId="40" fillId="24" borderId="14" xfId="0" applyFont="1" applyFill="1" applyBorder="1"/>
    <xf numFmtId="0" fontId="40" fillId="24" borderId="13" xfId="0" applyFont="1" applyFill="1" applyBorder="1"/>
    <xf numFmtId="0" fontId="49" fillId="24" borderId="17" xfId="0" applyFont="1" applyFill="1" applyBorder="1" applyAlignment="1">
      <alignment horizontal="center"/>
    </xf>
    <xf numFmtId="0" fontId="48" fillId="24" borderId="12" xfId="0" applyFont="1" applyFill="1" applyBorder="1"/>
    <xf numFmtId="0" fontId="48" fillId="24" borderId="14" xfId="0" applyFont="1" applyFill="1" applyBorder="1"/>
    <xf numFmtId="0" fontId="48" fillId="24" borderId="18" xfId="0" applyFont="1" applyFill="1" applyBorder="1"/>
    <xf numFmtId="0" fontId="48" fillId="24" borderId="19" xfId="0" applyFont="1" applyFill="1" applyBorder="1"/>
    <xf numFmtId="0" fontId="48" fillId="24" borderId="0" xfId="0" applyFont="1" applyFill="1"/>
    <xf numFmtId="0" fontId="44" fillId="24" borderId="0" xfId="0" applyFont="1" applyFill="1" applyAlignment="1" applyProtection="1">
      <alignment horizontal="center"/>
      <protection locked="0"/>
    </xf>
    <xf numFmtId="0" fontId="29" fillId="24" borderId="0" xfId="0" applyFont="1" applyFill="1"/>
    <xf numFmtId="0" fontId="48" fillId="24" borderId="10" xfId="0" applyFont="1" applyFill="1" applyBorder="1"/>
    <xf numFmtId="0" fontId="48" fillId="24" borderId="13" xfId="0" applyFont="1" applyFill="1" applyBorder="1"/>
    <xf numFmtId="0" fontId="49" fillId="24" borderId="0" xfId="0" applyFont="1" applyFill="1" applyAlignment="1">
      <alignment horizontal="center"/>
    </xf>
    <xf numFmtId="0" fontId="40" fillId="24" borderId="15" xfId="0" applyFont="1" applyFill="1" applyBorder="1" applyAlignment="1">
      <alignment horizontal="center"/>
    </xf>
    <xf numFmtId="0" fontId="49" fillId="24" borderId="17" xfId="0" applyFont="1" applyFill="1" applyBorder="1" applyAlignment="1" applyProtection="1">
      <alignment horizontal="center"/>
      <protection locked="0"/>
    </xf>
    <xf numFmtId="0" fontId="49" fillId="24" borderId="0" xfId="0" applyFont="1" applyFill="1" applyAlignment="1" applyProtection="1">
      <alignment horizontal="center"/>
      <protection locked="0"/>
    </xf>
    <xf numFmtId="0" fontId="49" fillId="24" borderId="15" xfId="0" applyFont="1" applyFill="1" applyBorder="1" applyAlignment="1">
      <alignment horizontal="center"/>
    </xf>
    <xf numFmtId="14" fontId="48" fillId="24" borderId="15" xfId="0" applyNumberFormat="1" applyFont="1" applyFill="1" applyBorder="1" applyAlignment="1">
      <alignment horizontal="center"/>
    </xf>
    <xf numFmtId="0" fontId="29" fillId="24" borderId="11" xfId="0" applyFont="1" applyFill="1" applyBorder="1" applyAlignment="1">
      <alignment horizontal="left"/>
    </xf>
    <xf numFmtId="0" fontId="29" fillId="24" borderId="15" xfId="0" applyFont="1" applyFill="1" applyBorder="1"/>
    <xf numFmtId="0" fontId="40" fillId="24" borderId="15" xfId="0" applyFont="1" applyFill="1" applyBorder="1" applyAlignment="1" applyProtection="1">
      <alignment horizontal="center" vertical="center" wrapText="1"/>
      <protection locked="0"/>
    </xf>
    <xf numFmtId="0" fontId="40" fillId="24" borderId="11" xfId="0" applyFont="1" applyFill="1" applyBorder="1" applyAlignment="1" applyProtection="1">
      <alignment horizontal="center" vertical="center" wrapText="1"/>
      <protection locked="0"/>
    </xf>
  </cellXfs>
  <cellStyles count="588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Erotin 10" xfId="25" xr:uid="{00000000-0005-0000-0000-000018000000}"/>
    <cellStyle name="Erotin 10 2" xfId="523" xr:uid="{9D4F7E65-6659-4902-B5E8-DC3F5132B112}"/>
    <cellStyle name="Erotin 11" xfId="26" xr:uid="{00000000-0005-0000-0000-000019000000}"/>
    <cellStyle name="Erotin 11 2" xfId="524" xr:uid="{B4FC8D42-FAA5-4C62-8B52-3D56CFA0FCE5}"/>
    <cellStyle name="Erotin 12" xfId="27" xr:uid="{00000000-0005-0000-0000-00001A000000}"/>
    <cellStyle name="Erotin 12 2" xfId="525" xr:uid="{EA5FB3EF-0E9D-4A6E-9ADC-5D32E720771F}"/>
    <cellStyle name="Erotin 13" xfId="28" xr:uid="{00000000-0005-0000-0000-00001B000000}"/>
    <cellStyle name="Erotin 13 2" xfId="526" xr:uid="{EA040B80-5730-4489-A038-82277EF6DC52}"/>
    <cellStyle name="Erotin 14" xfId="29" xr:uid="{00000000-0005-0000-0000-00001C000000}"/>
    <cellStyle name="Erotin 14 2" xfId="527" xr:uid="{CC2A6160-A84F-45B8-84E6-186E8D7C7A7C}"/>
    <cellStyle name="Erotin 15" xfId="30" xr:uid="{00000000-0005-0000-0000-00001D000000}"/>
    <cellStyle name="Erotin 15 2" xfId="528" xr:uid="{3C4E329B-7A23-4C3F-B2B4-78A235C8C239}"/>
    <cellStyle name="Erotin 16" xfId="31" xr:uid="{00000000-0005-0000-0000-00001E000000}"/>
    <cellStyle name="Erotin 16 2" xfId="529" xr:uid="{658A8534-4F4A-4B2D-A213-0D6654CBBA7B}"/>
    <cellStyle name="Erotin 17" xfId="32" xr:uid="{00000000-0005-0000-0000-00001F000000}"/>
    <cellStyle name="Erotin 17 2" xfId="530" xr:uid="{A1FE0AE1-7BE8-4E2A-9BB5-992F8B025488}"/>
    <cellStyle name="Erotin 18" xfId="33" xr:uid="{00000000-0005-0000-0000-000020000000}"/>
    <cellStyle name="Erotin 18 2" xfId="531" xr:uid="{FB0D15CB-15EF-4AF3-A907-806399BDA834}"/>
    <cellStyle name="Erotin 19" xfId="34" xr:uid="{00000000-0005-0000-0000-000021000000}"/>
    <cellStyle name="Erotin 19 2" xfId="532" xr:uid="{F12A1995-A168-4440-BEEC-1BE901F94036}"/>
    <cellStyle name="Erotin 2" xfId="35" xr:uid="{00000000-0005-0000-0000-000022000000}"/>
    <cellStyle name="Erotin 2 2" xfId="533" xr:uid="{FCF07BE1-FB5E-4DDB-AA3B-ED37241368DC}"/>
    <cellStyle name="Erotin 20" xfId="36" xr:uid="{00000000-0005-0000-0000-000023000000}"/>
    <cellStyle name="Erotin 20 2" xfId="534" xr:uid="{037EFC5D-80EB-43E1-B1B7-961E6BB54271}"/>
    <cellStyle name="Erotin 21" xfId="37" xr:uid="{00000000-0005-0000-0000-000024000000}"/>
    <cellStyle name="Erotin 21 2" xfId="535" xr:uid="{86029D9E-F3DB-439D-A3D9-0589D42D8CCF}"/>
    <cellStyle name="Erotin 3" xfId="38" xr:uid="{00000000-0005-0000-0000-000025000000}"/>
    <cellStyle name="Erotin 3 2" xfId="536" xr:uid="{25BE7564-FFA7-4A3C-9177-DB2C4B5CE16B}"/>
    <cellStyle name="Erotin 4" xfId="39" xr:uid="{00000000-0005-0000-0000-000026000000}"/>
    <cellStyle name="Erotin 4 2" xfId="537" xr:uid="{66B7CFA5-2649-4120-9AF1-47DDDEDD2406}"/>
    <cellStyle name="Erotin 5" xfId="40" xr:uid="{00000000-0005-0000-0000-000027000000}"/>
    <cellStyle name="Erotin 5 2" xfId="538" xr:uid="{47F429FD-DC91-4316-8474-DBA5EBB8F59D}"/>
    <cellStyle name="Erotin 6" xfId="41" xr:uid="{00000000-0005-0000-0000-000028000000}"/>
    <cellStyle name="Erotin 6 2" xfId="539" xr:uid="{E906D50D-063D-42FB-B06B-04734EB873D2}"/>
    <cellStyle name="Erotin 7" xfId="42" xr:uid="{00000000-0005-0000-0000-000029000000}"/>
    <cellStyle name="Erotin 7 2" xfId="540" xr:uid="{7B991EF8-3822-4B37-A305-F247C7CC6D95}"/>
    <cellStyle name="Erotin 8" xfId="43" xr:uid="{00000000-0005-0000-0000-00002A000000}"/>
    <cellStyle name="Erotin 8 2" xfId="541" xr:uid="{02B2E7F1-1686-4A08-AE2A-2644D9FE4993}"/>
    <cellStyle name="Erotin 9" xfId="44" xr:uid="{00000000-0005-0000-0000-00002B000000}"/>
    <cellStyle name="Erotin 9 2" xfId="542" xr:uid="{9F88E6EB-1AC1-45DC-B7E2-E1A8880FED06}"/>
    <cellStyle name="Huomautus" xfId="45" builtinId="10" customBuiltin="1"/>
    <cellStyle name="Huomautus 2" xfId="543" xr:uid="{8341FF21-268D-482C-8710-983A909B8382}"/>
    <cellStyle name="Huono" xfId="46" builtinId="27" customBuiltin="1"/>
    <cellStyle name="Hyvä" xfId="47" builtinId="26" customBuiltin="1"/>
    <cellStyle name="Laskenta" xfId="48" builtinId="22" customBuiltin="1"/>
    <cellStyle name="Linkitetty solu" xfId="49" builtinId="24" customBuiltin="1"/>
    <cellStyle name="Neutraali" xfId="50" builtinId="28" customBuiltin="1"/>
    <cellStyle name="Normaali" xfId="0" builtinId="0"/>
    <cellStyle name="Normaali 10" xfId="51" xr:uid="{00000000-0005-0000-0000-000033000000}"/>
    <cellStyle name="Normaali 10 2" xfId="52" xr:uid="{00000000-0005-0000-0000-000034000000}"/>
    <cellStyle name="Normaali 10 2 2" xfId="295" xr:uid="{00000000-0005-0000-0000-000035000000}"/>
    <cellStyle name="Normaali 10 2 2 2" xfId="550" xr:uid="{21FE3628-2BCF-44D1-9C5A-5B1FF676D79D}"/>
    <cellStyle name="Normaali 10 2 3" xfId="311" xr:uid="{00000000-0005-0000-0000-000036000000}"/>
    <cellStyle name="Normaali 10 2 3 2" xfId="564" xr:uid="{1AD52F3E-FEA0-4D1A-9A06-872AE99FEDAD}"/>
    <cellStyle name="Normaali 10 2 4" xfId="509" xr:uid="{00000000-0005-0000-0000-000037000000}"/>
    <cellStyle name="Normaali 10 2 4 2" xfId="577" xr:uid="{D3BE2043-0B93-45E7-898D-669FEFBEB431}"/>
    <cellStyle name="Normaali 10 3" xfId="294" xr:uid="{00000000-0005-0000-0000-000038000000}"/>
    <cellStyle name="Normaali 10 3 2" xfId="549" xr:uid="{C85E63AC-FF63-48A0-9409-3BA37CF1D723}"/>
    <cellStyle name="Normaali 10 4" xfId="310" xr:uid="{00000000-0005-0000-0000-000039000000}"/>
    <cellStyle name="Normaali 10 4 2" xfId="563" xr:uid="{383662DD-7D78-46CE-A4CA-6733CEAB727E}"/>
    <cellStyle name="Normaali 10 5" xfId="508" xr:uid="{00000000-0005-0000-0000-00003A000000}"/>
    <cellStyle name="Normaali 10 5 2" xfId="576" xr:uid="{BAA40DA6-BCB0-436D-B1CB-6B623DD4948F}"/>
    <cellStyle name="Normaali 11" xfId="53" xr:uid="{00000000-0005-0000-0000-00003B000000}"/>
    <cellStyle name="Normaali 11 2" xfId="54" xr:uid="{00000000-0005-0000-0000-00003C000000}"/>
    <cellStyle name="Normaali 11 2 2" xfId="313" xr:uid="{00000000-0005-0000-0000-00003D000000}"/>
    <cellStyle name="Normaali 11 3" xfId="296" xr:uid="{00000000-0005-0000-0000-00003E000000}"/>
    <cellStyle name="Normaali 11 3 2" xfId="551" xr:uid="{9CC7067E-46DC-4444-B334-3AA421124898}"/>
    <cellStyle name="Normaali 11 4" xfId="312" xr:uid="{00000000-0005-0000-0000-00003F000000}"/>
    <cellStyle name="Normaali 11 4 2" xfId="565" xr:uid="{CE8BA85B-9D50-4361-B6AA-5487A1C04143}"/>
    <cellStyle name="Normaali 11 5" xfId="510" xr:uid="{00000000-0005-0000-0000-000040000000}"/>
    <cellStyle name="Normaali 11 5 2" xfId="578" xr:uid="{CA904B03-636C-4C88-82A7-1B21B8BF7F68}"/>
    <cellStyle name="Normaali 12" xfId="55" xr:uid="{00000000-0005-0000-0000-000041000000}"/>
    <cellStyle name="Normaali 12 2" xfId="56" xr:uid="{00000000-0005-0000-0000-000042000000}"/>
    <cellStyle name="Normaali 12 2 2" xfId="314" xr:uid="{00000000-0005-0000-0000-000043000000}"/>
    <cellStyle name="Normaali 12 3" xfId="57" xr:uid="{00000000-0005-0000-0000-000044000000}"/>
    <cellStyle name="Normaali 12 3 2" xfId="315" xr:uid="{00000000-0005-0000-0000-000045000000}"/>
    <cellStyle name="Normaali 12 4" xfId="58" xr:uid="{00000000-0005-0000-0000-000046000000}"/>
    <cellStyle name="Normaali 12 4 2" xfId="316" xr:uid="{00000000-0005-0000-0000-000047000000}"/>
    <cellStyle name="Normaali 12 5" xfId="59" xr:uid="{00000000-0005-0000-0000-000048000000}"/>
    <cellStyle name="Normaali 12 5 2" xfId="317" xr:uid="{00000000-0005-0000-0000-000049000000}"/>
    <cellStyle name="Normaali 12 6" xfId="60" xr:uid="{00000000-0005-0000-0000-00004A000000}"/>
    <cellStyle name="Normaali 12 6 2" xfId="318" xr:uid="{00000000-0005-0000-0000-00004B000000}"/>
    <cellStyle name="Normaali 13" xfId="61" xr:uid="{00000000-0005-0000-0000-00004C000000}"/>
    <cellStyle name="Normaali 13 2" xfId="62" xr:uid="{00000000-0005-0000-0000-00004D000000}"/>
    <cellStyle name="Normaali 13 2 2" xfId="319" xr:uid="{00000000-0005-0000-0000-00004E000000}"/>
    <cellStyle name="Normaali 13 3" xfId="63" xr:uid="{00000000-0005-0000-0000-00004F000000}"/>
    <cellStyle name="Normaali 13 3 2" xfId="320" xr:uid="{00000000-0005-0000-0000-000050000000}"/>
    <cellStyle name="Normaali 13 4" xfId="64" xr:uid="{00000000-0005-0000-0000-000051000000}"/>
    <cellStyle name="Normaali 13 4 2" xfId="321" xr:uid="{00000000-0005-0000-0000-000052000000}"/>
    <cellStyle name="Normaali 13 5" xfId="65" xr:uid="{00000000-0005-0000-0000-000053000000}"/>
    <cellStyle name="Normaali 13 5 2" xfId="322" xr:uid="{00000000-0005-0000-0000-000054000000}"/>
    <cellStyle name="Normaali 13 6" xfId="66" xr:uid="{00000000-0005-0000-0000-000055000000}"/>
    <cellStyle name="Normaali 13 6 2" xfId="323" xr:uid="{00000000-0005-0000-0000-000056000000}"/>
    <cellStyle name="Normaali 14" xfId="67" xr:uid="{00000000-0005-0000-0000-000057000000}"/>
    <cellStyle name="Normaali 14 2" xfId="68" xr:uid="{00000000-0005-0000-0000-000058000000}"/>
    <cellStyle name="Normaali 14 2 2" xfId="324" xr:uid="{00000000-0005-0000-0000-000059000000}"/>
    <cellStyle name="Normaali 14 3" xfId="69" xr:uid="{00000000-0005-0000-0000-00005A000000}"/>
    <cellStyle name="Normaali 14 3 2" xfId="325" xr:uid="{00000000-0005-0000-0000-00005B000000}"/>
    <cellStyle name="Normaali 14 4" xfId="70" xr:uid="{00000000-0005-0000-0000-00005C000000}"/>
    <cellStyle name="Normaali 14 4 2" xfId="326" xr:uid="{00000000-0005-0000-0000-00005D000000}"/>
    <cellStyle name="Normaali 14 5" xfId="71" xr:uid="{00000000-0005-0000-0000-00005E000000}"/>
    <cellStyle name="Normaali 14 5 2" xfId="327" xr:uid="{00000000-0005-0000-0000-00005F000000}"/>
    <cellStyle name="Normaali 14 6" xfId="72" xr:uid="{00000000-0005-0000-0000-000060000000}"/>
    <cellStyle name="Normaali 14 6 2" xfId="328" xr:uid="{00000000-0005-0000-0000-000061000000}"/>
    <cellStyle name="Normaali 15" xfId="73" xr:uid="{00000000-0005-0000-0000-000062000000}"/>
    <cellStyle name="Normaali 15 2" xfId="74" xr:uid="{00000000-0005-0000-0000-000063000000}"/>
    <cellStyle name="Normaali 15 2 2" xfId="329" xr:uid="{00000000-0005-0000-0000-000064000000}"/>
    <cellStyle name="Normaali 15 3" xfId="75" xr:uid="{00000000-0005-0000-0000-000065000000}"/>
    <cellStyle name="Normaali 15 3 2" xfId="330" xr:uid="{00000000-0005-0000-0000-000066000000}"/>
    <cellStyle name="Normaali 15 4" xfId="76" xr:uid="{00000000-0005-0000-0000-000067000000}"/>
    <cellStyle name="Normaali 15 4 2" xfId="331" xr:uid="{00000000-0005-0000-0000-000068000000}"/>
    <cellStyle name="Normaali 15 5" xfId="77" xr:uid="{00000000-0005-0000-0000-000069000000}"/>
    <cellStyle name="Normaali 15 5 2" xfId="332" xr:uid="{00000000-0005-0000-0000-00006A000000}"/>
    <cellStyle name="Normaali 15 6" xfId="78" xr:uid="{00000000-0005-0000-0000-00006B000000}"/>
    <cellStyle name="Normaali 15 6 2" xfId="333" xr:uid="{00000000-0005-0000-0000-00006C000000}"/>
    <cellStyle name="Normaali 16" xfId="79" xr:uid="{00000000-0005-0000-0000-00006D000000}"/>
    <cellStyle name="Normaali 16 2" xfId="80" xr:uid="{00000000-0005-0000-0000-00006E000000}"/>
    <cellStyle name="Normaali 16 2 2" xfId="334" xr:uid="{00000000-0005-0000-0000-00006F000000}"/>
    <cellStyle name="Normaali 16 3" xfId="81" xr:uid="{00000000-0005-0000-0000-000070000000}"/>
    <cellStyle name="Normaali 16 3 2" xfId="335" xr:uid="{00000000-0005-0000-0000-000071000000}"/>
    <cellStyle name="Normaali 16 4" xfId="82" xr:uid="{00000000-0005-0000-0000-000072000000}"/>
    <cellStyle name="Normaali 16 4 2" xfId="336" xr:uid="{00000000-0005-0000-0000-000073000000}"/>
    <cellStyle name="Normaali 16 5" xfId="83" xr:uid="{00000000-0005-0000-0000-000074000000}"/>
    <cellStyle name="Normaali 16 5 2" xfId="337" xr:uid="{00000000-0005-0000-0000-000075000000}"/>
    <cellStyle name="Normaali 16 6" xfId="84" xr:uid="{00000000-0005-0000-0000-000076000000}"/>
    <cellStyle name="Normaali 16 6 2" xfId="338" xr:uid="{00000000-0005-0000-0000-000077000000}"/>
    <cellStyle name="Normaali 17" xfId="85" xr:uid="{00000000-0005-0000-0000-000078000000}"/>
    <cellStyle name="Normaali 17 2" xfId="86" xr:uid="{00000000-0005-0000-0000-000079000000}"/>
    <cellStyle name="Normaali 17 2 2" xfId="339" xr:uid="{00000000-0005-0000-0000-00007A000000}"/>
    <cellStyle name="Normaali 17 3" xfId="87" xr:uid="{00000000-0005-0000-0000-00007B000000}"/>
    <cellStyle name="Normaali 17 3 2" xfId="340" xr:uid="{00000000-0005-0000-0000-00007C000000}"/>
    <cellStyle name="Normaali 17 4" xfId="88" xr:uid="{00000000-0005-0000-0000-00007D000000}"/>
    <cellStyle name="Normaali 17 4 2" xfId="341" xr:uid="{00000000-0005-0000-0000-00007E000000}"/>
    <cellStyle name="Normaali 17 5" xfId="89" xr:uid="{00000000-0005-0000-0000-00007F000000}"/>
    <cellStyle name="Normaali 17 5 2" xfId="342" xr:uid="{00000000-0005-0000-0000-000080000000}"/>
    <cellStyle name="Normaali 17 6" xfId="90" xr:uid="{00000000-0005-0000-0000-000081000000}"/>
    <cellStyle name="Normaali 17 6 2" xfId="343" xr:uid="{00000000-0005-0000-0000-000082000000}"/>
    <cellStyle name="Normaali 18" xfId="91" xr:uid="{00000000-0005-0000-0000-000083000000}"/>
    <cellStyle name="Normaali 18 2" xfId="92" xr:uid="{00000000-0005-0000-0000-000084000000}"/>
    <cellStyle name="Normaali 18 2 2" xfId="344" xr:uid="{00000000-0005-0000-0000-000085000000}"/>
    <cellStyle name="Normaali 18 3" xfId="93" xr:uid="{00000000-0005-0000-0000-000086000000}"/>
    <cellStyle name="Normaali 18 3 2" xfId="345" xr:uid="{00000000-0005-0000-0000-000087000000}"/>
    <cellStyle name="Normaali 18 4" xfId="94" xr:uid="{00000000-0005-0000-0000-000088000000}"/>
    <cellStyle name="Normaali 18 4 2" xfId="346" xr:uid="{00000000-0005-0000-0000-000089000000}"/>
    <cellStyle name="Normaali 18 5" xfId="95" xr:uid="{00000000-0005-0000-0000-00008A000000}"/>
    <cellStyle name="Normaali 18 5 2" xfId="347" xr:uid="{00000000-0005-0000-0000-00008B000000}"/>
    <cellStyle name="Normaali 18 6" xfId="96" xr:uid="{00000000-0005-0000-0000-00008C000000}"/>
    <cellStyle name="Normaali 18 6 2" xfId="348" xr:uid="{00000000-0005-0000-0000-00008D000000}"/>
    <cellStyle name="Normaali 19" xfId="97" xr:uid="{00000000-0005-0000-0000-00008E000000}"/>
    <cellStyle name="Normaali 19 2" xfId="98" xr:uid="{00000000-0005-0000-0000-00008F000000}"/>
    <cellStyle name="Normaali 19 2 2" xfId="349" xr:uid="{00000000-0005-0000-0000-000090000000}"/>
    <cellStyle name="Normaali 19 3" xfId="99" xr:uid="{00000000-0005-0000-0000-000091000000}"/>
    <cellStyle name="Normaali 19 3 2" xfId="350" xr:uid="{00000000-0005-0000-0000-000092000000}"/>
    <cellStyle name="Normaali 19 4" xfId="100" xr:uid="{00000000-0005-0000-0000-000093000000}"/>
    <cellStyle name="Normaali 19 4 2" xfId="351" xr:uid="{00000000-0005-0000-0000-000094000000}"/>
    <cellStyle name="Normaali 19 5" xfId="101" xr:uid="{00000000-0005-0000-0000-000095000000}"/>
    <cellStyle name="Normaali 19 5 2" xfId="352" xr:uid="{00000000-0005-0000-0000-000096000000}"/>
    <cellStyle name="Normaali 19 6" xfId="102" xr:uid="{00000000-0005-0000-0000-000097000000}"/>
    <cellStyle name="Normaali 19 6 2" xfId="353" xr:uid="{00000000-0005-0000-0000-000098000000}"/>
    <cellStyle name="Normaali 2" xfId="103" xr:uid="{00000000-0005-0000-0000-000099000000}"/>
    <cellStyle name="Normaali 2 2" xfId="104" xr:uid="{00000000-0005-0000-0000-00009A000000}"/>
    <cellStyle name="Normaali 2 2 2" xfId="298" xr:uid="{00000000-0005-0000-0000-00009B000000}"/>
    <cellStyle name="Normaali 2 2 2 2" xfId="553" xr:uid="{5E42FFDD-CB83-4E2C-8BCF-EE45630EC9E2}"/>
    <cellStyle name="Normaali 2 2 3" xfId="355" xr:uid="{00000000-0005-0000-0000-00009C000000}"/>
    <cellStyle name="Normaali 2 2 3 2" xfId="567" xr:uid="{08BE9384-19A2-48BF-91FA-9F31E6CD0A34}"/>
    <cellStyle name="Normaali 2 2 4" xfId="512" xr:uid="{00000000-0005-0000-0000-00009D000000}"/>
    <cellStyle name="Normaali 2 2 4 2" xfId="580" xr:uid="{A20B76AC-07E5-452A-8C86-7E79D443D401}"/>
    <cellStyle name="Normaali 2 3" xfId="297" xr:uid="{00000000-0005-0000-0000-00009E000000}"/>
    <cellStyle name="Normaali 2 3 2" xfId="552" xr:uid="{97C4AAFE-BE81-41A9-B7DF-CDB7EB12C763}"/>
    <cellStyle name="Normaali 2 4" xfId="354" xr:uid="{00000000-0005-0000-0000-00009F000000}"/>
    <cellStyle name="Normaali 2 4 2" xfId="566" xr:uid="{20D0BDB9-5BC8-4CD4-84DA-1C48F3579D90}"/>
    <cellStyle name="Normaali 2 5" xfId="511" xr:uid="{00000000-0005-0000-0000-0000A0000000}"/>
    <cellStyle name="Normaali 2 5 2" xfId="579" xr:uid="{8C6EAC33-03E7-49F3-9BD5-986507CDC2AD}"/>
    <cellStyle name="Normaali 20" xfId="105" xr:uid="{00000000-0005-0000-0000-0000A1000000}"/>
    <cellStyle name="Normaali 20 2" xfId="106" xr:uid="{00000000-0005-0000-0000-0000A2000000}"/>
    <cellStyle name="Normaali 20 2 2" xfId="356" xr:uid="{00000000-0005-0000-0000-0000A3000000}"/>
    <cellStyle name="Normaali 20 3" xfId="107" xr:uid="{00000000-0005-0000-0000-0000A4000000}"/>
    <cellStyle name="Normaali 20 3 2" xfId="357" xr:uid="{00000000-0005-0000-0000-0000A5000000}"/>
    <cellStyle name="Normaali 20 4" xfId="108" xr:uid="{00000000-0005-0000-0000-0000A6000000}"/>
    <cellStyle name="Normaali 20 4 2" xfId="358" xr:uid="{00000000-0005-0000-0000-0000A7000000}"/>
    <cellStyle name="Normaali 20 5" xfId="109" xr:uid="{00000000-0005-0000-0000-0000A8000000}"/>
    <cellStyle name="Normaali 20 5 2" xfId="359" xr:uid="{00000000-0005-0000-0000-0000A9000000}"/>
    <cellStyle name="Normaali 20 6" xfId="110" xr:uid="{00000000-0005-0000-0000-0000AA000000}"/>
    <cellStyle name="Normaali 20 6 2" xfId="360" xr:uid="{00000000-0005-0000-0000-0000AB000000}"/>
    <cellStyle name="Normaali 21" xfId="111" xr:uid="{00000000-0005-0000-0000-0000AC000000}"/>
    <cellStyle name="Normaali 21 2" xfId="112" xr:uid="{00000000-0005-0000-0000-0000AD000000}"/>
    <cellStyle name="Normaali 21 2 2" xfId="361" xr:uid="{00000000-0005-0000-0000-0000AE000000}"/>
    <cellStyle name="Normaali 21 3" xfId="113" xr:uid="{00000000-0005-0000-0000-0000AF000000}"/>
    <cellStyle name="Normaali 21 3 2" xfId="362" xr:uid="{00000000-0005-0000-0000-0000B0000000}"/>
    <cellStyle name="Normaali 21 4" xfId="114" xr:uid="{00000000-0005-0000-0000-0000B1000000}"/>
    <cellStyle name="Normaali 21 4 2" xfId="363" xr:uid="{00000000-0005-0000-0000-0000B2000000}"/>
    <cellStyle name="Normaali 21 5" xfId="115" xr:uid="{00000000-0005-0000-0000-0000B3000000}"/>
    <cellStyle name="Normaali 21 5 2" xfId="364" xr:uid="{00000000-0005-0000-0000-0000B4000000}"/>
    <cellStyle name="Normaali 21 6" xfId="116" xr:uid="{00000000-0005-0000-0000-0000B5000000}"/>
    <cellStyle name="Normaali 21 6 2" xfId="365" xr:uid="{00000000-0005-0000-0000-0000B6000000}"/>
    <cellStyle name="Normaali 22" xfId="117" xr:uid="{00000000-0005-0000-0000-0000B7000000}"/>
    <cellStyle name="Normaali 22 2" xfId="544" xr:uid="{45404521-1F1C-45FB-B1C0-9D397A58860E}"/>
    <cellStyle name="Normaali 23" xfId="118" xr:uid="{00000000-0005-0000-0000-0000B8000000}"/>
    <cellStyle name="Normaali 23 2" xfId="119" xr:uid="{00000000-0005-0000-0000-0000B9000000}"/>
    <cellStyle name="Normaali 23 2 2" xfId="367" xr:uid="{00000000-0005-0000-0000-0000BA000000}"/>
    <cellStyle name="Normaali 23 3" xfId="120" xr:uid="{00000000-0005-0000-0000-0000BB000000}"/>
    <cellStyle name="Normaali 23 3 2" xfId="368" xr:uid="{00000000-0005-0000-0000-0000BC000000}"/>
    <cellStyle name="Normaali 23 4" xfId="121" xr:uid="{00000000-0005-0000-0000-0000BD000000}"/>
    <cellStyle name="Normaali 23 4 2" xfId="369" xr:uid="{00000000-0005-0000-0000-0000BE000000}"/>
    <cellStyle name="Normaali 23 5" xfId="122" xr:uid="{00000000-0005-0000-0000-0000BF000000}"/>
    <cellStyle name="Normaali 23 5 2" xfId="370" xr:uid="{00000000-0005-0000-0000-0000C0000000}"/>
    <cellStyle name="Normaali 23 6" xfId="123" xr:uid="{00000000-0005-0000-0000-0000C1000000}"/>
    <cellStyle name="Normaali 23 6 2" xfId="371" xr:uid="{00000000-0005-0000-0000-0000C2000000}"/>
    <cellStyle name="Normaali 23 7" xfId="366" xr:uid="{00000000-0005-0000-0000-0000C3000000}"/>
    <cellStyle name="Normaali 24" xfId="124" xr:uid="{00000000-0005-0000-0000-0000C4000000}"/>
    <cellStyle name="Normaali 24 2" xfId="125" xr:uid="{00000000-0005-0000-0000-0000C5000000}"/>
    <cellStyle name="Normaali 24 2 2" xfId="373" xr:uid="{00000000-0005-0000-0000-0000C6000000}"/>
    <cellStyle name="Normaali 24 3" xfId="126" xr:uid="{00000000-0005-0000-0000-0000C7000000}"/>
    <cellStyle name="Normaali 24 3 2" xfId="374" xr:uid="{00000000-0005-0000-0000-0000C8000000}"/>
    <cellStyle name="Normaali 24 4" xfId="127" xr:uid="{00000000-0005-0000-0000-0000C9000000}"/>
    <cellStyle name="Normaali 24 4 2" xfId="375" xr:uid="{00000000-0005-0000-0000-0000CA000000}"/>
    <cellStyle name="Normaali 24 5" xfId="128" xr:uid="{00000000-0005-0000-0000-0000CB000000}"/>
    <cellStyle name="Normaali 24 5 2" xfId="376" xr:uid="{00000000-0005-0000-0000-0000CC000000}"/>
    <cellStyle name="Normaali 24 6" xfId="129" xr:uid="{00000000-0005-0000-0000-0000CD000000}"/>
    <cellStyle name="Normaali 24 6 2" xfId="377" xr:uid="{00000000-0005-0000-0000-0000CE000000}"/>
    <cellStyle name="Normaali 24 7" xfId="372" xr:uid="{00000000-0005-0000-0000-0000CF000000}"/>
    <cellStyle name="Normaali 25" xfId="130" xr:uid="{00000000-0005-0000-0000-0000D0000000}"/>
    <cellStyle name="Normaali 25 2" xfId="131" xr:uid="{00000000-0005-0000-0000-0000D1000000}"/>
    <cellStyle name="Normaali 25 2 2" xfId="378" xr:uid="{00000000-0005-0000-0000-0000D2000000}"/>
    <cellStyle name="Normaali 25 3" xfId="132" xr:uid="{00000000-0005-0000-0000-0000D3000000}"/>
    <cellStyle name="Normaali 25 3 2" xfId="379" xr:uid="{00000000-0005-0000-0000-0000D4000000}"/>
    <cellStyle name="Normaali 25 4" xfId="133" xr:uid="{00000000-0005-0000-0000-0000D5000000}"/>
    <cellStyle name="Normaali 25 4 2" xfId="380" xr:uid="{00000000-0005-0000-0000-0000D6000000}"/>
    <cellStyle name="Normaali 25 5" xfId="134" xr:uid="{00000000-0005-0000-0000-0000D7000000}"/>
    <cellStyle name="Normaali 25 5 2" xfId="381" xr:uid="{00000000-0005-0000-0000-0000D8000000}"/>
    <cellStyle name="Normaali 26" xfId="135" xr:uid="{00000000-0005-0000-0000-0000D9000000}"/>
    <cellStyle name="Normaali 26 2" xfId="136" xr:uid="{00000000-0005-0000-0000-0000DA000000}"/>
    <cellStyle name="Normaali 26 2 2" xfId="382" xr:uid="{00000000-0005-0000-0000-0000DB000000}"/>
    <cellStyle name="Normaali 26 3" xfId="137" xr:uid="{00000000-0005-0000-0000-0000DC000000}"/>
    <cellStyle name="Normaali 26 3 2" xfId="383" xr:uid="{00000000-0005-0000-0000-0000DD000000}"/>
    <cellStyle name="Normaali 26 4" xfId="138" xr:uid="{00000000-0005-0000-0000-0000DE000000}"/>
    <cellStyle name="Normaali 26 4 2" xfId="384" xr:uid="{00000000-0005-0000-0000-0000DF000000}"/>
    <cellStyle name="Normaali 26 5" xfId="139" xr:uid="{00000000-0005-0000-0000-0000E0000000}"/>
    <cellStyle name="Normaali 26 5 2" xfId="385" xr:uid="{00000000-0005-0000-0000-0000E1000000}"/>
    <cellStyle name="Normaali 27" xfId="140" xr:uid="{00000000-0005-0000-0000-0000E2000000}"/>
    <cellStyle name="Normaali 27 2" xfId="141" xr:uid="{00000000-0005-0000-0000-0000E3000000}"/>
    <cellStyle name="Normaali 27 2 2" xfId="386" xr:uid="{00000000-0005-0000-0000-0000E4000000}"/>
    <cellStyle name="Normaali 27 3" xfId="142" xr:uid="{00000000-0005-0000-0000-0000E5000000}"/>
    <cellStyle name="Normaali 27 3 2" xfId="387" xr:uid="{00000000-0005-0000-0000-0000E6000000}"/>
    <cellStyle name="Normaali 27 4" xfId="143" xr:uid="{00000000-0005-0000-0000-0000E7000000}"/>
    <cellStyle name="Normaali 27 4 2" xfId="388" xr:uid="{00000000-0005-0000-0000-0000E8000000}"/>
    <cellStyle name="Normaali 27 5" xfId="144" xr:uid="{00000000-0005-0000-0000-0000E9000000}"/>
    <cellStyle name="Normaali 27 5 2" xfId="389" xr:uid="{00000000-0005-0000-0000-0000EA000000}"/>
    <cellStyle name="Normaali 28" xfId="145" xr:uid="{00000000-0005-0000-0000-0000EB000000}"/>
    <cellStyle name="Normaali 28 2" xfId="146" xr:uid="{00000000-0005-0000-0000-0000EC000000}"/>
    <cellStyle name="Normaali 28 2 2" xfId="390" xr:uid="{00000000-0005-0000-0000-0000ED000000}"/>
    <cellStyle name="Normaali 28 3" xfId="147" xr:uid="{00000000-0005-0000-0000-0000EE000000}"/>
    <cellStyle name="Normaali 28 3 2" xfId="391" xr:uid="{00000000-0005-0000-0000-0000EF000000}"/>
    <cellStyle name="Normaali 28 4" xfId="148" xr:uid="{00000000-0005-0000-0000-0000F0000000}"/>
    <cellStyle name="Normaali 28 4 2" xfId="392" xr:uid="{00000000-0005-0000-0000-0000F1000000}"/>
    <cellStyle name="Normaali 28 5" xfId="149" xr:uid="{00000000-0005-0000-0000-0000F2000000}"/>
    <cellStyle name="Normaali 28 5 2" xfId="393" xr:uid="{00000000-0005-0000-0000-0000F3000000}"/>
    <cellStyle name="Normaali 29" xfId="150" xr:uid="{00000000-0005-0000-0000-0000F4000000}"/>
    <cellStyle name="Normaali 29 2" xfId="151" xr:uid="{00000000-0005-0000-0000-0000F5000000}"/>
    <cellStyle name="Normaali 29 2 2" xfId="395" xr:uid="{00000000-0005-0000-0000-0000F6000000}"/>
    <cellStyle name="Normaali 29 3" xfId="152" xr:uid="{00000000-0005-0000-0000-0000F7000000}"/>
    <cellStyle name="Normaali 29 3 2" xfId="396" xr:uid="{00000000-0005-0000-0000-0000F8000000}"/>
    <cellStyle name="Normaali 29 4" xfId="153" xr:uid="{00000000-0005-0000-0000-0000F9000000}"/>
    <cellStyle name="Normaali 29 4 2" xfId="397" xr:uid="{00000000-0005-0000-0000-0000FA000000}"/>
    <cellStyle name="Normaali 29 5" xfId="154" xr:uid="{00000000-0005-0000-0000-0000FB000000}"/>
    <cellStyle name="Normaali 29 5 2" xfId="398" xr:uid="{00000000-0005-0000-0000-0000FC000000}"/>
    <cellStyle name="Normaali 29 6" xfId="394" xr:uid="{00000000-0005-0000-0000-0000FD000000}"/>
    <cellStyle name="Normaali 3" xfId="155" xr:uid="{00000000-0005-0000-0000-0000FE000000}"/>
    <cellStyle name="Normaali 3 10" xfId="156" xr:uid="{00000000-0005-0000-0000-0000FF000000}"/>
    <cellStyle name="Normaali 3 10 2" xfId="400" xr:uid="{00000000-0005-0000-0000-000000010000}"/>
    <cellStyle name="Normaali 3 11" xfId="157" xr:uid="{00000000-0005-0000-0000-000001010000}"/>
    <cellStyle name="Normaali 3 11 2" xfId="401" xr:uid="{00000000-0005-0000-0000-000002010000}"/>
    <cellStyle name="Normaali 3 12" xfId="158" xr:uid="{00000000-0005-0000-0000-000003010000}"/>
    <cellStyle name="Normaali 3 12 2" xfId="402" xr:uid="{00000000-0005-0000-0000-000004010000}"/>
    <cellStyle name="Normaali 3 13" xfId="159" xr:uid="{00000000-0005-0000-0000-000005010000}"/>
    <cellStyle name="Normaali 3 13 2" xfId="403" xr:uid="{00000000-0005-0000-0000-000006010000}"/>
    <cellStyle name="Normaali 3 14" xfId="160" xr:uid="{00000000-0005-0000-0000-000007010000}"/>
    <cellStyle name="Normaali 3 14 2" xfId="404" xr:uid="{00000000-0005-0000-0000-000008010000}"/>
    <cellStyle name="Normaali 3 15" xfId="161" xr:uid="{00000000-0005-0000-0000-000009010000}"/>
    <cellStyle name="Normaali 3 15 2" xfId="405" xr:uid="{00000000-0005-0000-0000-00000A010000}"/>
    <cellStyle name="Normaali 3 16" xfId="162" xr:uid="{00000000-0005-0000-0000-00000B010000}"/>
    <cellStyle name="Normaali 3 16 2" xfId="406" xr:uid="{00000000-0005-0000-0000-00000C010000}"/>
    <cellStyle name="Normaali 3 17" xfId="163" xr:uid="{00000000-0005-0000-0000-00000D010000}"/>
    <cellStyle name="Normaali 3 17 2" xfId="407" xr:uid="{00000000-0005-0000-0000-00000E010000}"/>
    <cellStyle name="Normaali 3 18" xfId="164" xr:uid="{00000000-0005-0000-0000-00000F010000}"/>
    <cellStyle name="Normaali 3 18 2" xfId="408" xr:uid="{00000000-0005-0000-0000-000010010000}"/>
    <cellStyle name="Normaali 3 19" xfId="399" xr:uid="{00000000-0005-0000-0000-000011010000}"/>
    <cellStyle name="Normaali 3 2" xfId="165" xr:uid="{00000000-0005-0000-0000-000012010000}"/>
    <cellStyle name="Normaali 3 2 2" xfId="409" xr:uid="{00000000-0005-0000-0000-000013010000}"/>
    <cellStyle name="Normaali 3 3" xfId="166" xr:uid="{00000000-0005-0000-0000-000014010000}"/>
    <cellStyle name="Normaali 3 3 2" xfId="410" xr:uid="{00000000-0005-0000-0000-000015010000}"/>
    <cellStyle name="Normaali 3 4" xfId="167" xr:uid="{00000000-0005-0000-0000-000016010000}"/>
    <cellStyle name="Normaali 3 4 2" xfId="411" xr:uid="{00000000-0005-0000-0000-000017010000}"/>
    <cellStyle name="Normaali 3 5" xfId="168" xr:uid="{00000000-0005-0000-0000-000018010000}"/>
    <cellStyle name="Normaali 3 5 2" xfId="412" xr:uid="{00000000-0005-0000-0000-000019010000}"/>
    <cellStyle name="Normaali 3 6" xfId="169" xr:uid="{00000000-0005-0000-0000-00001A010000}"/>
    <cellStyle name="Normaali 3 6 2" xfId="413" xr:uid="{00000000-0005-0000-0000-00001B010000}"/>
    <cellStyle name="Normaali 3 7" xfId="170" xr:uid="{00000000-0005-0000-0000-00001C010000}"/>
    <cellStyle name="Normaali 3 7 2" xfId="414" xr:uid="{00000000-0005-0000-0000-00001D010000}"/>
    <cellStyle name="Normaali 3 8" xfId="171" xr:uid="{00000000-0005-0000-0000-00001E010000}"/>
    <cellStyle name="Normaali 3 8 2" xfId="415" xr:uid="{00000000-0005-0000-0000-00001F010000}"/>
    <cellStyle name="Normaali 3 9" xfId="172" xr:uid="{00000000-0005-0000-0000-000020010000}"/>
    <cellStyle name="Normaali 3 9 2" xfId="416" xr:uid="{00000000-0005-0000-0000-000021010000}"/>
    <cellStyle name="Normaali 30" xfId="173" xr:uid="{00000000-0005-0000-0000-000022010000}"/>
    <cellStyle name="Normaali 30 2" xfId="174" xr:uid="{00000000-0005-0000-0000-000023010000}"/>
    <cellStyle name="Normaali 30 2 2" xfId="417" xr:uid="{00000000-0005-0000-0000-000024010000}"/>
    <cellStyle name="Normaali 30 3" xfId="175" xr:uid="{00000000-0005-0000-0000-000025010000}"/>
    <cellStyle name="Normaali 30 3 2" xfId="418" xr:uid="{00000000-0005-0000-0000-000026010000}"/>
    <cellStyle name="Normaali 30 4" xfId="176" xr:uid="{00000000-0005-0000-0000-000027010000}"/>
    <cellStyle name="Normaali 30 4 2" xfId="419" xr:uid="{00000000-0005-0000-0000-000028010000}"/>
    <cellStyle name="Normaali 30 5" xfId="177" xr:uid="{00000000-0005-0000-0000-000029010000}"/>
    <cellStyle name="Normaali 30 5 2" xfId="420" xr:uid="{00000000-0005-0000-0000-00002A010000}"/>
    <cellStyle name="Normaali 31" xfId="178" xr:uid="{00000000-0005-0000-0000-00002B010000}"/>
    <cellStyle name="Normaali 31 2" xfId="179" xr:uid="{00000000-0005-0000-0000-00002C010000}"/>
    <cellStyle name="Normaali 31 2 2" xfId="421" xr:uid="{00000000-0005-0000-0000-00002D010000}"/>
    <cellStyle name="Normaali 31 3" xfId="180" xr:uid="{00000000-0005-0000-0000-00002E010000}"/>
    <cellStyle name="Normaali 31 3 2" xfId="422" xr:uid="{00000000-0005-0000-0000-00002F010000}"/>
    <cellStyle name="Normaali 31 4" xfId="181" xr:uid="{00000000-0005-0000-0000-000030010000}"/>
    <cellStyle name="Normaali 31 4 2" xfId="423" xr:uid="{00000000-0005-0000-0000-000031010000}"/>
    <cellStyle name="Normaali 31 5" xfId="182" xr:uid="{00000000-0005-0000-0000-000032010000}"/>
    <cellStyle name="Normaali 31 5 2" xfId="424" xr:uid="{00000000-0005-0000-0000-000033010000}"/>
    <cellStyle name="Normaali 32" xfId="183" xr:uid="{00000000-0005-0000-0000-000034010000}"/>
    <cellStyle name="Normaali 32 2" xfId="184" xr:uid="{00000000-0005-0000-0000-000035010000}"/>
    <cellStyle name="Normaali 32 2 2" xfId="425" xr:uid="{00000000-0005-0000-0000-000036010000}"/>
    <cellStyle name="Normaali 32 3" xfId="185" xr:uid="{00000000-0005-0000-0000-000037010000}"/>
    <cellStyle name="Normaali 32 3 2" xfId="426" xr:uid="{00000000-0005-0000-0000-000038010000}"/>
    <cellStyle name="Normaali 32 4" xfId="186" xr:uid="{00000000-0005-0000-0000-000039010000}"/>
    <cellStyle name="Normaali 32 4 2" xfId="427" xr:uid="{00000000-0005-0000-0000-00003A010000}"/>
    <cellStyle name="Normaali 32 5" xfId="187" xr:uid="{00000000-0005-0000-0000-00003B010000}"/>
    <cellStyle name="Normaali 32 5 2" xfId="428" xr:uid="{00000000-0005-0000-0000-00003C010000}"/>
    <cellStyle name="Normaali 33" xfId="188" xr:uid="{00000000-0005-0000-0000-00003D010000}"/>
    <cellStyle name="Normaali 33 2" xfId="189" xr:uid="{00000000-0005-0000-0000-00003E010000}"/>
    <cellStyle name="Normaali 33 2 2" xfId="429" xr:uid="{00000000-0005-0000-0000-00003F010000}"/>
    <cellStyle name="Normaali 33 3" xfId="190" xr:uid="{00000000-0005-0000-0000-000040010000}"/>
    <cellStyle name="Normaali 33 3 2" xfId="430" xr:uid="{00000000-0005-0000-0000-000041010000}"/>
    <cellStyle name="Normaali 33 4" xfId="191" xr:uid="{00000000-0005-0000-0000-000042010000}"/>
    <cellStyle name="Normaali 33 4 2" xfId="431" xr:uid="{00000000-0005-0000-0000-000043010000}"/>
    <cellStyle name="Normaali 33 5" xfId="192" xr:uid="{00000000-0005-0000-0000-000044010000}"/>
    <cellStyle name="Normaali 33 5 2" xfId="432" xr:uid="{00000000-0005-0000-0000-000045010000}"/>
    <cellStyle name="Normaali 34" xfId="193" xr:uid="{00000000-0005-0000-0000-000046010000}"/>
    <cellStyle name="Normaali 34 2" xfId="194" xr:uid="{00000000-0005-0000-0000-000047010000}"/>
    <cellStyle name="Normaali 34 2 2" xfId="433" xr:uid="{00000000-0005-0000-0000-000048010000}"/>
    <cellStyle name="Normaali 34 3" xfId="195" xr:uid="{00000000-0005-0000-0000-000049010000}"/>
    <cellStyle name="Normaali 34 3 2" xfId="434" xr:uid="{00000000-0005-0000-0000-00004A010000}"/>
    <cellStyle name="Normaali 34 4" xfId="196" xr:uid="{00000000-0005-0000-0000-00004B010000}"/>
    <cellStyle name="Normaali 34 4 2" xfId="435" xr:uid="{00000000-0005-0000-0000-00004C010000}"/>
    <cellStyle name="Normaali 34 5" xfId="197" xr:uid="{00000000-0005-0000-0000-00004D010000}"/>
    <cellStyle name="Normaali 34 5 2" xfId="436" xr:uid="{00000000-0005-0000-0000-00004E010000}"/>
    <cellStyle name="Normaali 35" xfId="198" xr:uid="{00000000-0005-0000-0000-00004F010000}"/>
    <cellStyle name="Normaali 35 2" xfId="199" xr:uid="{00000000-0005-0000-0000-000050010000}"/>
    <cellStyle name="Normaali 35 2 2" xfId="437" xr:uid="{00000000-0005-0000-0000-000051010000}"/>
    <cellStyle name="Normaali 35 3" xfId="200" xr:uid="{00000000-0005-0000-0000-000052010000}"/>
    <cellStyle name="Normaali 35 3 2" xfId="438" xr:uid="{00000000-0005-0000-0000-000053010000}"/>
    <cellStyle name="Normaali 35 4" xfId="201" xr:uid="{00000000-0005-0000-0000-000054010000}"/>
    <cellStyle name="Normaali 35 4 2" xfId="439" xr:uid="{00000000-0005-0000-0000-000055010000}"/>
    <cellStyle name="Normaali 35 5" xfId="202" xr:uid="{00000000-0005-0000-0000-000056010000}"/>
    <cellStyle name="Normaali 35 5 2" xfId="440" xr:uid="{00000000-0005-0000-0000-000057010000}"/>
    <cellStyle name="Normaali 36" xfId="203" xr:uid="{00000000-0005-0000-0000-000058010000}"/>
    <cellStyle name="Normaali 36 2" xfId="204" xr:uid="{00000000-0005-0000-0000-000059010000}"/>
    <cellStyle name="Normaali 36 2 2" xfId="441" xr:uid="{00000000-0005-0000-0000-00005A010000}"/>
    <cellStyle name="Normaali 36 3" xfId="205" xr:uid="{00000000-0005-0000-0000-00005B010000}"/>
    <cellStyle name="Normaali 36 3 2" xfId="442" xr:uid="{00000000-0005-0000-0000-00005C010000}"/>
    <cellStyle name="Normaali 36 4" xfId="206" xr:uid="{00000000-0005-0000-0000-00005D010000}"/>
    <cellStyle name="Normaali 36 4 2" xfId="443" xr:uid="{00000000-0005-0000-0000-00005E010000}"/>
    <cellStyle name="Normaali 36 5" xfId="207" xr:uid="{00000000-0005-0000-0000-00005F010000}"/>
    <cellStyle name="Normaali 36 5 2" xfId="444" xr:uid="{00000000-0005-0000-0000-000060010000}"/>
    <cellStyle name="Normaali 37" xfId="208" xr:uid="{00000000-0005-0000-0000-000061010000}"/>
    <cellStyle name="Normaali 37 2" xfId="209" xr:uid="{00000000-0005-0000-0000-000062010000}"/>
    <cellStyle name="Normaali 37 2 2" xfId="445" xr:uid="{00000000-0005-0000-0000-000063010000}"/>
    <cellStyle name="Normaali 37 3" xfId="210" xr:uid="{00000000-0005-0000-0000-000064010000}"/>
    <cellStyle name="Normaali 37 3 2" xfId="446" xr:uid="{00000000-0005-0000-0000-000065010000}"/>
    <cellStyle name="Normaali 37 4" xfId="211" xr:uid="{00000000-0005-0000-0000-000066010000}"/>
    <cellStyle name="Normaali 37 4 2" xfId="447" xr:uid="{00000000-0005-0000-0000-000067010000}"/>
    <cellStyle name="Normaali 37 5" xfId="212" xr:uid="{00000000-0005-0000-0000-000068010000}"/>
    <cellStyle name="Normaali 37 5 2" xfId="448" xr:uid="{00000000-0005-0000-0000-000069010000}"/>
    <cellStyle name="Normaali 38" xfId="213" xr:uid="{00000000-0005-0000-0000-00006A010000}"/>
    <cellStyle name="Normaali 38 2" xfId="214" xr:uid="{00000000-0005-0000-0000-00006B010000}"/>
    <cellStyle name="Normaali 38 2 2" xfId="449" xr:uid="{00000000-0005-0000-0000-00006C010000}"/>
    <cellStyle name="Normaali 38 3" xfId="215" xr:uid="{00000000-0005-0000-0000-00006D010000}"/>
    <cellStyle name="Normaali 38 3 2" xfId="450" xr:uid="{00000000-0005-0000-0000-00006E010000}"/>
    <cellStyle name="Normaali 38 4" xfId="216" xr:uid="{00000000-0005-0000-0000-00006F010000}"/>
    <cellStyle name="Normaali 38 4 2" xfId="451" xr:uid="{00000000-0005-0000-0000-000070010000}"/>
    <cellStyle name="Normaali 38 5" xfId="217" xr:uid="{00000000-0005-0000-0000-000071010000}"/>
    <cellStyle name="Normaali 38 5 2" xfId="452" xr:uid="{00000000-0005-0000-0000-000072010000}"/>
    <cellStyle name="Normaali 39" xfId="218" xr:uid="{00000000-0005-0000-0000-000073010000}"/>
    <cellStyle name="Normaali 39 2" xfId="219" xr:uid="{00000000-0005-0000-0000-000074010000}"/>
    <cellStyle name="Normaali 39 2 2" xfId="453" xr:uid="{00000000-0005-0000-0000-000075010000}"/>
    <cellStyle name="Normaali 39 3" xfId="220" xr:uid="{00000000-0005-0000-0000-000076010000}"/>
    <cellStyle name="Normaali 39 3 2" xfId="454" xr:uid="{00000000-0005-0000-0000-000077010000}"/>
    <cellStyle name="Normaali 39 4" xfId="221" xr:uid="{00000000-0005-0000-0000-000078010000}"/>
    <cellStyle name="Normaali 39 4 2" xfId="455" xr:uid="{00000000-0005-0000-0000-000079010000}"/>
    <cellStyle name="Normaali 39 5" xfId="222" xr:uid="{00000000-0005-0000-0000-00007A010000}"/>
    <cellStyle name="Normaali 39 5 2" xfId="456" xr:uid="{00000000-0005-0000-0000-00007B010000}"/>
    <cellStyle name="Normaali 4" xfId="223" xr:uid="{00000000-0005-0000-0000-00007C010000}"/>
    <cellStyle name="Normaali 4 10" xfId="224" xr:uid="{00000000-0005-0000-0000-00007D010000}"/>
    <cellStyle name="Normaali 4 10 2" xfId="458" xr:uid="{00000000-0005-0000-0000-00007E010000}"/>
    <cellStyle name="Normaali 4 11" xfId="225" xr:uid="{00000000-0005-0000-0000-00007F010000}"/>
    <cellStyle name="Normaali 4 11 2" xfId="459" xr:uid="{00000000-0005-0000-0000-000080010000}"/>
    <cellStyle name="Normaali 4 12" xfId="226" xr:uid="{00000000-0005-0000-0000-000081010000}"/>
    <cellStyle name="Normaali 4 12 2" xfId="460" xr:uid="{00000000-0005-0000-0000-000082010000}"/>
    <cellStyle name="Normaali 4 13" xfId="227" xr:uid="{00000000-0005-0000-0000-000083010000}"/>
    <cellStyle name="Normaali 4 13 2" xfId="461" xr:uid="{00000000-0005-0000-0000-000084010000}"/>
    <cellStyle name="Normaali 4 14" xfId="228" xr:uid="{00000000-0005-0000-0000-000085010000}"/>
    <cellStyle name="Normaali 4 14 2" xfId="462" xr:uid="{00000000-0005-0000-0000-000086010000}"/>
    <cellStyle name="Normaali 4 15" xfId="229" xr:uid="{00000000-0005-0000-0000-000087010000}"/>
    <cellStyle name="Normaali 4 15 2" xfId="463" xr:uid="{00000000-0005-0000-0000-000088010000}"/>
    <cellStyle name="Normaali 4 16" xfId="230" xr:uid="{00000000-0005-0000-0000-000089010000}"/>
    <cellStyle name="Normaali 4 16 2" xfId="464" xr:uid="{00000000-0005-0000-0000-00008A010000}"/>
    <cellStyle name="Normaali 4 17" xfId="231" xr:uid="{00000000-0005-0000-0000-00008B010000}"/>
    <cellStyle name="Normaali 4 17 2" xfId="465" xr:uid="{00000000-0005-0000-0000-00008C010000}"/>
    <cellStyle name="Normaali 4 18" xfId="232" xr:uid="{00000000-0005-0000-0000-00008D010000}"/>
    <cellStyle name="Normaali 4 18 2" xfId="466" xr:uid="{00000000-0005-0000-0000-00008E010000}"/>
    <cellStyle name="Normaali 4 19" xfId="457" xr:uid="{00000000-0005-0000-0000-00008F010000}"/>
    <cellStyle name="Normaali 4 2" xfId="233" xr:uid="{00000000-0005-0000-0000-000090010000}"/>
    <cellStyle name="Normaali 4 2 2" xfId="467" xr:uid="{00000000-0005-0000-0000-000091010000}"/>
    <cellStyle name="Normaali 4 3" xfId="234" xr:uid="{00000000-0005-0000-0000-000092010000}"/>
    <cellStyle name="Normaali 4 3 2" xfId="468" xr:uid="{00000000-0005-0000-0000-000093010000}"/>
    <cellStyle name="Normaali 4 4" xfId="235" xr:uid="{00000000-0005-0000-0000-000094010000}"/>
    <cellStyle name="Normaali 4 4 2" xfId="469" xr:uid="{00000000-0005-0000-0000-000095010000}"/>
    <cellStyle name="Normaali 4 5" xfId="236" xr:uid="{00000000-0005-0000-0000-000096010000}"/>
    <cellStyle name="Normaali 4 5 2" xfId="470" xr:uid="{00000000-0005-0000-0000-000097010000}"/>
    <cellStyle name="Normaali 4 6" xfId="237" xr:uid="{00000000-0005-0000-0000-000098010000}"/>
    <cellStyle name="Normaali 4 6 2" xfId="471" xr:uid="{00000000-0005-0000-0000-000099010000}"/>
    <cellStyle name="Normaali 4 7" xfId="238" xr:uid="{00000000-0005-0000-0000-00009A010000}"/>
    <cellStyle name="Normaali 4 7 2" xfId="472" xr:uid="{00000000-0005-0000-0000-00009B010000}"/>
    <cellStyle name="Normaali 4 8" xfId="239" xr:uid="{00000000-0005-0000-0000-00009C010000}"/>
    <cellStyle name="Normaali 4 8 2" xfId="473" xr:uid="{00000000-0005-0000-0000-00009D010000}"/>
    <cellStyle name="Normaali 4 9" xfId="240" xr:uid="{00000000-0005-0000-0000-00009E010000}"/>
    <cellStyle name="Normaali 4 9 2" xfId="474" xr:uid="{00000000-0005-0000-0000-00009F010000}"/>
    <cellStyle name="Normaali 40" xfId="241" xr:uid="{00000000-0005-0000-0000-0000A0010000}"/>
    <cellStyle name="Normaali 40 2" xfId="242" xr:uid="{00000000-0005-0000-0000-0000A1010000}"/>
    <cellStyle name="Normaali 40 2 2" xfId="475" xr:uid="{00000000-0005-0000-0000-0000A2010000}"/>
    <cellStyle name="Normaali 40 3" xfId="243" xr:uid="{00000000-0005-0000-0000-0000A3010000}"/>
    <cellStyle name="Normaali 40 3 2" xfId="476" xr:uid="{00000000-0005-0000-0000-0000A4010000}"/>
    <cellStyle name="Normaali 40 4" xfId="244" xr:uid="{00000000-0005-0000-0000-0000A5010000}"/>
    <cellStyle name="Normaali 40 4 2" xfId="477" xr:uid="{00000000-0005-0000-0000-0000A6010000}"/>
    <cellStyle name="Normaali 40 5" xfId="245" xr:uid="{00000000-0005-0000-0000-0000A7010000}"/>
    <cellStyle name="Normaali 40 5 2" xfId="478" xr:uid="{00000000-0005-0000-0000-0000A8010000}"/>
    <cellStyle name="Normaali 41" xfId="246" xr:uid="{00000000-0005-0000-0000-0000A9010000}"/>
    <cellStyle name="Normaali 41 2" xfId="247" xr:uid="{00000000-0005-0000-0000-0000AA010000}"/>
    <cellStyle name="Normaali 41 2 2" xfId="479" xr:uid="{00000000-0005-0000-0000-0000AB010000}"/>
    <cellStyle name="Normaali 41 3" xfId="248" xr:uid="{00000000-0005-0000-0000-0000AC010000}"/>
    <cellStyle name="Normaali 41 3 2" xfId="480" xr:uid="{00000000-0005-0000-0000-0000AD010000}"/>
    <cellStyle name="Normaali 41 4" xfId="249" xr:uid="{00000000-0005-0000-0000-0000AE010000}"/>
    <cellStyle name="Normaali 41 4 2" xfId="481" xr:uid="{00000000-0005-0000-0000-0000AF010000}"/>
    <cellStyle name="Normaali 41 5" xfId="250" xr:uid="{00000000-0005-0000-0000-0000B0010000}"/>
    <cellStyle name="Normaali 41 5 2" xfId="482" xr:uid="{00000000-0005-0000-0000-0000B1010000}"/>
    <cellStyle name="Normaali 42" xfId="251" xr:uid="{00000000-0005-0000-0000-0000B2010000}"/>
    <cellStyle name="Normaali 42 2" xfId="252" xr:uid="{00000000-0005-0000-0000-0000B3010000}"/>
    <cellStyle name="Normaali 42 2 2" xfId="483" xr:uid="{00000000-0005-0000-0000-0000B4010000}"/>
    <cellStyle name="Normaali 42 3" xfId="253" xr:uid="{00000000-0005-0000-0000-0000B5010000}"/>
    <cellStyle name="Normaali 42 3 2" xfId="484" xr:uid="{00000000-0005-0000-0000-0000B6010000}"/>
    <cellStyle name="Normaali 42 4" xfId="254" xr:uid="{00000000-0005-0000-0000-0000B7010000}"/>
    <cellStyle name="Normaali 42 4 2" xfId="485" xr:uid="{00000000-0005-0000-0000-0000B8010000}"/>
    <cellStyle name="Normaali 42 5" xfId="255" xr:uid="{00000000-0005-0000-0000-0000B9010000}"/>
    <cellStyle name="Normaali 42 5 2" xfId="486" xr:uid="{00000000-0005-0000-0000-0000BA010000}"/>
    <cellStyle name="Normaali 43" xfId="256" xr:uid="{00000000-0005-0000-0000-0000BB010000}"/>
    <cellStyle name="Normaali 43 2" xfId="257" xr:uid="{00000000-0005-0000-0000-0000BC010000}"/>
    <cellStyle name="Normaali 43 2 2" xfId="487" xr:uid="{00000000-0005-0000-0000-0000BD010000}"/>
    <cellStyle name="Normaali 43 3" xfId="258" xr:uid="{00000000-0005-0000-0000-0000BE010000}"/>
    <cellStyle name="Normaali 43 3 2" xfId="488" xr:uid="{00000000-0005-0000-0000-0000BF010000}"/>
    <cellStyle name="Normaali 43 4" xfId="259" xr:uid="{00000000-0005-0000-0000-0000C0010000}"/>
    <cellStyle name="Normaali 43 4 2" xfId="489" xr:uid="{00000000-0005-0000-0000-0000C1010000}"/>
    <cellStyle name="Normaali 43 5" xfId="260" xr:uid="{00000000-0005-0000-0000-0000C2010000}"/>
    <cellStyle name="Normaali 43 5 2" xfId="490" xr:uid="{00000000-0005-0000-0000-0000C3010000}"/>
    <cellStyle name="Normaali 44" xfId="261" xr:uid="{00000000-0005-0000-0000-0000C4010000}"/>
    <cellStyle name="Normaali 44 2" xfId="262" xr:uid="{00000000-0005-0000-0000-0000C5010000}"/>
    <cellStyle name="Normaali 44 2 2" xfId="491" xr:uid="{00000000-0005-0000-0000-0000C6010000}"/>
    <cellStyle name="Normaali 44 3" xfId="263" xr:uid="{00000000-0005-0000-0000-0000C7010000}"/>
    <cellStyle name="Normaali 44 3 2" xfId="492" xr:uid="{00000000-0005-0000-0000-0000C8010000}"/>
    <cellStyle name="Normaali 44 4" xfId="264" xr:uid="{00000000-0005-0000-0000-0000C9010000}"/>
    <cellStyle name="Normaali 44 4 2" xfId="493" xr:uid="{00000000-0005-0000-0000-0000CA010000}"/>
    <cellStyle name="Normaali 44 5" xfId="265" xr:uid="{00000000-0005-0000-0000-0000CB010000}"/>
    <cellStyle name="Normaali 44 5 2" xfId="494" xr:uid="{00000000-0005-0000-0000-0000CC010000}"/>
    <cellStyle name="Normaali 45" xfId="293" xr:uid="{00000000-0005-0000-0000-0000CD010000}"/>
    <cellStyle name="Normaali 46" xfId="306" xr:uid="{00000000-0005-0000-0000-0000CE010000}"/>
    <cellStyle name="Normaali 46 2" xfId="560" xr:uid="{8CE63A84-B618-4DCE-822B-C2823403DE7E}"/>
    <cellStyle name="Normaali 47" xfId="307" xr:uid="{00000000-0005-0000-0000-0000CF010000}"/>
    <cellStyle name="Normaali 48" xfId="308" xr:uid="{00000000-0005-0000-0000-0000D0010000}"/>
    <cellStyle name="Normaali 48 2" xfId="561" xr:uid="{466A5493-7519-4E1A-AC86-A6CCCBBDDE91}"/>
    <cellStyle name="Normaali 49" xfId="309" xr:uid="{00000000-0005-0000-0000-0000D1010000}"/>
    <cellStyle name="Normaali 49 2" xfId="562" xr:uid="{D513EE61-7D0D-4995-8058-0BD82777469A}"/>
    <cellStyle name="Normaali 5" xfId="266" xr:uid="{00000000-0005-0000-0000-0000D2010000}"/>
    <cellStyle name="Normaali 5 2" xfId="267" xr:uid="{00000000-0005-0000-0000-0000D3010000}"/>
    <cellStyle name="Normaali 5 2 2" xfId="496" xr:uid="{00000000-0005-0000-0000-0000D4010000}"/>
    <cellStyle name="Normaali 5 3" xfId="495" xr:uid="{00000000-0005-0000-0000-0000D5010000}"/>
    <cellStyle name="Normaali 50" xfId="507" xr:uid="{00000000-0005-0000-0000-0000D6010000}"/>
    <cellStyle name="Normaali 50 2" xfId="575" xr:uid="{B77A752D-C401-4A44-A9A5-5CE8AD9E1331}"/>
    <cellStyle name="Normaali 51" xfId="520" xr:uid="{00000000-0005-0000-0000-0000D7010000}"/>
    <cellStyle name="Normaali 51 2" xfId="587" xr:uid="{9DA330E1-4C23-425B-8E3A-8A1F434AE878}"/>
    <cellStyle name="Normaali 52" xfId="521" xr:uid="{00000000-0005-0000-0000-0000D8010000}"/>
    <cellStyle name="Normaali 53" xfId="522" xr:uid="{00000000-0005-0000-0000-0000D9010000}"/>
    <cellStyle name="Normaali 6" xfId="268" xr:uid="{00000000-0005-0000-0000-0000DA010000}"/>
    <cellStyle name="Normaali 6 2" xfId="269" xr:uid="{00000000-0005-0000-0000-0000DB010000}"/>
    <cellStyle name="Normaali 6 2 2" xfId="498" xr:uid="{00000000-0005-0000-0000-0000DC010000}"/>
    <cellStyle name="Normaali 6 3" xfId="497" xr:uid="{00000000-0005-0000-0000-0000DD010000}"/>
    <cellStyle name="Normaali 7" xfId="270" xr:uid="{00000000-0005-0000-0000-0000DE010000}"/>
    <cellStyle name="Normaali 7 2" xfId="271" xr:uid="{00000000-0005-0000-0000-0000DF010000}"/>
    <cellStyle name="Normaali 7 2 2" xfId="272" xr:uid="{00000000-0005-0000-0000-0000E0010000}"/>
    <cellStyle name="Normaali 7 2 2 2" xfId="300" xr:uid="{00000000-0005-0000-0000-0000E1010000}"/>
    <cellStyle name="Normaali 7 2 2 2 2" xfId="555" xr:uid="{6EE942CF-A86B-4BD9-A09F-1385D921F12F}"/>
    <cellStyle name="Normaali 7 2 2 3" xfId="501" xr:uid="{00000000-0005-0000-0000-0000E2010000}"/>
    <cellStyle name="Normaali 7 2 2 3 2" xfId="569" xr:uid="{1B3AB7E7-6F60-4B2B-81D6-ABA154F3B639}"/>
    <cellStyle name="Normaali 7 2 2 4" xfId="514" xr:uid="{00000000-0005-0000-0000-0000E3010000}"/>
    <cellStyle name="Normaali 7 2 2 4 2" xfId="582" xr:uid="{57C8321C-670B-47A4-A7AE-21EA4476F14A}"/>
    <cellStyle name="Normaali 7 2 3" xfId="500" xr:uid="{00000000-0005-0000-0000-0000E4010000}"/>
    <cellStyle name="Normaali 7 3" xfId="299" xr:uid="{00000000-0005-0000-0000-0000E5010000}"/>
    <cellStyle name="Normaali 7 3 2" xfId="554" xr:uid="{F62B9286-7518-4AF1-8027-0DB3CFAF3B53}"/>
    <cellStyle name="Normaali 7 4" xfId="499" xr:uid="{00000000-0005-0000-0000-0000E6010000}"/>
    <cellStyle name="Normaali 7 4 2" xfId="568" xr:uid="{630D9EC4-1FB3-4A1C-9B7F-60FEF05FF9E9}"/>
    <cellStyle name="Normaali 7 5" xfId="513" xr:uid="{00000000-0005-0000-0000-0000E7010000}"/>
    <cellStyle name="Normaali 7 5 2" xfId="581" xr:uid="{8176A074-5583-44C9-92F6-B698DA859934}"/>
    <cellStyle name="Normaali 8" xfId="273" xr:uid="{00000000-0005-0000-0000-0000E8010000}"/>
    <cellStyle name="Normaali 8 2" xfId="274" xr:uid="{00000000-0005-0000-0000-0000E9010000}"/>
    <cellStyle name="Normaali 8 2 2" xfId="302" xr:uid="{00000000-0005-0000-0000-0000EA010000}"/>
    <cellStyle name="Normaali 8 2 2 2" xfId="557" xr:uid="{86F6A5A2-839C-4C64-9813-4A02EBFAD277}"/>
    <cellStyle name="Normaali 8 2 3" xfId="503" xr:uid="{00000000-0005-0000-0000-0000EB010000}"/>
    <cellStyle name="Normaali 8 2 3 2" xfId="571" xr:uid="{F9A270B5-D889-44C7-8B47-028689340C9E}"/>
    <cellStyle name="Normaali 8 2 4" xfId="516" xr:uid="{00000000-0005-0000-0000-0000EC010000}"/>
    <cellStyle name="Normaali 8 2 4 2" xfId="584" xr:uid="{E5970342-A850-4276-BE89-6D59B8084DE5}"/>
    <cellStyle name="Normaali 8 3" xfId="301" xr:uid="{00000000-0005-0000-0000-0000ED010000}"/>
    <cellStyle name="Normaali 8 3 2" xfId="556" xr:uid="{30A32686-2772-4A03-B6E6-045AE0462BAB}"/>
    <cellStyle name="Normaali 8 4" xfId="502" xr:uid="{00000000-0005-0000-0000-0000EE010000}"/>
    <cellStyle name="Normaali 8 4 2" xfId="570" xr:uid="{F1B20C21-3B79-480B-9CD8-BA4A975D6654}"/>
    <cellStyle name="Normaali 8 5" xfId="515" xr:uid="{00000000-0005-0000-0000-0000EF010000}"/>
    <cellStyle name="Normaali 8 5 2" xfId="583" xr:uid="{FBB1DA1E-15C3-42E6-9AE7-AC49AB05C7C6}"/>
    <cellStyle name="Normaali 9" xfId="275" xr:uid="{00000000-0005-0000-0000-0000F0010000}"/>
    <cellStyle name="Normaali 9 2" xfId="276" xr:uid="{00000000-0005-0000-0000-0000F1010000}"/>
    <cellStyle name="Normaali 9 2 2" xfId="304" xr:uid="{00000000-0005-0000-0000-0000F2010000}"/>
    <cellStyle name="Normaali 9 2 2 2" xfId="559" xr:uid="{AC1EE191-2CD1-47DA-A06C-D3B5423A062C}"/>
    <cellStyle name="Normaali 9 2 3" xfId="505" xr:uid="{00000000-0005-0000-0000-0000F3010000}"/>
    <cellStyle name="Normaali 9 2 3 2" xfId="573" xr:uid="{0592A180-5BB4-4EE9-8BBE-A82834F6741F}"/>
    <cellStyle name="Normaali 9 2 4" xfId="518" xr:uid="{00000000-0005-0000-0000-0000F4010000}"/>
    <cellStyle name="Normaali 9 2 4 2" xfId="586" xr:uid="{93754700-7711-45AE-9015-1A9100E1B0AC}"/>
    <cellStyle name="Normaali 9 3" xfId="303" xr:uid="{00000000-0005-0000-0000-0000F5010000}"/>
    <cellStyle name="Normaali 9 3 2" xfId="558" xr:uid="{46C9521E-F57A-472D-82C1-64923F29BF67}"/>
    <cellStyle name="Normaali 9 4" xfId="504" xr:uid="{00000000-0005-0000-0000-0000F6010000}"/>
    <cellStyle name="Normaali 9 4 2" xfId="572" xr:uid="{111E2DC2-5AD8-482B-AC4E-F369C91AFE3C}"/>
    <cellStyle name="Normaali 9 5" xfId="517" xr:uid="{00000000-0005-0000-0000-0000F7010000}"/>
    <cellStyle name="Normaali 9 5 2" xfId="585" xr:uid="{BFAAF98B-BB12-4397-B91C-AB6414FA3C76}"/>
    <cellStyle name="Normaali_Taul1" xfId="292" xr:uid="{00000000-0005-0000-0000-0000F9010000}"/>
    <cellStyle name="Otsikko" xfId="277" builtinId="15" customBuiltin="1"/>
    <cellStyle name="Otsikko 1" xfId="278" builtinId="16" customBuiltin="1"/>
    <cellStyle name="Otsikko 2" xfId="279" builtinId="17" customBuiltin="1"/>
    <cellStyle name="Otsikko 3" xfId="280" builtinId="18" customBuiltin="1"/>
    <cellStyle name="Otsikko 4" xfId="281" builtinId="19" customBuiltin="1"/>
    <cellStyle name="Pilkku 2" xfId="506" xr:uid="{00000000-0005-0000-0000-0000FF010000}"/>
    <cellStyle name="Pilkku 2 2" xfId="574" xr:uid="{6B3B1D03-FCC3-4FBA-937B-6AA4F84899DB}"/>
    <cellStyle name="Pilkku 3" xfId="519" xr:uid="{00000000-0005-0000-0000-000000020000}"/>
    <cellStyle name="Prosenttia 2" xfId="305" xr:uid="{00000000-0005-0000-0000-000001020000}"/>
    <cellStyle name="Selittävä teksti" xfId="282" builtinId="53" customBuiltin="1"/>
    <cellStyle name="Summa" xfId="283" builtinId="25" customBuiltin="1"/>
    <cellStyle name="Syöttö" xfId="284" builtinId="20" customBuiltin="1"/>
    <cellStyle name="Tarkistussolu" xfId="285" builtinId="23" customBuiltin="1"/>
    <cellStyle name="Tulostus" xfId="286" builtinId="21" customBuiltin="1"/>
    <cellStyle name="Valuutta 2" xfId="287" xr:uid="{00000000-0005-0000-0000-000007020000}"/>
    <cellStyle name="Valuutta 2 2" xfId="545" xr:uid="{8E06C2BE-0E99-403B-8297-901B6BC39922}"/>
    <cellStyle name="Valuutta 3" xfId="288" xr:uid="{00000000-0005-0000-0000-000008020000}"/>
    <cellStyle name="Valuutta 3 2" xfId="546" xr:uid="{555CB4DC-70C8-4E4C-9C48-4AC661BBB2EA}"/>
    <cellStyle name="Valuutta 4" xfId="289" xr:uid="{00000000-0005-0000-0000-000009020000}"/>
    <cellStyle name="Valuutta 4 2" xfId="547" xr:uid="{F0E568E8-C84C-47EE-9AF5-C165AA2B80E3}"/>
    <cellStyle name="Valuutta 5" xfId="290" xr:uid="{00000000-0005-0000-0000-00000A020000}"/>
    <cellStyle name="Valuutta 5 2" xfId="548" xr:uid="{3E5418B3-274A-4E5E-AFAF-9516A5EE04D7}"/>
    <cellStyle name="Varoitusteksti" xfId="291" builtinId="11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AH316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5" sqref="A15"/>
      <selection pane="bottomRight" activeCell="T21" sqref="T21"/>
    </sheetView>
  </sheetViews>
  <sheetFormatPr defaultColWidth="9.7265625" defaultRowHeight="11.5" x14ac:dyDescent="0.25"/>
  <cols>
    <col min="1" max="1" width="21.1796875" style="1" customWidth="1"/>
    <col min="2" max="2" width="8.81640625" style="1" bestFit="1" customWidth="1"/>
    <col min="3" max="4" width="5.26953125" style="1" customWidth="1"/>
    <col min="5" max="5" width="8.1796875" style="1" customWidth="1"/>
    <col min="6" max="6" width="9.1796875" style="1" customWidth="1"/>
    <col min="7" max="7" width="11.54296875" style="1" customWidth="1"/>
    <col min="8" max="9" width="8.1796875" style="1" customWidth="1"/>
    <col min="10" max="10" width="7.26953125" style="1" customWidth="1"/>
    <col min="11" max="11" width="8.7265625" style="1" customWidth="1"/>
    <col min="12" max="12" width="8.81640625" style="1" customWidth="1"/>
    <col min="13" max="14" width="7.54296875" style="1" customWidth="1"/>
    <col min="15" max="15" width="9.1796875" style="1" customWidth="1"/>
    <col min="16" max="16" width="7.7265625" style="1" customWidth="1"/>
    <col min="17" max="17" width="7.26953125" style="1" customWidth="1"/>
    <col min="18" max="18" width="8.81640625" style="1" customWidth="1"/>
    <col min="19" max="19" width="7.26953125" style="1" customWidth="1"/>
    <col min="20" max="20" width="7.54296875" style="1" customWidth="1"/>
    <col min="21" max="21" width="7.26953125" style="1" customWidth="1"/>
    <col min="22" max="22" width="7.54296875" style="1" customWidth="1"/>
    <col min="23" max="23" width="7.7265625" style="1" customWidth="1"/>
    <col min="24" max="25" width="8.1796875" style="1" customWidth="1"/>
    <col min="26" max="26" width="7.54296875" style="1" customWidth="1"/>
    <col min="27" max="27" width="8" style="1" customWidth="1"/>
    <col min="28" max="29" width="8.1796875" style="1" customWidth="1"/>
    <col min="30" max="31" width="6.7265625" style="1" customWidth="1"/>
    <col min="32" max="32" width="15.26953125" style="1" customWidth="1"/>
    <col min="33" max="34" width="6.7265625" style="1" customWidth="1"/>
    <col min="35" max="16384" width="9.7265625" style="1"/>
  </cols>
  <sheetData>
    <row r="1" spans="1:34" ht="18" x14ac:dyDescent="0.4">
      <c r="A1" s="28" t="s">
        <v>1065</v>
      </c>
    </row>
    <row r="2" spans="1:34" ht="12.5" x14ac:dyDescent="0.25">
      <c r="A2" s="29" t="s">
        <v>1097</v>
      </c>
    </row>
    <row r="3" spans="1:34" ht="12.5" x14ac:dyDescent="0.25">
      <c r="A3" s="29" t="s">
        <v>975</v>
      </c>
    </row>
    <row r="4" spans="1:34" ht="9.4" customHeight="1" x14ac:dyDescent="0.25">
      <c r="A4" s="15"/>
    </row>
    <row r="5" spans="1:34" x14ac:dyDescent="0.25">
      <c r="A5" s="112"/>
      <c r="B5" s="91"/>
      <c r="C5" s="92"/>
      <c r="D5" s="85"/>
      <c r="E5" s="73"/>
      <c r="F5" s="94" t="s">
        <v>976</v>
      </c>
      <c r="G5" s="93"/>
      <c r="H5" s="93"/>
      <c r="I5" s="93"/>
      <c r="J5" s="93"/>
      <c r="K5" s="93"/>
      <c r="L5" s="93"/>
      <c r="M5" s="93"/>
      <c r="N5" s="93"/>
      <c r="O5" s="94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  <c r="AA5" s="93"/>
      <c r="AB5" s="93"/>
      <c r="AC5" s="95"/>
      <c r="AD5" s="14"/>
      <c r="AG5" s="5"/>
      <c r="AH5" s="5"/>
    </row>
    <row r="6" spans="1:34" ht="11.25" customHeight="1" x14ac:dyDescent="0.25">
      <c r="A6" s="113"/>
      <c r="B6" s="74"/>
      <c r="C6" s="75"/>
      <c r="D6" s="76"/>
      <c r="E6" s="114" t="s">
        <v>1086</v>
      </c>
      <c r="F6" s="115" t="s">
        <v>1087</v>
      </c>
      <c r="G6" s="97" t="s">
        <v>977</v>
      </c>
      <c r="H6" s="98"/>
      <c r="I6" s="98"/>
      <c r="J6" s="98"/>
      <c r="K6" s="98"/>
      <c r="L6" s="99"/>
      <c r="M6" s="99"/>
      <c r="N6" s="99"/>
      <c r="O6" s="115" t="s">
        <v>1070</v>
      </c>
      <c r="P6" s="100" t="s">
        <v>977</v>
      </c>
      <c r="Q6" s="101"/>
      <c r="R6" s="102"/>
      <c r="S6" s="103"/>
      <c r="T6" s="98"/>
      <c r="U6" s="98"/>
      <c r="V6" s="98"/>
      <c r="W6" s="104"/>
      <c r="X6" s="104"/>
      <c r="Y6" s="104"/>
      <c r="Z6" s="115" t="s">
        <v>1079</v>
      </c>
      <c r="AA6" s="97" t="s">
        <v>977</v>
      </c>
      <c r="AB6" s="105"/>
      <c r="AC6" s="115" t="s">
        <v>1096</v>
      </c>
      <c r="AD6" s="14"/>
    </row>
    <row r="7" spans="1:34" ht="69" x14ac:dyDescent="0.25">
      <c r="A7" s="113"/>
      <c r="B7" s="88" t="s">
        <v>1067</v>
      </c>
      <c r="C7" s="90" t="s">
        <v>1091</v>
      </c>
      <c r="D7" s="76" t="s">
        <v>1092</v>
      </c>
      <c r="E7" s="114"/>
      <c r="F7" s="114"/>
      <c r="G7" s="83" t="s">
        <v>1082</v>
      </c>
      <c r="H7" s="77" t="s">
        <v>1088</v>
      </c>
      <c r="I7" s="77" t="s">
        <v>1089</v>
      </c>
      <c r="J7" s="77" t="s">
        <v>1068</v>
      </c>
      <c r="K7" s="78" t="s">
        <v>1081</v>
      </c>
      <c r="L7" s="86" t="s">
        <v>1094</v>
      </c>
      <c r="M7" s="79" t="s">
        <v>1080</v>
      </c>
      <c r="N7" s="79" t="s">
        <v>1069</v>
      </c>
      <c r="O7" s="114"/>
      <c r="P7" s="84" t="s">
        <v>1078</v>
      </c>
      <c r="Q7" s="84" t="s">
        <v>1078</v>
      </c>
      <c r="R7" s="83" t="s">
        <v>1071</v>
      </c>
      <c r="S7" s="77" t="s">
        <v>1075</v>
      </c>
      <c r="T7" s="77" t="s">
        <v>1072</v>
      </c>
      <c r="U7" s="77" t="s">
        <v>1090</v>
      </c>
      <c r="V7" s="83" t="s">
        <v>1073</v>
      </c>
      <c r="W7" s="77" t="s">
        <v>1074</v>
      </c>
      <c r="X7" s="77" t="s">
        <v>1093</v>
      </c>
      <c r="Y7" s="87" t="s">
        <v>1095</v>
      </c>
      <c r="Z7" s="114"/>
      <c r="AA7" s="83" t="s">
        <v>1076</v>
      </c>
      <c r="AB7" s="77" t="s">
        <v>1077</v>
      </c>
      <c r="AC7" s="114"/>
      <c r="AD7" s="14"/>
      <c r="AE7" s="81" t="s">
        <v>979</v>
      </c>
      <c r="AF7" s="82" t="s">
        <v>1085</v>
      </c>
      <c r="AG7" s="80" t="s">
        <v>1083</v>
      </c>
      <c r="AH7" s="80" t="s">
        <v>1084</v>
      </c>
    </row>
    <row r="8" spans="1:34" x14ac:dyDescent="0.25">
      <c r="A8" s="72" t="s">
        <v>0</v>
      </c>
      <c r="B8" s="111"/>
      <c r="C8" s="106" t="s">
        <v>978</v>
      </c>
      <c r="D8" s="96" t="s">
        <v>978</v>
      </c>
      <c r="E8" s="107" t="s">
        <v>305</v>
      </c>
      <c r="F8" s="107" t="s">
        <v>305</v>
      </c>
      <c r="G8" s="110" t="s">
        <v>305</v>
      </c>
      <c r="H8" s="110" t="s">
        <v>305</v>
      </c>
      <c r="I8" s="110" t="s">
        <v>305</v>
      </c>
      <c r="J8" s="110" t="s">
        <v>305</v>
      </c>
      <c r="K8" s="109" t="s">
        <v>305</v>
      </c>
      <c r="L8" s="110" t="s">
        <v>305</v>
      </c>
      <c r="M8" s="108" t="s">
        <v>305</v>
      </c>
      <c r="N8" s="108" t="s">
        <v>305</v>
      </c>
      <c r="O8" s="107" t="s">
        <v>305</v>
      </c>
      <c r="P8" s="110" t="s">
        <v>305</v>
      </c>
      <c r="Q8" s="110" t="s">
        <v>410</v>
      </c>
      <c r="R8" s="110" t="s">
        <v>305</v>
      </c>
      <c r="S8" s="110" t="s">
        <v>305</v>
      </c>
      <c r="T8" s="110" t="s">
        <v>305</v>
      </c>
      <c r="U8" s="110" t="s">
        <v>305</v>
      </c>
      <c r="V8" s="110" t="s">
        <v>305</v>
      </c>
      <c r="W8" s="110" t="s">
        <v>305</v>
      </c>
      <c r="X8" s="110" t="s">
        <v>305</v>
      </c>
      <c r="Y8" s="110" t="s">
        <v>305</v>
      </c>
      <c r="Z8" s="107" t="s">
        <v>305</v>
      </c>
      <c r="AA8" s="110" t="s">
        <v>305</v>
      </c>
      <c r="AB8" s="110" t="s">
        <v>305</v>
      </c>
      <c r="AC8" s="107" t="s">
        <v>305</v>
      </c>
      <c r="AD8" s="14"/>
      <c r="AF8" s="3"/>
      <c r="AG8" s="19">
        <v>2020</v>
      </c>
      <c r="AH8" s="19">
        <v>2020</v>
      </c>
    </row>
    <row r="9" spans="1:34" ht="7.9" customHeight="1" x14ac:dyDescent="0.25">
      <c r="A9" s="43"/>
      <c r="B9" s="44"/>
      <c r="C9" s="45"/>
      <c r="D9" s="45"/>
      <c r="E9" s="46"/>
      <c r="F9" s="46"/>
      <c r="G9" s="44"/>
      <c r="H9" s="44"/>
      <c r="I9" s="44"/>
      <c r="J9" s="44"/>
      <c r="K9" s="44"/>
      <c r="L9" s="44"/>
      <c r="M9" s="44"/>
      <c r="N9" s="44"/>
      <c r="O9" s="46"/>
      <c r="P9" s="44"/>
      <c r="Q9" s="44"/>
      <c r="R9" s="44"/>
      <c r="S9" s="44"/>
      <c r="T9" s="44"/>
      <c r="U9" s="44"/>
      <c r="V9" s="44"/>
      <c r="W9" s="44"/>
      <c r="X9" s="44"/>
      <c r="Y9" s="44"/>
      <c r="Z9" s="46"/>
      <c r="AA9" s="44"/>
      <c r="AB9" s="44"/>
      <c r="AC9" s="46"/>
      <c r="AD9" s="8"/>
      <c r="AE9" s="27"/>
      <c r="AF9" s="5"/>
      <c r="AG9" s="21"/>
      <c r="AH9" s="21"/>
    </row>
    <row r="10" spans="1:34" ht="14.65" customHeight="1" x14ac:dyDescent="0.25">
      <c r="A10" s="33" t="s">
        <v>990</v>
      </c>
      <c r="B10" s="34">
        <v>5517897</v>
      </c>
      <c r="C10" s="30">
        <v>6.3975641444557594</v>
      </c>
      <c r="D10" s="30">
        <v>23.051100808877006</v>
      </c>
      <c r="E10" s="36">
        <v>6309.9169846773138</v>
      </c>
      <c r="F10" s="36">
        <v>3598.7148727132817</v>
      </c>
      <c r="G10" s="37">
        <v>279.53421384995045</v>
      </c>
      <c r="H10" s="37">
        <v>700.6812559205074</v>
      </c>
      <c r="I10" s="37">
        <v>366.38541821277198</v>
      </c>
      <c r="J10" s="37">
        <v>16.918402065134597</v>
      </c>
      <c r="K10" s="37">
        <v>633.44168983219515</v>
      </c>
      <c r="L10" s="37">
        <v>93.483260017358063</v>
      </c>
      <c r="M10" s="37">
        <v>1387.2848659552726</v>
      </c>
      <c r="N10" s="34">
        <f>F10-SUM(G10:M10)+L10</f>
        <v>214.46902687744972</v>
      </c>
      <c r="O10" s="36">
        <v>2176.2222092945922</v>
      </c>
      <c r="P10" s="37">
        <v>561.33903913030633</v>
      </c>
      <c r="Q10" s="37">
        <v>8774.2619918359487</v>
      </c>
      <c r="R10" s="37">
        <v>73.392997368381472</v>
      </c>
      <c r="S10" s="37">
        <v>995.83536988820197</v>
      </c>
      <c r="T10" s="37">
        <v>130.10373336073508</v>
      </c>
      <c r="U10" s="34">
        <v>115.46627274847685</v>
      </c>
      <c r="V10" s="37">
        <v>129.79310777276197</v>
      </c>
      <c r="W10" s="37">
        <v>34.642002197576353</v>
      </c>
      <c r="X10" s="37">
        <v>135.64968682815208</v>
      </c>
      <c r="Y10" s="37">
        <v>59.799412711038279</v>
      </c>
      <c r="Z10" s="36">
        <v>375.06716779961641</v>
      </c>
      <c r="AA10" s="37">
        <v>207.54537462370175</v>
      </c>
      <c r="AB10" s="37">
        <v>81.640886011464147</v>
      </c>
      <c r="AC10" s="38">
        <f>E10-F10-O10-Z10</f>
        <v>159.91273486982357</v>
      </c>
      <c r="AD10" s="7"/>
      <c r="AE10" s="27"/>
      <c r="AF10" s="5"/>
      <c r="AG10" s="20"/>
      <c r="AH10" s="20"/>
    </row>
    <row r="11" spans="1:34" ht="14.65" customHeight="1" x14ac:dyDescent="0.25">
      <c r="A11" s="33" t="s">
        <v>989</v>
      </c>
      <c r="B11" s="7">
        <v>5503664</v>
      </c>
      <c r="C11" s="30">
        <v>6.5624463993441458</v>
      </c>
      <c r="D11" s="30">
        <v>22.694099785161303</v>
      </c>
      <c r="E11" s="18">
        <v>6167.4858784983971</v>
      </c>
      <c r="F11" s="18">
        <v>3631.5732573790842</v>
      </c>
      <c r="G11" s="8">
        <v>284.36765035074814</v>
      </c>
      <c r="H11" s="8">
        <v>699.4669369351036</v>
      </c>
      <c r="I11" s="8">
        <v>364.65561851159521</v>
      </c>
      <c r="J11" s="8">
        <v>102.48100174719968</v>
      </c>
      <c r="K11" s="8">
        <v>671.67272566057807</v>
      </c>
      <c r="L11" s="8">
        <v>89.751481921861512</v>
      </c>
      <c r="M11" s="8">
        <v>1334.0977937606656</v>
      </c>
      <c r="N11" s="34">
        <f>F11-SUM(G11:M11)+L11</f>
        <v>174.83153041319446</v>
      </c>
      <c r="O11" s="18">
        <v>2078.4769927815364</v>
      </c>
      <c r="P11" s="8">
        <v>536.8970562156411</v>
      </c>
      <c r="Q11" s="8">
        <v>8181.3552986779259</v>
      </c>
      <c r="R11" s="8">
        <v>66.43737699103724</v>
      </c>
      <c r="S11" s="8">
        <v>956.75335558275356</v>
      </c>
      <c r="T11" s="8">
        <v>120.84313286566912</v>
      </c>
      <c r="U11" s="7">
        <v>107.74204239212277</v>
      </c>
      <c r="V11" s="8">
        <v>120.57294922073731</v>
      </c>
      <c r="W11" s="8">
        <v>33.541110067765764</v>
      </c>
      <c r="X11" s="8">
        <v>135.28551161553466</v>
      </c>
      <c r="Y11" s="8">
        <v>58.772664901055009</v>
      </c>
      <c r="Z11" s="18">
        <v>377.15801691382325</v>
      </c>
      <c r="AA11" s="8">
        <v>183.52083266711051</v>
      </c>
      <c r="AB11" s="8">
        <v>80.640642306652438</v>
      </c>
      <c r="AC11" s="61">
        <v>-11.295384311251567</v>
      </c>
      <c r="AD11" s="7"/>
      <c r="AE11" s="27"/>
      <c r="AF11" s="5"/>
      <c r="AG11" s="21"/>
      <c r="AH11" s="21"/>
    </row>
    <row r="12" spans="1:34" ht="14.65" customHeight="1" x14ac:dyDescent="0.3">
      <c r="A12" s="39" t="s">
        <v>1033</v>
      </c>
      <c r="B12" s="40">
        <f>100*(B10-B11)/B11</f>
        <v>0.25860953721012037</v>
      </c>
      <c r="C12" s="40">
        <f t="shared" ref="C12:AB12" si="0">100*(C10-C11)/C11</f>
        <v>-2.5125120245532946</v>
      </c>
      <c r="D12" s="40">
        <f t="shared" si="0"/>
        <v>1.5731006168798605</v>
      </c>
      <c r="E12" s="40">
        <f t="shared" si="0"/>
        <v>2.309386822845787</v>
      </c>
      <c r="F12" s="40">
        <f t="shared" si="0"/>
        <v>-0.90479751713769674</v>
      </c>
      <c r="G12" s="40">
        <f t="shared" si="0"/>
        <v>-1.6997139072731986</v>
      </c>
      <c r="H12" s="40">
        <f t="shared" si="0"/>
        <v>0.1736063452440865</v>
      </c>
      <c r="I12" s="40">
        <f t="shared" si="0"/>
        <v>0.47436529518926629</v>
      </c>
      <c r="J12" s="40">
        <f t="shared" si="0"/>
        <v>-83.491181997938554</v>
      </c>
      <c r="K12" s="40">
        <f t="shared" si="0"/>
        <v>-5.691914286199931</v>
      </c>
      <c r="L12" s="40">
        <f t="shared" si="0"/>
        <v>4.1579013689662228</v>
      </c>
      <c r="M12" s="40">
        <f t="shared" si="0"/>
        <v>3.9867446332160474</v>
      </c>
      <c r="N12" s="40">
        <f t="shared" si="0"/>
        <v>22.671823766900939</v>
      </c>
      <c r="O12" s="40">
        <f t="shared" si="0"/>
        <v>4.7027326668767957</v>
      </c>
      <c r="P12" s="40">
        <f t="shared" si="0"/>
        <v>4.5524523987794545</v>
      </c>
      <c r="Q12" s="40">
        <f t="shared" si="0"/>
        <v>7.2470473596695424</v>
      </c>
      <c r="R12" s="40">
        <f t="shared" si="0"/>
        <v>10.46943857865217</v>
      </c>
      <c r="S12" s="40">
        <f t="shared" si="0"/>
        <v>4.0848578243703946</v>
      </c>
      <c r="T12" s="40">
        <f t="shared" si="0"/>
        <v>7.6633237449745435</v>
      </c>
      <c r="U12" s="40">
        <f t="shared" si="0"/>
        <v>7.1691887260147373</v>
      </c>
      <c r="V12" s="40">
        <f t="shared" si="0"/>
        <v>7.6469544882285119</v>
      </c>
      <c r="W12" s="40">
        <f t="shared" si="0"/>
        <v>3.282217337429707</v>
      </c>
      <c r="X12" s="40">
        <f t="shared" si="0"/>
        <v>0.269190106367316</v>
      </c>
      <c r="Y12" s="40">
        <f t="shared" si="0"/>
        <v>1.7469818864123674</v>
      </c>
      <c r="Z12" s="40">
        <f t="shared" si="0"/>
        <v>-0.55436952694673081</v>
      </c>
      <c r="AA12" s="40">
        <f t="shared" si="0"/>
        <v>13.090907232406412</v>
      </c>
      <c r="AB12" s="40">
        <f t="shared" si="0"/>
        <v>1.2403716986877147</v>
      </c>
      <c r="AC12" s="42"/>
      <c r="AD12" s="7"/>
      <c r="AE12" s="27"/>
      <c r="AF12" s="5"/>
      <c r="AG12" s="21"/>
      <c r="AH12" s="21"/>
    </row>
    <row r="13" spans="1:34" x14ac:dyDescent="0.25">
      <c r="A13" s="4"/>
      <c r="B13" s="7"/>
      <c r="C13" s="7"/>
      <c r="D13" s="7"/>
      <c r="E13" s="18"/>
      <c r="F13" s="18"/>
      <c r="G13" s="8"/>
      <c r="H13" s="8"/>
      <c r="I13" s="8"/>
      <c r="J13" s="8"/>
      <c r="K13" s="8"/>
      <c r="L13" s="8"/>
      <c r="M13" s="8"/>
      <c r="N13" s="7"/>
      <c r="O13" s="18"/>
      <c r="P13" s="8"/>
      <c r="Q13" s="8"/>
      <c r="R13" s="8"/>
      <c r="S13" s="8"/>
      <c r="T13" s="8"/>
      <c r="U13" s="7"/>
      <c r="V13" s="8"/>
      <c r="W13" s="8"/>
      <c r="X13" s="8"/>
      <c r="Y13" s="8"/>
      <c r="Z13" s="18"/>
      <c r="AA13" s="8"/>
      <c r="AB13" s="8"/>
      <c r="AC13" s="7"/>
      <c r="AD13" s="7"/>
      <c r="AE13" s="27"/>
      <c r="AF13" s="5"/>
      <c r="AG13" s="21"/>
      <c r="AH13" s="21"/>
    </row>
    <row r="14" spans="1:34" ht="15" customHeight="1" x14ac:dyDescent="0.25">
      <c r="A14" s="1" t="s">
        <v>392</v>
      </c>
      <c r="B14" s="6">
        <v>16467</v>
      </c>
      <c r="C14" s="30">
        <v>5.9330782777676569</v>
      </c>
      <c r="D14" s="30">
        <v>24.825408392542663</v>
      </c>
      <c r="E14" s="18">
        <v>6207.8095585109613</v>
      </c>
      <c r="F14" s="18">
        <v>3616.748648812777</v>
      </c>
      <c r="G14" s="8">
        <v>285.35859597983847</v>
      </c>
      <c r="H14" s="8">
        <v>731.58438088297805</v>
      </c>
      <c r="I14" s="8">
        <v>345.35738142952573</v>
      </c>
      <c r="J14" s="8">
        <v>104.87641950567803</v>
      </c>
      <c r="K14" s="8">
        <v>657.25390174287963</v>
      </c>
      <c r="L14" s="8">
        <v>72.994473796077003</v>
      </c>
      <c r="M14" s="8">
        <v>1318.3336369709116</v>
      </c>
      <c r="N14" s="7">
        <v>173.9843323009656</v>
      </c>
      <c r="O14" s="18">
        <v>1832.6956944191413</v>
      </c>
      <c r="P14" s="8">
        <v>434.68755693204594</v>
      </c>
      <c r="Q14" s="8">
        <v>7326.5097236438078</v>
      </c>
      <c r="R14" s="8">
        <v>61.577700856257977</v>
      </c>
      <c r="S14" s="8">
        <v>1106.6375174591608</v>
      </c>
      <c r="T14" s="8">
        <v>70.808283233132926</v>
      </c>
      <c r="U14" s="7">
        <v>15.3640614562458</v>
      </c>
      <c r="V14" s="8">
        <v>73.237383858626345</v>
      </c>
      <c r="W14" s="8">
        <v>21.740450598166028</v>
      </c>
      <c r="X14" s="8">
        <v>48.64274002550556</v>
      </c>
      <c r="Y14" s="8">
        <v>41.537620695937328</v>
      </c>
      <c r="Z14" s="18">
        <v>115.46627274847685</v>
      </c>
      <c r="AA14" s="8">
        <v>182.4861844901925</v>
      </c>
      <c r="AB14" s="8">
        <v>79.249407906722539</v>
      </c>
      <c r="AC14" s="31">
        <f>E14-F14-O14-Z14</f>
        <v>642.89894253056616</v>
      </c>
      <c r="AD14" s="12"/>
      <c r="AE14" s="1" t="s">
        <v>682</v>
      </c>
      <c r="AF14" s="13" t="s">
        <v>392</v>
      </c>
      <c r="AG14" s="22" t="s">
        <v>299</v>
      </c>
      <c r="AH14" s="23" t="s">
        <v>234</v>
      </c>
    </row>
    <row r="15" spans="1:34" ht="15" customHeight="1" x14ac:dyDescent="0.25">
      <c r="A15" s="1" t="s">
        <v>950</v>
      </c>
      <c r="B15" s="6">
        <v>9311</v>
      </c>
      <c r="C15" s="30">
        <v>6.4439909784126304</v>
      </c>
      <c r="D15" s="30">
        <v>29.524218666093866</v>
      </c>
      <c r="E15" s="18">
        <v>7038.3417463215546</v>
      </c>
      <c r="F15" s="18">
        <v>7002.3627966920849</v>
      </c>
      <c r="G15" s="8">
        <v>398.34604231554079</v>
      </c>
      <c r="H15" s="8">
        <v>1834.4968317044356</v>
      </c>
      <c r="I15" s="8">
        <v>558.37181827945437</v>
      </c>
      <c r="J15" s="8">
        <v>0</v>
      </c>
      <c r="K15" s="8">
        <v>1350.1235098270863</v>
      </c>
      <c r="L15" s="8">
        <v>200.83771882719364</v>
      </c>
      <c r="M15" s="8">
        <v>2402.3198367522286</v>
      </c>
      <c r="N15" s="7">
        <v>458.70475781333903</v>
      </c>
      <c r="O15" s="18">
        <v>2443.2391794651485</v>
      </c>
      <c r="P15" s="8">
        <v>414.34861991193213</v>
      </c>
      <c r="Q15" s="8">
        <v>6430</v>
      </c>
      <c r="R15" s="8">
        <v>58.53291805391472</v>
      </c>
      <c r="S15" s="8">
        <v>1249.4898507142088</v>
      </c>
      <c r="T15" s="8">
        <v>231.55407582429385</v>
      </c>
      <c r="U15" s="7">
        <v>160.24057566319411</v>
      </c>
      <c r="V15" s="8">
        <v>190.74213296101385</v>
      </c>
      <c r="W15" s="8">
        <v>27.386961658253679</v>
      </c>
      <c r="X15" s="8">
        <v>110.94404467833745</v>
      </c>
      <c r="Y15" s="8">
        <v>69.917302115777048</v>
      </c>
      <c r="Z15" s="18">
        <v>319.46066461407793</v>
      </c>
      <c r="AA15" s="8">
        <v>221.13629040919341</v>
      </c>
      <c r="AB15" s="8">
        <v>102.67425625604123</v>
      </c>
      <c r="AC15" s="31"/>
      <c r="AD15" s="12"/>
      <c r="AE15" s="1" t="s">
        <v>683</v>
      </c>
      <c r="AF15" s="13" t="s">
        <v>1</v>
      </c>
      <c r="AG15" s="22" t="s">
        <v>284</v>
      </c>
      <c r="AH15" s="23" t="s">
        <v>261</v>
      </c>
    </row>
    <row r="16" spans="1:34" ht="15" customHeight="1" x14ac:dyDescent="0.25">
      <c r="A16" s="1" t="s">
        <v>426</v>
      </c>
      <c r="B16" s="6">
        <v>2491</v>
      </c>
      <c r="C16" s="30">
        <v>7.2661581694098754</v>
      </c>
      <c r="D16" s="30">
        <v>25.65234845443597</v>
      </c>
      <c r="E16" s="18">
        <v>6943.3962264150941</v>
      </c>
      <c r="F16" s="18">
        <v>4225.6122039341626</v>
      </c>
      <c r="G16" s="8">
        <v>227.21798474508228</v>
      </c>
      <c r="H16" s="8">
        <v>1121.236451224408</v>
      </c>
      <c r="I16" s="8">
        <v>315.13448414291452</v>
      </c>
      <c r="J16" s="8">
        <v>0</v>
      </c>
      <c r="K16" s="8">
        <v>1005.6202328382176</v>
      </c>
      <c r="L16" s="8">
        <v>125.25090325170615</v>
      </c>
      <c r="M16" s="8">
        <v>1469.2894419911681</v>
      </c>
      <c r="N16" s="7">
        <v>87.113608992372718</v>
      </c>
      <c r="O16" s="18">
        <v>2189.8835808912086</v>
      </c>
      <c r="P16" s="8">
        <v>488.55881172219989</v>
      </c>
      <c r="Q16" s="8">
        <v>6723.7569060773485</v>
      </c>
      <c r="R16" s="8">
        <v>74.267362505018056</v>
      </c>
      <c r="S16" s="8">
        <v>1406.6639903653152</v>
      </c>
      <c r="T16" s="8">
        <v>110.65463963561669</v>
      </c>
      <c r="U16" s="7">
        <v>-92.991050715504073</v>
      </c>
      <c r="V16" s="8">
        <v>51.38498594941791</v>
      </c>
      <c r="W16" s="8">
        <v>46.166198313930153</v>
      </c>
      <c r="X16" s="8">
        <v>105.17864311521477</v>
      </c>
      <c r="Y16" s="8">
        <v>96.748293857888399</v>
      </c>
      <c r="Z16" s="18">
        <v>319.42789034564959</v>
      </c>
      <c r="AA16" s="8">
        <v>113.20754716981132</v>
      </c>
      <c r="AB16" s="8">
        <v>134.08269771176234</v>
      </c>
      <c r="AC16" s="31">
        <f t="shared" ref="AC16:AC79" si="1">E16-F16-O16-Z16</f>
        <v>208.47255124407337</v>
      </c>
      <c r="AD16" s="12"/>
      <c r="AE16" s="1" t="s">
        <v>684</v>
      </c>
      <c r="AF16" s="13" t="s">
        <v>2</v>
      </c>
      <c r="AG16" s="22" t="s">
        <v>286</v>
      </c>
      <c r="AH16" s="23" t="s">
        <v>274</v>
      </c>
    </row>
    <row r="17" spans="1:34" ht="15" customHeight="1" x14ac:dyDescent="0.25">
      <c r="A17" s="1" t="s">
        <v>427</v>
      </c>
      <c r="B17" s="6">
        <v>11197</v>
      </c>
      <c r="C17" s="30">
        <v>6.8589800839510584</v>
      </c>
      <c r="D17" s="30">
        <v>29.677592212199695</v>
      </c>
      <c r="E17" s="18">
        <v>7251.6745556845581</v>
      </c>
      <c r="F17" s="18">
        <v>4461.9987496650883</v>
      </c>
      <c r="G17" s="8">
        <v>282.39707064392252</v>
      </c>
      <c r="H17" s="8">
        <v>1242.2970438510315</v>
      </c>
      <c r="I17" s="8">
        <v>271.85853353576852</v>
      </c>
      <c r="J17" s="8">
        <v>1.6968830936858086</v>
      </c>
      <c r="K17" s="8">
        <v>994.10556399035454</v>
      </c>
      <c r="L17" s="8">
        <v>150.04018933642939</v>
      </c>
      <c r="M17" s="8">
        <v>1529.0702866839331</v>
      </c>
      <c r="N17" s="7">
        <v>140.57336786639254</v>
      </c>
      <c r="O17" s="18">
        <v>2136.5544342234525</v>
      </c>
      <c r="P17" s="8">
        <v>521.38965794409216</v>
      </c>
      <c r="Q17" s="8">
        <v>7601.5625</v>
      </c>
      <c r="R17" s="8">
        <v>90.559971420916312</v>
      </c>
      <c r="S17" s="8">
        <v>1077.8780030365276</v>
      </c>
      <c r="T17" s="8">
        <v>179.13606373708453</v>
      </c>
      <c r="U17" s="7">
        <v>5.5562645651391946</v>
      </c>
      <c r="V17" s="8">
        <v>142.89541841564704</v>
      </c>
      <c r="W17" s="8">
        <v>29.382870411717427</v>
      </c>
      <c r="X17" s="8">
        <v>89.756184692328304</v>
      </c>
      <c r="Y17" s="8">
        <v>60.194695007591314</v>
      </c>
      <c r="Z17" s="18">
        <v>299.41757853865158</v>
      </c>
      <c r="AA17" s="8">
        <v>224.79235509511477</v>
      </c>
      <c r="AB17" s="8">
        <v>102.17022416718764</v>
      </c>
      <c r="AC17" s="31">
        <f t="shared" si="1"/>
        <v>353.70379325736565</v>
      </c>
      <c r="AD17" s="12"/>
      <c r="AE17" s="1" t="s">
        <v>685</v>
      </c>
      <c r="AF17" s="13" t="s">
        <v>3</v>
      </c>
      <c r="AG17" s="22" t="s">
        <v>284</v>
      </c>
      <c r="AH17" s="24" t="s">
        <v>260</v>
      </c>
    </row>
    <row r="18" spans="1:34" ht="15" customHeight="1" x14ac:dyDescent="0.25">
      <c r="A18" s="1" t="s">
        <v>428</v>
      </c>
      <c r="B18" s="6">
        <v>8033</v>
      </c>
      <c r="C18" s="30">
        <v>4.9919083779409936</v>
      </c>
      <c r="D18" s="30">
        <v>34.296028880866423</v>
      </c>
      <c r="E18" s="18">
        <v>6166.6874144155363</v>
      </c>
      <c r="F18" s="18">
        <v>3581.1029503298892</v>
      </c>
      <c r="G18" s="8">
        <v>209.0128221088012</v>
      </c>
      <c r="H18" s="8">
        <v>1150.0062243246607</v>
      </c>
      <c r="I18" s="8">
        <v>104.56865430100834</v>
      </c>
      <c r="J18" s="8">
        <v>45.437570023652434</v>
      </c>
      <c r="K18" s="8">
        <v>665.87825220963521</v>
      </c>
      <c r="L18" s="8">
        <v>104.56865430100834</v>
      </c>
      <c r="M18" s="8">
        <v>1195.4437943483131</v>
      </c>
      <c r="N18" s="7">
        <v>210.75563301381817</v>
      </c>
      <c r="O18" s="18">
        <v>1802.0664757873769</v>
      </c>
      <c r="P18" s="8">
        <v>400.59753516743433</v>
      </c>
      <c r="Q18" s="8">
        <v>8024.937655860349</v>
      </c>
      <c r="R18" s="8">
        <v>67.845138802439934</v>
      </c>
      <c r="S18" s="8">
        <v>915.10021162703845</v>
      </c>
      <c r="T18" s="8">
        <v>210.23313389725604</v>
      </c>
      <c r="U18" s="7">
        <v>-15.909717987882313</v>
      </c>
      <c r="V18" s="8">
        <v>122.37022283082285</v>
      </c>
      <c r="W18" s="8">
        <v>30.623677331009585</v>
      </c>
      <c r="X18" s="8">
        <v>71.206274119258069</v>
      </c>
      <c r="Y18" s="8">
        <v>53.280219096228059</v>
      </c>
      <c r="Z18" s="18">
        <v>372.25462216155853</v>
      </c>
      <c r="AA18" s="8">
        <v>131.58222332876881</v>
      </c>
      <c r="AB18" s="8">
        <v>105.31557326030126</v>
      </c>
      <c r="AC18" s="31">
        <f t="shared" si="1"/>
        <v>411.26336613671168</v>
      </c>
      <c r="AD18" s="12"/>
      <c r="AE18" s="1" t="s">
        <v>421</v>
      </c>
      <c r="AF18" s="13" t="s">
        <v>4</v>
      </c>
      <c r="AG18" s="22" t="s">
        <v>287</v>
      </c>
      <c r="AH18" s="23" t="s">
        <v>237</v>
      </c>
    </row>
    <row r="19" spans="1:34" ht="15" customHeight="1" x14ac:dyDescent="0.25">
      <c r="A19" s="1" t="s">
        <v>429</v>
      </c>
      <c r="B19" s="6">
        <v>4847</v>
      </c>
      <c r="C19" s="30">
        <v>6.9527542809985556</v>
      </c>
      <c r="D19" s="30">
        <v>20.899525479678154</v>
      </c>
      <c r="E19" s="18">
        <v>6756.9630699401687</v>
      </c>
      <c r="F19" s="18">
        <v>3139.4677119867961</v>
      </c>
      <c r="G19" s="8">
        <v>231.07076542191047</v>
      </c>
      <c r="H19" s="8">
        <v>547.76150195997525</v>
      </c>
      <c r="I19" s="8">
        <v>490.6127501547349</v>
      </c>
      <c r="J19" s="8">
        <v>1.6505054672993604</v>
      </c>
      <c r="K19" s="8">
        <v>542.39735919125235</v>
      </c>
      <c r="L19" s="8">
        <v>82.937899731792854</v>
      </c>
      <c r="M19" s="8">
        <v>1175.7788322673819</v>
      </c>
      <c r="N19" s="7">
        <v>150.19599752424233</v>
      </c>
      <c r="O19" s="18">
        <v>2391.7887353001856</v>
      </c>
      <c r="P19" s="8">
        <v>456.15844852486077</v>
      </c>
      <c r="Q19" s="8">
        <v>6560.8308605341244</v>
      </c>
      <c r="R19" s="8">
        <v>117.39220136166702</v>
      </c>
      <c r="S19" s="8">
        <v>1402.9296472044564</v>
      </c>
      <c r="T19" s="8">
        <v>0.25284450063211122</v>
      </c>
      <c r="U19" s="7">
        <v>226.07271770279243</v>
      </c>
      <c r="V19" s="8">
        <v>72.003301010934592</v>
      </c>
      <c r="W19" s="8">
        <v>45.182587167319994</v>
      </c>
      <c r="X19" s="8">
        <v>71.796987827522187</v>
      </c>
      <c r="Y19" s="8">
        <v>66.845471425624098</v>
      </c>
      <c r="Z19" s="18">
        <v>179.78679786797869</v>
      </c>
      <c r="AA19" s="8">
        <v>79.017949246956874</v>
      </c>
      <c r="AB19" s="8">
        <v>85.619971116154332</v>
      </c>
      <c r="AC19" s="31">
        <f t="shared" si="1"/>
        <v>1045.9198247852082</v>
      </c>
      <c r="AD19" s="12"/>
      <c r="AE19" s="1" t="s">
        <v>686</v>
      </c>
      <c r="AF19" s="13" t="s">
        <v>5</v>
      </c>
      <c r="AG19" s="22" t="s">
        <v>292</v>
      </c>
      <c r="AH19" s="24" t="s">
        <v>420</v>
      </c>
    </row>
    <row r="20" spans="1:34" ht="15" customHeight="1" x14ac:dyDescent="0.25">
      <c r="A20" s="1" t="s">
        <v>430</v>
      </c>
      <c r="B20" s="6">
        <v>3955</v>
      </c>
      <c r="C20" s="30">
        <v>8.2680151706700382</v>
      </c>
      <c r="D20" s="30">
        <v>21.694058154235147</v>
      </c>
      <c r="E20" s="18">
        <v>5531.2262958280653</v>
      </c>
      <c r="F20" s="18">
        <v>3183.0594184576485</v>
      </c>
      <c r="G20" s="8">
        <v>185.08217446270544</v>
      </c>
      <c r="H20" s="8">
        <v>617.19342604298356</v>
      </c>
      <c r="I20" s="8">
        <v>397.97724399494308</v>
      </c>
      <c r="J20" s="8">
        <v>11.88369152970923</v>
      </c>
      <c r="K20" s="8">
        <v>594.43742098609357</v>
      </c>
      <c r="L20" s="8">
        <v>92.035398230088489</v>
      </c>
      <c r="M20" s="8">
        <v>1275.094816687737</v>
      </c>
      <c r="N20" s="7">
        <v>101.39064475347639</v>
      </c>
      <c r="O20" s="18">
        <v>1852.338811630847</v>
      </c>
      <c r="P20" s="8">
        <v>552.21238938053102</v>
      </c>
      <c r="Q20" s="8">
        <v>6678.899082568807</v>
      </c>
      <c r="R20" s="8">
        <v>86.219974715549938</v>
      </c>
      <c r="S20" s="8">
        <v>1090.5183312262959</v>
      </c>
      <c r="T20" s="8">
        <v>321.40860816098376</v>
      </c>
      <c r="U20" s="7">
        <v>-308.26069412811427</v>
      </c>
      <c r="V20" s="8">
        <v>-3.7926675094816686</v>
      </c>
      <c r="W20" s="8">
        <v>55.878634639696585</v>
      </c>
      <c r="X20" s="8">
        <v>58.154235145385591</v>
      </c>
      <c r="Y20" s="8">
        <v>52.591656131479141</v>
      </c>
      <c r="Z20" s="18">
        <v>295.27658499621117</v>
      </c>
      <c r="AA20" s="8">
        <v>139.82300884955754</v>
      </c>
      <c r="AB20" s="8">
        <v>80.404551201011373</v>
      </c>
      <c r="AC20" s="31">
        <f t="shared" si="1"/>
        <v>200.5514807433587</v>
      </c>
      <c r="AD20" s="12"/>
      <c r="AE20" s="1" t="s">
        <v>687</v>
      </c>
      <c r="AF20" s="13" t="s">
        <v>6</v>
      </c>
      <c r="AG20" s="22" t="s">
        <v>285</v>
      </c>
      <c r="AH20" s="23" t="s">
        <v>226</v>
      </c>
    </row>
    <row r="21" spans="1:34" ht="15" customHeight="1" x14ac:dyDescent="0.25">
      <c r="A21" s="1" t="s">
        <v>431</v>
      </c>
      <c r="B21" s="6">
        <v>1362</v>
      </c>
      <c r="C21" s="30">
        <v>4.9192364170337735</v>
      </c>
      <c r="D21" s="30">
        <v>39.060205580029368</v>
      </c>
      <c r="E21" s="18">
        <v>6980.1762114537441</v>
      </c>
      <c r="F21" s="18">
        <v>4473.5682819383264</v>
      </c>
      <c r="G21" s="8">
        <v>19.823788546255507</v>
      </c>
      <c r="H21" s="8">
        <v>1519.0895741556533</v>
      </c>
      <c r="I21" s="8">
        <v>290.01468428781203</v>
      </c>
      <c r="J21" s="8">
        <v>7.3421439060205582</v>
      </c>
      <c r="K21" s="8">
        <v>829.66226138032312</v>
      </c>
      <c r="L21" s="8">
        <v>102.05580029368576</v>
      </c>
      <c r="M21" s="8">
        <v>1645.3744493392071</v>
      </c>
      <c r="N21" s="7">
        <v>162.26138032305499</v>
      </c>
      <c r="O21" s="18">
        <v>1652.7165932452276</v>
      </c>
      <c r="P21" s="8">
        <v>345.08076358296626</v>
      </c>
      <c r="Q21" s="8">
        <v>7014.9253731343297</v>
      </c>
      <c r="R21" s="8">
        <v>77.092511013215855</v>
      </c>
      <c r="S21" s="8">
        <v>905.2863436123348</v>
      </c>
      <c r="T21" s="8">
        <v>178.16997159511595</v>
      </c>
      <c r="U21" s="7">
        <v>-155.4093254864523</v>
      </c>
      <c r="V21" s="8">
        <v>177.67988252569751</v>
      </c>
      <c r="W21" s="8">
        <v>38.179148311306903</v>
      </c>
      <c r="X21" s="8">
        <v>86.637298091042581</v>
      </c>
      <c r="Y21" s="8">
        <v>82.232011747430249</v>
      </c>
      <c r="Z21" s="18">
        <v>426.58875091307522</v>
      </c>
      <c r="AA21" s="8">
        <v>151.98237885462555</v>
      </c>
      <c r="AB21" s="8">
        <v>97.650513950073417</v>
      </c>
      <c r="AC21" s="31">
        <f t="shared" si="1"/>
        <v>427.30258535711488</v>
      </c>
      <c r="AD21" s="12"/>
      <c r="AE21" s="1" t="s">
        <v>688</v>
      </c>
      <c r="AF21" s="13" t="s">
        <v>7</v>
      </c>
      <c r="AG21" s="22" t="s">
        <v>290</v>
      </c>
      <c r="AH21" s="23" t="s">
        <v>243</v>
      </c>
    </row>
    <row r="22" spans="1:34" ht="15" customHeight="1" x14ac:dyDescent="0.25">
      <c r="A22" s="1" t="s">
        <v>432</v>
      </c>
      <c r="B22" s="6">
        <v>1789</v>
      </c>
      <c r="C22" s="30">
        <v>3.8010061486864171</v>
      </c>
      <c r="D22" s="30">
        <v>30.575740637227501</v>
      </c>
      <c r="E22" s="18">
        <v>8969.2565679150357</v>
      </c>
      <c r="F22" s="18">
        <v>5083.2867523756286</v>
      </c>
      <c r="G22" s="8">
        <v>141.97875908328675</v>
      </c>
      <c r="H22" s="8">
        <v>1147.5684740078257</v>
      </c>
      <c r="I22" s="8">
        <v>574.62269424259364</v>
      </c>
      <c r="J22" s="8">
        <v>4.4717719396310791</v>
      </c>
      <c r="K22" s="8">
        <v>1261.0396869759641</v>
      </c>
      <c r="L22" s="8">
        <v>152.59921743991057</v>
      </c>
      <c r="M22" s="8">
        <v>1745.6679709334824</v>
      </c>
      <c r="N22" s="7">
        <v>207.93739519284449</v>
      </c>
      <c r="O22" s="18">
        <v>2897.1492453884853</v>
      </c>
      <c r="P22" s="8">
        <v>494.13079932923421</v>
      </c>
      <c r="Q22" s="8">
        <v>13000</v>
      </c>
      <c r="R22" s="8">
        <v>89.99441028507546</v>
      </c>
      <c r="S22" s="8">
        <v>1463.9463387367243</v>
      </c>
      <c r="T22" s="8">
        <v>159.84934746430761</v>
      </c>
      <c r="U22" s="7">
        <v>219.13332441942646</v>
      </c>
      <c r="V22" s="8">
        <v>272.21911682504191</v>
      </c>
      <c r="W22" s="8">
        <v>56.456120737842369</v>
      </c>
      <c r="X22" s="8">
        <v>141.41978759083287</v>
      </c>
      <c r="Y22" s="8">
        <v>100.05589714924538</v>
      </c>
      <c r="Z22" s="18">
        <v>460.73008849557522</v>
      </c>
      <c r="AA22" s="8">
        <v>40.804918949133594</v>
      </c>
      <c r="AB22" s="8">
        <v>186.13750698714367</v>
      </c>
      <c r="AC22" s="31">
        <f t="shared" si="1"/>
        <v>528.09048165534659</v>
      </c>
      <c r="AD22" s="12"/>
      <c r="AE22" s="1" t="s">
        <v>689</v>
      </c>
      <c r="AF22" s="13" t="s">
        <v>306</v>
      </c>
      <c r="AG22" s="22" t="s">
        <v>291</v>
      </c>
      <c r="AH22" s="23" t="s">
        <v>282</v>
      </c>
    </row>
    <row r="23" spans="1:34" ht="15" customHeight="1" x14ac:dyDescent="0.25">
      <c r="A23" s="1" t="s">
        <v>433</v>
      </c>
      <c r="B23" s="6">
        <v>297132</v>
      </c>
      <c r="C23" s="30">
        <v>7.9863495012317758</v>
      </c>
      <c r="D23" s="30">
        <v>15.201324663785792</v>
      </c>
      <c r="E23" s="18">
        <v>5898.6309115140748</v>
      </c>
      <c r="F23" s="18">
        <v>2736.0028539504328</v>
      </c>
      <c r="G23" s="8">
        <v>260.68885209267262</v>
      </c>
      <c r="H23" s="8">
        <v>394.69999865379697</v>
      </c>
      <c r="I23" s="8">
        <v>338.86622780447743</v>
      </c>
      <c r="J23" s="8">
        <v>8.4911756391098905</v>
      </c>
      <c r="K23" s="8">
        <v>404.82681097963194</v>
      </c>
      <c r="L23" s="8">
        <v>75.367176877616686</v>
      </c>
      <c r="M23" s="8">
        <v>1155.2643269657929</v>
      </c>
      <c r="N23" s="7">
        <v>173.16546181495144</v>
      </c>
      <c r="O23" s="18">
        <v>2603.2840623022767</v>
      </c>
      <c r="P23" s="8">
        <v>759.41669022521978</v>
      </c>
      <c r="Q23" s="8">
        <v>9508.9338390223347</v>
      </c>
      <c r="R23" s="8">
        <v>74.976777997657607</v>
      </c>
      <c r="S23" s="8">
        <v>1204.7372884778483</v>
      </c>
      <c r="T23" s="8">
        <v>185.7724448253696</v>
      </c>
      <c r="U23" s="7">
        <v>24.464083047764412</v>
      </c>
      <c r="V23" s="8">
        <v>149.48238493329563</v>
      </c>
      <c r="W23" s="8">
        <v>34.075764306772747</v>
      </c>
      <c r="X23" s="8">
        <v>170.35862848834861</v>
      </c>
      <c r="Y23" s="8">
        <v>67.626509430152268</v>
      </c>
      <c r="Z23" s="18">
        <v>616.08423612344427</v>
      </c>
      <c r="AA23" s="8">
        <v>282.29877630144176</v>
      </c>
      <c r="AB23" s="8">
        <v>72.449281800681177</v>
      </c>
      <c r="AC23" s="31">
        <f t="shared" si="1"/>
        <v>-56.740240862078963</v>
      </c>
      <c r="AD23" s="12"/>
      <c r="AE23" s="1" t="s">
        <v>690</v>
      </c>
      <c r="AF23" s="13" t="s">
        <v>307</v>
      </c>
      <c r="AG23" s="22" t="s">
        <v>292</v>
      </c>
      <c r="AH23" s="23" t="s">
        <v>221</v>
      </c>
    </row>
    <row r="24" spans="1:34" ht="15" customHeight="1" x14ac:dyDescent="0.25">
      <c r="A24" s="1" t="s">
        <v>951</v>
      </c>
      <c r="B24" s="6">
        <v>11417</v>
      </c>
      <c r="C24" s="30">
        <v>5.8772006656739952</v>
      </c>
      <c r="D24" s="30">
        <v>28.694052728387494</v>
      </c>
      <c r="E24" s="18">
        <v>6308.4873434352285</v>
      </c>
      <c r="F24" s="18">
        <v>3853.1137776999212</v>
      </c>
      <c r="G24" s="8">
        <v>287.55364806866953</v>
      </c>
      <c r="H24" s="8">
        <v>833.66908995357801</v>
      </c>
      <c r="I24" s="8">
        <v>505.64947008846462</v>
      </c>
      <c r="J24" s="8">
        <v>62.275553998423405</v>
      </c>
      <c r="K24" s="8">
        <v>647.19278269247616</v>
      </c>
      <c r="L24" s="8">
        <v>127.52912323727774</v>
      </c>
      <c r="M24" s="8">
        <v>1391.9593588508365</v>
      </c>
      <c r="N24" s="7">
        <v>124.81387404747271</v>
      </c>
      <c r="O24" s="18">
        <v>2007.2698607339935</v>
      </c>
      <c r="P24" s="8">
        <v>455.02321100113863</v>
      </c>
      <c r="Q24" s="8">
        <v>7742.1758569299554</v>
      </c>
      <c r="R24" s="8">
        <v>78.654637820793553</v>
      </c>
      <c r="S24" s="8">
        <v>1023.8241219234474</v>
      </c>
      <c r="T24" s="8">
        <v>306.15640599001665</v>
      </c>
      <c r="U24" s="7">
        <v>-130.36591812104891</v>
      </c>
      <c r="V24" s="8">
        <v>158.0975737934659</v>
      </c>
      <c r="W24" s="8">
        <v>32.232635543487781</v>
      </c>
      <c r="X24" s="8">
        <v>83.647192782692471</v>
      </c>
      <c r="Y24" s="8">
        <v>55.706402732766925</v>
      </c>
      <c r="Z24" s="18">
        <v>280.32744056431244</v>
      </c>
      <c r="AA24" s="8">
        <v>98.975212402557588</v>
      </c>
      <c r="AB24" s="8">
        <v>117.01848121222739</v>
      </c>
      <c r="AC24" s="31">
        <f t="shared" si="1"/>
        <v>167.77626443700132</v>
      </c>
      <c r="AD24" s="12"/>
      <c r="AE24" s="1" t="s">
        <v>691</v>
      </c>
      <c r="AF24" s="13" t="s">
        <v>8</v>
      </c>
      <c r="AG24" s="22" t="s">
        <v>293</v>
      </c>
      <c r="AH24" s="23" t="s">
        <v>227</v>
      </c>
    </row>
    <row r="25" spans="1:34" ht="15" customHeight="1" x14ac:dyDescent="0.25">
      <c r="A25" s="1" t="s">
        <v>434</v>
      </c>
      <c r="B25" s="6">
        <v>9334</v>
      </c>
      <c r="C25" s="30">
        <v>6.4388257981572741</v>
      </c>
      <c r="D25" s="30">
        <v>26.698092993357619</v>
      </c>
      <c r="E25" s="18">
        <v>7210.8420827083783</v>
      </c>
      <c r="F25" s="18">
        <v>4068.9950717805868</v>
      </c>
      <c r="G25" s="8">
        <v>278.55153203342621</v>
      </c>
      <c r="H25" s="8">
        <v>1146.1324191129206</v>
      </c>
      <c r="I25" s="8">
        <v>614.63466895221779</v>
      </c>
      <c r="J25" s="8">
        <v>19.605742446968073</v>
      </c>
      <c r="K25" s="8">
        <v>697.55731733447612</v>
      </c>
      <c r="L25" s="8">
        <v>95.564602528390836</v>
      </c>
      <c r="M25" s="8">
        <v>1194.3432611956289</v>
      </c>
      <c r="N25" s="7">
        <v>118.17013070494927</v>
      </c>
      <c r="O25" s="18">
        <v>2870.044996785944</v>
      </c>
      <c r="P25" s="8">
        <v>723.69830726376688</v>
      </c>
      <c r="Q25" s="8">
        <v>11239.600665557404</v>
      </c>
      <c r="R25" s="8">
        <v>119.77715877437325</v>
      </c>
      <c r="S25" s="8">
        <v>1551.4248982215554</v>
      </c>
      <c r="T25" s="8">
        <v>187.95631448741929</v>
      </c>
      <c r="U25" s="7">
        <v>8.6367860054032164</v>
      </c>
      <c r="V25" s="8">
        <v>83.886865223912579</v>
      </c>
      <c r="W25" s="8">
        <v>50.460681379901438</v>
      </c>
      <c r="X25" s="8">
        <v>144.20398542961215</v>
      </c>
      <c r="Y25" s="8">
        <v>108.31369187915149</v>
      </c>
      <c r="Z25" s="18">
        <v>434.61701227253491</v>
      </c>
      <c r="AA25" s="8">
        <v>171.84486822369828</v>
      </c>
      <c r="AB25" s="8">
        <v>99.42146989500749</v>
      </c>
      <c r="AC25" s="31">
        <f t="shared" si="1"/>
        <v>-162.81499813068751</v>
      </c>
      <c r="AD25" s="12"/>
      <c r="AE25" s="1" t="s">
        <v>230</v>
      </c>
      <c r="AF25" s="13" t="s">
        <v>308</v>
      </c>
      <c r="AG25" s="22" t="s">
        <v>293</v>
      </c>
      <c r="AH25" s="23" t="s">
        <v>227</v>
      </c>
    </row>
    <row r="26" spans="1:34" ht="15" customHeight="1" x14ac:dyDescent="0.25">
      <c r="A26" s="1" t="s">
        <v>435</v>
      </c>
      <c r="B26" s="6">
        <v>2404</v>
      </c>
      <c r="C26" s="30">
        <v>6.3227953410981694</v>
      </c>
      <c r="D26" s="30">
        <v>29.908485856905159</v>
      </c>
      <c r="E26" s="18">
        <v>5816.971713810316</v>
      </c>
      <c r="F26" s="18">
        <v>2613.5607321131447</v>
      </c>
      <c r="G26" s="8">
        <v>0</v>
      </c>
      <c r="H26" s="8">
        <v>0</v>
      </c>
      <c r="I26" s="8">
        <v>341.09816971713809</v>
      </c>
      <c r="J26" s="8">
        <v>0</v>
      </c>
      <c r="K26" s="8">
        <v>579.86688851913482</v>
      </c>
      <c r="L26" s="8">
        <v>84.858569051580687</v>
      </c>
      <c r="M26" s="8">
        <v>1517.8868552412646</v>
      </c>
      <c r="N26" s="7">
        <v>174.70881863560732</v>
      </c>
      <c r="O26" s="18">
        <v>2431.3643926788682</v>
      </c>
      <c r="P26" s="8">
        <v>455.49084858569051</v>
      </c>
      <c r="Q26" s="8">
        <v>7203.9473684210525</v>
      </c>
      <c r="R26" s="8">
        <v>65.307820299500833</v>
      </c>
      <c r="S26" s="8">
        <v>1361.4808652246256</v>
      </c>
      <c r="T26" s="8">
        <v>158.92384592766834</v>
      </c>
      <c r="U26" s="7">
        <v>173.0229094799852</v>
      </c>
      <c r="V26" s="8">
        <v>106.90515806988353</v>
      </c>
      <c r="W26" s="8">
        <v>24.958402662229616</v>
      </c>
      <c r="X26" s="8">
        <v>85.274542429284523</v>
      </c>
      <c r="Y26" s="8">
        <v>79.866888519134775</v>
      </c>
      <c r="Z26" s="18">
        <v>301.07973421926908</v>
      </c>
      <c r="AA26" s="8">
        <v>64.891846921796997</v>
      </c>
      <c r="AB26" s="8">
        <v>104.40931780366057</v>
      </c>
      <c r="AC26" s="31">
        <f t="shared" si="1"/>
        <v>470.96685479903408</v>
      </c>
      <c r="AD26" s="12"/>
      <c r="AE26" s="1" t="s">
        <v>231</v>
      </c>
      <c r="AF26" s="13" t="s">
        <v>9</v>
      </c>
      <c r="AG26" s="22" t="s">
        <v>284</v>
      </c>
      <c r="AH26" s="23" t="s">
        <v>261</v>
      </c>
    </row>
    <row r="27" spans="1:34" ht="15" customHeight="1" x14ac:dyDescent="0.25">
      <c r="A27" s="1" t="s">
        <v>436</v>
      </c>
      <c r="B27" s="6">
        <v>16573</v>
      </c>
      <c r="C27" s="30">
        <v>4.6642128763651725</v>
      </c>
      <c r="D27" s="30">
        <v>32.184879020092922</v>
      </c>
      <c r="E27" s="18">
        <v>6497.2545706872625</v>
      </c>
      <c r="F27" s="18">
        <v>4158.1487962348392</v>
      </c>
      <c r="G27" s="8">
        <v>370.36143124358892</v>
      </c>
      <c r="H27" s="8">
        <v>934.0493573885235</v>
      </c>
      <c r="I27" s="8">
        <v>468.59349544439749</v>
      </c>
      <c r="J27" s="8">
        <v>12.128160260664936</v>
      </c>
      <c r="K27" s="8">
        <v>541.66415253725938</v>
      </c>
      <c r="L27" s="8">
        <v>158.87286550413324</v>
      </c>
      <c r="M27" s="8">
        <v>1655.4637060278767</v>
      </c>
      <c r="N27" s="7">
        <v>175.88849333252807</v>
      </c>
      <c r="O27" s="18">
        <v>1810.2938514451216</v>
      </c>
      <c r="P27" s="8">
        <v>408.31472877571957</v>
      </c>
      <c r="Q27" s="8">
        <v>8754.2043984476077</v>
      </c>
      <c r="R27" s="8">
        <v>49.900440475472152</v>
      </c>
      <c r="S27" s="8">
        <v>806.85452241597773</v>
      </c>
      <c r="T27" s="8">
        <v>131.71026765461968</v>
      </c>
      <c r="U27" s="7">
        <v>137.6435005225359</v>
      </c>
      <c r="V27" s="8">
        <v>160.86405599469018</v>
      </c>
      <c r="W27" s="8">
        <v>23.290894828938637</v>
      </c>
      <c r="X27" s="8">
        <v>91.715440777167686</v>
      </c>
      <c r="Y27" s="8">
        <v>59.071984553188919</v>
      </c>
      <c r="Z27" s="18">
        <v>311.36904761904759</v>
      </c>
      <c r="AA27" s="8">
        <v>240.330658299644</v>
      </c>
      <c r="AB27" s="8">
        <v>91.775779882942132</v>
      </c>
      <c r="AC27" s="31">
        <f t="shared" si="1"/>
        <v>217.44287538825404</v>
      </c>
      <c r="AD27" s="12"/>
      <c r="AE27" s="1" t="s">
        <v>233</v>
      </c>
      <c r="AF27" s="13" t="s">
        <v>10</v>
      </c>
      <c r="AG27" s="22" t="s">
        <v>294</v>
      </c>
      <c r="AH27" s="23" t="s">
        <v>232</v>
      </c>
    </row>
    <row r="28" spans="1:34" ht="15" customHeight="1" x14ac:dyDescent="0.25">
      <c r="A28" s="1" t="s">
        <v>437</v>
      </c>
      <c r="B28" s="6">
        <v>6802</v>
      </c>
      <c r="C28" s="30">
        <v>7.2037635989414879</v>
      </c>
      <c r="D28" s="30">
        <v>26.168773890032345</v>
      </c>
      <c r="E28" s="18">
        <v>8244.6339311967076</v>
      </c>
      <c r="F28" s="18">
        <v>4625.1102616877397</v>
      </c>
      <c r="G28" s="8">
        <v>412.37871214348718</v>
      </c>
      <c r="H28" s="8">
        <v>901.35254336959713</v>
      </c>
      <c r="I28" s="8">
        <v>520.72919729491332</v>
      </c>
      <c r="J28" s="8">
        <v>22.199353131431934</v>
      </c>
      <c r="K28" s="8">
        <v>822.99323728315198</v>
      </c>
      <c r="L28" s="8">
        <v>93.501911202587465</v>
      </c>
      <c r="M28" s="8">
        <v>1505.7336077624227</v>
      </c>
      <c r="N28" s="7">
        <v>439.72361070273467</v>
      </c>
      <c r="O28" s="18">
        <v>2338.4298735665984</v>
      </c>
      <c r="P28" s="8">
        <v>451.92590414583947</v>
      </c>
      <c r="Q28" s="8">
        <v>6273.4693877551017</v>
      </c>
      <c r="R28" s="8">
        <v>106.43928256395178</v>
      </c>
      <c r="S28" s="8">
        <v>1171.1261393707732</v>
      </c>
      <c r="T28" s="8">
        <v>-0.92336103416435822</v>
      </c>
      <c r="U28" s="7">
        <v>322.00539572984252</v>
      </c>
      <c r="V28" s="8">
        <v>165.8335783593061</v>
      </c>
      <c r="W28" s="8">
        <v>31.902381652455158</v>
      </c>
      <c r="X28" s="8">
        <v>90.120552778594529</v>
      </c>
      <c r="Y28" s="8">
        <v>70.714495736548074</v>
      </c>
      <c r="Z28" s="18">
        <v>383.55568445475637</v>
      </c>
      <c r="AA28" s="8">
        <v>157.01264334019405</v>
      </c>
      <c r="AB28" s="8">
        <v>129.52072919729491</v>
      </c>
      <c r="AC28" s="31">
        <f t="shared" si="1"/>
        <v>897.53811148761315</v>
      </c>
      <c r="AD28" s="12"/>
      <c r="AE28" s="1" t="s">
        <v>295</v>
      </c>
      <c r="AF28" s="13" t="s">
        <v>11</v>
      </c>
      <c r="AG28" s="22" t="s">
        <v>286</v>
      </c>
      <c r="AH28" s="23" t="s">
        <v>273</v>
      </c>
    </row>
    <row r="29" spans="1:34" ht="15" customHeight="1" x14ac:dyDescent="0.25">
      <c r="A29" s="1" t="s">
        <v>438</v>
      </c>
      <c r="B29" s="6">
        <v>6613</v>
      </c>
      <c r="C29" s="30">
        <v>7.4550128534704374</v>
      </c>
      <c r="D29" s="30">
        <v>24.965976107666719</v>
      </c>
      <c r="E29" s="18">
        <v>6822.9245425676691</v>
      </c>
      <c r="F29" s="18">
        <v>4223.6503856041136</v>
      </c>
      <c r="G29" s="8">
        <v>332.22440647210038</v>
      </c>
      <c r="H29" s="8">
        <v>833.66097081506132</v>
      </c>
      <c r="I29" s="8">
        <v>431.27173748676853</v>
      </c>
      <c r="J29" s="8">
        <v>0</v>
      </c>
      <c r="K29" s="8">
        <v>711.17495841524271</v>
      </c>
      <c r="L29" s="8">
        <v>-21.775291093301075</v>
      </c>
      <c r="M29" s="8">
        <v>1483.4417057311355</v>
      </c>
      <c r="N29" s="7">
        <v>431.87660668380551</v>
      </c>
      <c r="O29" s="18">
        <v>1956.2982005141387</v>
      </c>
      <c r="P29" s="8">
        <v>491.60743989112353</v>
      </c>
      <c r="Q29" s="8">
        <v>6594.3204868154162</v>
      </c>
      <c r="R29" s="8">
        <v>79.389082110993485</v>
      </c>
      <c r="S29" s="8">
        <v>997.88295781037345</v>
      </c>
      <c r="T29" s="8">
        <v>97.452035326362804</v>
      </c>
      <c r="U29" s="7">
        <v>154.17355064067175</v>
      </c>
      <c r="V29" s="8">
        <v>64.872221382126114</v>
      </c>
      <c r="W29" s="8">
        <v>15.424164524421593</v>
      </c>
      <c r="X29" s="8">
        <v>55.496748828065932</v>
      </c>
      <c r="Y29" s="8">
        <v>49.59927415696356</v>
      </c>
      <c r="Z29" s="18">
        <v>260.38698065096747</v>
      </c>
      <c r="AA29" s="8">
        <v>89.066989263571742</v>
      </c>
      <c r="AB29" s="8">
        <v>129.44200816573417</v>
      </c>
      <c r="AC29" s="31">
        <f t="shared" si="1"/>
        <v>382.58897579844933</v>
      </c>
      <c r="AD29" s="12"/>
      <c r="AE29" s="1" t="s">
        <v>237</v>
      </c>
      <c r="AF29" s="13" t="s">
        <v>12</v>
      </c>
      <c r="AG29" s="22" t="s">
        <v>286</v>
      </c>
      <c r="AH29" s="23" t="s">
        <v>272</v>
      </c>
    </row>
    <row r="30" spans="1:34" ht="15" customHeight="1" x14ac:dyDescent="0.25">
      <c r="A30" s="1" t="s">
        <v>439</v>
      </c>
      <c r="B30" s="6">
        <v>950</v>
      </c>
      <c r="C30" s="30">
        <v>4.7368421052631575</v>
      </c>
      <c r="D30" s="30">
        <v>39.684210526315788</v>
      </c>
      <c r="E30" s="18">
        <v>6115.7894736842109</v>
      </c>
      <c r="F30" s="18">
        <v>4571.5789473684208</v>
      </c>
      <c r="G30" s="8">
        <v>18.947368421052634</v>
      </c>
      <c r="H30" s="8">
        <v>1382.1052631578948</v>
      </c>
      <c r="I30" s="8">
        <v>229.4736842105263</v>
      </c>
      <c r="J30" s="8">
        <v>26.315789473684209</v>
      </c>
      <c r="K30" s="8">
        <v>1172.6315789473686</v>
      </c>
      <c r="L30" s="8">
        <v>103.1578947368421</v>
      </c>
      <c r="M30" s="8">
        <v>1494.7368421052631</v>
      </c>
      <c r="N30" s="7">
        <v>247.36842105263122</v>
      </c>
      <c r="O30" s="18">
        <v>1522.1052631578946</v>
      </c>
      <c r="P30" s="8">
        <v>357.89473684210526</v>
      </c>
      <c r="Q30" s="8">
        <v>7555.5555555555557</v>
      </c>
      <c r="R30" s="8">
        <v>96.84210526315789</v>
      </c>
      <c r="S30" s="8">
        <v>811.57894736842104</v>
      </c>
      <c r="T30" s="8">
        <v>193.25218876788384</v>
      </c>
      <c r="U30" s="7">
        <v>-178.5153466626208</v>
      </c>
      <c r="V30" s="8">
        <v>111.57894736842105</v>
      </c>
      <c r="W30" s="8">
        <v>37.894736842105267</v>
      </c>
      <c r="X30" s="8">
        <v>91.578947368421055</v>
      </c>
      <c r="Y30" s="8">
        <v>62.10526315789474</v>
      </c>
      <c r="Z30" s="18">
        <v>602.7397260273973</v>
      </c>
      <c r="AA30" s="8">
        <v>186.31578947368422</v>
      </c>
      <c r="AB30" s="8">
        <v>70.526315789473685</v>
      </c>
      <c r="AC30" s="31">
        <f t="shared" si="1"/>
        <v>-580.63446286950182</v>
      </c>
      <c r="AD30" s="12"/>
      <c r="AE30" s="1" t="s">
        <v>692</v>
      </c>
      <c r="AF30" s="13" t="s">
        <v>309</v>
      </c>
      <c r="AG30" s="22" t="s">
        <v>286</v>
      </c>
      <c r="AH30" s="23" t="s">
        <v>269</v>
      </c>
    </row>
    <row r="31" spans="1:34" ht="15" customHeight="1" x14ac:dyDescent="0.25">
      <c r="A31" s="1" t="s">
        <v>440</v>
      </c>
      <c r="B31" s="6">
        <v>1083</v>
      </c>
      <c r="C31" s="30">
        <v>5.3554939981532783</v>
      </c>
      <c r="D31" s="30">
        <v>35.549399815327796</v>
      </c>
      <c r="E31" s="18">
        <v>5226.2234533702676</v>
      </c>
      <c r="F31" s="18">
        <v>2283.4718374884583</v>
      </c>
      <c r="G31" s="8">
        <v>9.2336103416435833</v>
      </c>
      <c r="H31" s="8">
        <v>134.81071098799629</v>
      </c>
      <c r="I31" s="8">
        <v>23.084025854108958</v>
      </c>
      <c r="J31" s="8">
        <v>-0.92336103416435822</v>
      </c>
      <c r="K31" s="8">
        <v>615.88180978762693</v>
      </c>
      <c r="L31" s="8">
        <v>105.26315789473684</v>
      </c>
      <c r="M31" s="8">
        <v>1317.6361957525394</v>
      </c>
      <c r="N31" s="7">
        <v>183.74884579870758</v>
      </c>
      <c r="O31" s="18">
        <v>2088.6426592797784</v>
      </c>
      <c r="P31" s="8">
        <v>320.40627885503233</v>
      </c>
      <c r="Q31" s="8">
        <v>5982.7586206896549</v>
      </c>
      <c r="R31" s="8">
        <v>35.087719298245609</v>
      </c>
      <c r="S31" s="8">
        <v>1361.9575253924286</v>
      </c>
      <c r="T31" s="8">
        <v>208.17145005639804</v>
      </c>
      <c r="U31" s="7">
        <v>-186.01078523645361</v>
      </c>
      <c r="V31" s="8">
        <v>176.36195752539243</v>
      </c>
      <c r="W31" s="8">
        <v>37.857802400738692</v>
      </c>
      <c r="X31" s="8">
        <v>134.81071098799629</v>
      </c>
      <c r="Y31" s="8">
        <v>123.730378578024</v>
      </c>
      <c r="Z31" s="18">
        <v>388.9392565729828</v>
      </c>
      <c r="AA31" s="8">
        <v>91.412742382271475</v>
      </c>
      <c r="AB31" s="8">
        <v>134.81071098799629</v>
      </c>
      <c r="AC31" s="31">
        <f t="shared" si="1"/>
        <v>465.16970002904816</v>
      </c>
      <c r="AD31" s="12"/>
      <c r="AE31" s="1" t="s">
        <v>693</v>
      </c>
      <c r="AF31" s="13" t="s">
        <v>13</v>
      </c>
      <c r="AG31" s="22" t="s">
        <v>296</v>
      </c>
      <c r="AH31" s="23" t="s">
        <v>267</v>
      </c>
    </row>
    <row r="32" spans="1:34" ht="15" customHeight="1" x14ac:dyDescent="0.25">
      <c r="A32" s="1" t="s">
        <v>441</v>
      </c>
      <c r="B32" s="6">
        <v>19702</v>
      </c>
      <c r="C32" s="30">
        <v>4.7051060806009541</v>
      </c>
      <c r="D32" s="30">
        <v>30.565424829966503</v>
      </c>
      <c r="E32" s="18">
        <v>6973.8097655060401</v>
      </c>
      <c r="F32" s="18">
        <v>4521.0130951172478</v>
      </c>
      <c r="G32" s="8">
        <v>316.61760227388078</v>
      </c>
      <c r="H32" s="8">
        <v>882.44848238757493</v>
      </c>
      <c r="I32" s="8">
        <v>490.30555273576289</v>
      </c>
      <c r="J32" s="8">
        <v>16.749568571718605</v>
      </c>
      <c r="K32" s="8">
        <v>945.08171759212269</v>
      </c>
      <c r="L32" s="8">
        <v>124.80966399350319</v>
      </c>
      <c r="M32" s="8">
        <v>1625.6217642878896</v>
      </c>
      <c r="N32" s="7">
        <v>244.18840726829814</v>
      </c>
      <c r="O32" s="18">
        <v>2161.5572023144859</v>
      </c>
      <c r="P32" s="8">
        <v>482.48908740229416</v>
      </c>
      <c r="Q32" s="8">
        <v>10254.584681769147</v>
      </c>
      <c r="R32" s="8">
        <v>83.900111663790483</v>
      </c>
      <c r="S32" s="8">
        <v>1023.9062024159983</v>
      </c>
      <c r="T32" s="8">
        <v>131.90862196020635</v>
      </c>
      <c r="U32" s="7">
        <v>-3.0384564947713102</v>
      </c>
      <c r="V32" s="8">
        <v>230.28118972693127</v>
      </c>
      <c r="W32" s="8">
        <v>39.23459547254086</v>
      </c>
      <c r="X32" s="8">
        <v>172.87585016749568</v>
      </c>
      <c r="Y32" s="8">
        <v>71.41406963760025</v>
      </c>
      <c r="Z32" s="18">
        <v>438.94953966896412</v>
      </c>
      <c r="AA32" s="8">
        <v>227.083544817785</v>
      </c>
      <c r="AB32" s="8">
        <v>134.55486752613947</v>
      </c>
      <c r="AC32" s="31">
        <f t="shared" si="1"/>
        <v>-147.71007159465773</v>
      </c>
      <c r="AD32" s="12"/>
      <c r="AE32" s="1" t="s">
        <v>694</v>
      </c>
      <c r="AF32" s="13" t="s">
        <v>310</v>
      </c>
      <c r="AG32" s="22" t="s">
        <v>288</v>
      </c>
      <c r="AH32" s="23" t="s">
        <v>239</v>
      </c>
    </row>
    <row r="33" spans="1:34" ht="15" customHeight="1" x14ac:dyDescent="0.25">
      <c r="A33" s="1" t="s">
        <v>442</v>
      </c>
      <c r="B33" s="6">
        <v>4683</v>
      </c>
      <c r="C33" s="30">
        <v>4.4843049327354256</v>
      </c>
      <c r="D33" s="30">
        <v>33.09844117019005</v>
      </c>
      <c r="E33" s="18">
        <v>7468.7166346359172</v>
      </c>
      <c r="F33" s="18">
        <v>4816.5705744181087</v>
      </c>
      <c r="G33" s="8">
        <v>209.69464018791373</v>
      </c>
      <c r="H33" s="8">
        <v>1535.9812086269487</v>
      </c>
      <c r="I33" s="8">
        <v>485.79970104633782</v>
      </c>
      <c r="J33" s="8">
        <v>93.743326927183432</v>
      </c>
      <c r="K33" s="8">
        <v>905.82959641255604</v>
      </c>
      <c r="L33" s="8">
        <v>77.941490497544308</v>
      </c>
      <c r="M33" s="8">
        <v>1387.1449925261586</v>
      </c>
      <c r="N33" s="7">
        <v>198.37710869101062</v>
      </c>
      <c r="O33" s="18">
        <v>1954.9434123425156</v>
      </c>
      <c r="P33" s="8">
        <v>386.50437753576767</v>
      </c>
      <c r="Q33" s="8">
        <v>8619.0476190476184</v>
      </c>
      <c r="R33" s="8">
        <v>54.452274183215891</v>
      </c>
      <c r="S33" s="8">
        <v>1057.8688874652998</v>
      </c>
      <c r="T33" s="8">
        <v>29.34609250398724</v>
      </c>
      <c r="U33" s="7">
        <v>236.08205184792422</v>
      </c>
      <c r="V33" s="8">
        <v>64.275037369207766</v>
      </c>
      <c r="W33" s="8">
        <v>34.806747811232114</v>
      </c>
      <c r="X33" s="8">
        <v>91.60794362588085</v>
      </c>
      <c r="Y33" s="8">
        <v>76.233183856502237</v>
      </c>
      <c r="Z33" s="18">
        <v>294.22835633626096</v>
      </c>
      <c r="AA33" s="8">
        <v>127.69592141789451</v>
      </c>
      <c r="AB33" s="8">
        <v>95.024556907964978</v>
      </c>
      <c r="AC33" s="31">
        <f t="shared" si="1"/>
        <v>402.97429153903204</v>
      </c>
      <c r="AD33" s="12"/>
      <c r="AE33" s="1" t="s">
        <v>695</v>
      </c>
      <c r="AF33" s="13" t="s">
        <v>14</v>
      </c>
      <c r="AG33" s="22" t="s">
        <v>297</v>
      </c>
      <c r="AH33" s="23" t="s">
        <v>253</v>
      </c>
    </row>
    <row r="34" spans="1:34" ht="15" customHeight="1" x14ac:dyDescent="0.25">
      <c r="A34" s="1" t="s">
        <v>443</v>
      </c>
      <c r="B34" s="6">
        <v>7979</v>
      </c>
      <c r="C34" s="30">
        <v>4.1734553202155658</v>
      </c>
      <c r="D34" s="30">
        <v>33.588168943476624</v>
      </c>
      <c r="E34" s="18">
        <v>6680.4110790825916</v>
      </c>
      <c r="F34" s="18">
        <v>4342.7747838074947</v>
      </c>
      <c r="G34" s="8">
        <v>303.67213936583533</v>
      </c>
      <c r="H34" s="8">
        <v>962.52663241007645</v>
      </c>
      <c r="I34" s="8">
        <v>494.04687304173456</v>
      </c>
      <c r="J34" s="8">
        <v>32.209550068930938</v>
      </c>
      <c r="K34" s="8">
        <v>748.84070685549568</v>
      </c>
      <c r="L34" s="8">
        <v>75.573380122822414</v>
      </c>
      <c r="M34" s="8">
        <v>1576.3880185486903</v>
      </c>
      <c r="N34" s="7">
        <v>225.09086351673147</v>
      </c>
      <c r="O34" s="18">
        <v>1978.6940719388394</v>
      </c>
      <c r="P34" s="8">
        <v>429.62777290387265</v>
      </c>
      <c r="Q34" s="8">
        <v>10294.294294294294</v>
      </c>
      <c r="R34" s="8">
        <v>52.888833187116177</v>
      </c>
      <c r="S34" s="8">
        <v>920.04010527635035</v>
      </c>
      <c r="T34" s="8">
        <v>90.99840353678006</v>
      </c>
      <c r="U34" s="7">
        <v>156.27569096127735</v>
      </c>
      <c r="V34" s="8">
        <v>116.43063040481263</v>
      </c>
      <c r="W34" s="8">
        <v>49.254292517859376</v>
      </c>
      <c r="X34" s="8">
        <v>163.17834315077076</v>
      </c>
      <c r="Y34" s="8">
        <v>84.597067301666868</v>
      </c>
      <c r="Z34" s="18">
        <v>416.93608555085797</v>
      </c>
      <c r="AA34" s="8">
        <v>370.97380624138367</v>
      </c>
      <c r="AB34" s="8">
        <v>92.242135605965657</v>
      </c>
      <c r="AC34" s="31">
        <f t="shared" si="1"/>
        <v>-57.993862214600483</v>
      </c>
      <c r="AD34" s="12"/>
      <c r="AE34" s="1" t="s">
        <v>696</v>
      </c>
      <c r="AF34" s="13" t="s">
        <v>311</v>
      </c>
      <c r="AG34" s="22" t="s">
        <v>292</v>
      </c>
      <c r="AH34" s="24" t="s">
        <v>411</v>
      </c>
    </row>
    <row r="35" spans="1:34" ht="15" customHeight="1" x14ac:dyDescent="0.25">
      <c r="A35" s="1" t="s">
        <v>444</v>
      </c>
      <c r="B35" s="6">
        <v>6785</v>
      </c>
      <c r="C35" s="30">
        <v>5.2616064848931465</v>
      </c>
      <c r="D35" s="30">
        <v>32.439204126750184</v>
      </c>
      <c r="E35" s="18">
        <v>7145.6153279292557</v>
      </c>
      <c r="F35" s="18">
        <v>4629.7715549005152</v>
      </c>
      <c r="G35" s="8">
        <v>399.41046425939572</v>
      </c>
      <c r="H35" s="8">
        <v>1120.2652910832719</v>
      </c>
      <c r="I35" s="8">
        <v>503.90567428150337</v>
      </c>
      <c r="J35" s="8">
        <v>4.2741341193809879</v>
      </c>
      <c r="K35" s="8">
        <v>772.43920412675016</v>
      </c>
      <c r="L35" s="8">
        <v>84.450994841562263</v>
      </c>
      <c r="M35" s="8">
        <v>1574.2078113485629</v>
      </c>
      <c r="N35" s="7">
        <v>255.26897568165049</v>
      </c>
      <c r="O35" s="18">
        <v>1928.8135593220338</v>
      </c>
      <c r="P35" s="8">
        <v>448.78408253500368</v>
      </c>
      <c r="Q35" s="8">
        <v>8529.4117647058829</v>
      </c>
      <c r="R35" s="8">
        <v>76.050110537951369</v>
      </c>
      <c r="S35" s="8">
        <v>871.77597641857039</v>
      </c>
      <c r="T35" s="8">
        <v>122.71042302660271</v>
      </c>
      <c r="U35" s="7">
        <v>26.14735147597623</v>
      </c>
      <c r="V35" s="8">
        <v>215.32792925571113</v>
      </c>
      <c r="W35" s="8">
        <v>33.01400147383935</v>
      </c>
      <c r="X35" s="8">
        <v>135.00368459837878</v>
      </c>
      <c r="Y35" s="8">
        <v>56.890198968312454</v>
      </c>
      <c r="Z35" s="18">
        <v>389.72193914689183</v>
      </c>
      <c r="AA35" s="8">
        <v>225.64480471628593</v>
      </c>
      <c r="AB35" s="8">
        <v>105.67428150331614</v>
      </c>
      <c r="AC35" s="31">
        <f t="shared" si="1"/>
        <v>197.30827455981489</v>
      </c>
      <c r="AD35" s="12"/>
      <c r="AE35" s="1" t="s">
        <v>697</v>
      </c>
      <c r="AF35" s="13" t="s">
        <v>15</v>
      </c>
      <c r="AG35" s="22" t="s">
        <v>293</v>
      </c>
      <c r="AH35" s="23" t="s">
        <v>228</v>
      </c>
    </row>
    <row r="36" spans="1:34" ht="15" customHeight="1" x14ac:dyDescent="0.25">
      <c r="A36" s="1" t="s">
        <v>445</v>
      </c>
      <c r="B36" s="6">
        <v>2621</v>
      </c>
      <c r="C36" s="30">
        <v>3.8534910339565052</v>
      </c>
      <c r="D36" s="30">
        <v>41.854254101487982</v>
      </c>
      <c r="E36" s="18">
        <v>7533.0026707363604</v>
      </c>
      <c r="F36" s="18">
        <v>4982.0679130103017</v>
      </c>
      <c r="G36" s="8">
        <v>0</v>
      </c>
      <c r="H36" s="8">
        <v>9.5383441434566958</v>
      </c>
      <c r="I36" s="8">
        <v>0</v>
      </c>
      <c r="J36" s="8">
        <v>0</v>
      </c>
      <c r="K36" s="8">
        <v>74.780618084700492</v>
      </c>
      <c r="L36" s="8">
        <v>0</v>
      </c>
      <c r="M36" s="8">
        <v>1455.9328500572301</v>
      </c>
      <c r="N36" s="7">
        <v>3441.8161007249146</v>
      </c>
      <c r="O36" s="18">
        <v>1895.8412819534528</v>
      </c>
      <c r="P36" s="8">
        <v>291.87333078977491</v>
      </c>
      <c r="Q36" s="8">
        <v>7574.257425742574</v>
      </c>
      <c r="R36" s="8">
        <v>59.90080122090805</v>
      </c>
      <c r="S36" s="8">
        <v>1219.381915299504</v>
      </c>
      <c r="T36" s="8">
        <v>175.70153061224488</v>
      </c>
      <c r="U36" s="7">
        <v>-141.36349169580086</v>
      </c>
      <c r="V36" s="8">
        <v>123.99847386493705</v>
      </c>
      <c r="W36" s="8">
        <v>61.045402518122856</v>
      </c>
      <c r="X36" s="8">
        <v>105.30331934376193</v>
      </c>
      <c r="Y36" s="8">
        <v>78.977489507821431</v>
      </c>
      <c r="Z36" s="18">
        <v>430.13182674199624</v>
      </c>
      <c r="AA36" s="8">
        <v>104.15871804654712</v>
      </c>
      <c r="AB36" s="8">
        <v>102.63258298359405</v>
      </c>
      <c r="AC36" s="31">
        <f t="shared" si="1"/>
        <v>224.96164903060964</v>
      </c>
      <c r="AD36" s="12"/>
      <c r="AE36" s="1" t="s">
        <v>238</v>
      </c>
      <c r="AF36" s="13" t="s">
        <v>16</v>
      </c>
      <c r="AG36" s="22" t="s">
        <v>287</v>
      </c>
      <c r="AH36" s="23" t="s">
        <v>237</v>
      </c>
    </row>
    <row r="37" spans="1:34" ht="15" customHeight="1" x14ac:dyDescent="0.25">
      <c r="A37" s="1" t="s">
        <v>446</v>
      </c>
      <c r="B37" s="6">
        <v>9405</v>
      </c>
      <c r="C37" s="30">
        <v>6.7091972355130247</v>
      </c>
      <c r="D37" s="30">
        <v>24.082934609250398</v>
      </c>
      <c r="E37" s="18">
        <v>5687.5066454013822</v>
      </c>
      <c r="F37" s="18">
        <v>3037.8522062732591</v>
      </c>
      <c r="G37" s="8">
        <v>249.33545986177566</v>
      </c>
      <c r="H37" s="8">
        <v>637.63955342902716</v>
      </c>
      <c r="I37" s="8">
        <v>362.67942583732059</v>
      </c>
      <c r="J37" s="8">
        <v>12.227538543328018</v>
      </c>
      <c r="K37" s="8">
        <v>344.39128123338645</v>
      </c>
      <c r="L37" s="8">
        <v>66.454013822434874</v>
      </c>
      <c r="M37" s="8">
        <v>1303.1366294524189</v>
      </c>
      <c r="N37" s="7">
        <v>128.44231791600231</v>
      </c>
      <c r="O37" s="18">
        <v>1879.3195108984582</v>
      </c>
      <c r="P37" s="8">
        <v>505.26315789473688</v>
      </c>
      <c r="Q37" s="8">
        <v>7530.9033280507128</v>
      </c>
      <c r="R37" s="8">
        <v>80.170122275385438</v>
      </c>
      <c r="S37" s="8">
        <v>1073.4715576820838</v>
      </c>
      <c r="T37" s="8">
        <v>123.74536226359504</v>
      </c>
      <c r="U37" s="7">
        <v>-75.685819467210024</v>
      </c>
      <c r="V37" s="8">
        <v>71.238702817650179</v>
      </c>
      <c r="W37" s="8">
        <v>35.406698564593306</v>
      </c>
      <c r="X37" s="8">
        <v>65.70972886762361</v>
      </c>
      <c r="Y37" s="8">
        <v>61.56299840510367</v>
      </c>
      <c r="Z37" s="18">
        <v>380.97773990840346</v>
      </c>
      <c r="AA37" s="8">
        <v>113.02498670919724</v>
      </c>
      <c r="AB37" s="8">
        <v>76.980329611908559</v>
      </c>
      <c r="AC37" s="31">
        <f t="shared" si="1"/>
        <v>389.35718832126145</v>
      </c>
      <c r="AD37" s="12"/>
      <c r="AE37" s="1" t="s">
        <v>239</v>
      </c>
      <c r="AF37" s="13" t="s">
        <v>17</v>
      </c>
      <c r="AG37" s="22" t="s">
        <v>294</v>
      </c>
      <c r="AH37" s="23" t="s">
        <v>230</v>
      </c>
    </row>
    <row r="38" spans="1:34" ht="15" customHeight="1" x14ac:dyDescent="0.25">
      <c r="A38" s="1" t="s">
        <v>447</v>
      </c>
      <c r="B38" s="6">
        <v>8143</v>
      </c>
      <c r="C38" s="30">
        <v>6.2139260714724305</v>
      </c>
      <c r="D38" s="30">
        <v>23.124155716566374</v>
      </c>
      <c r="E38" s="18">
        <v>5869.2128208277045</v>
      </c>
      <c r="F38" s="18">
        <v>3389.5370256662163</v>
      </c>
      <c r="G38" s="8">
        <v>166.76900405256049</v>
      </c>
      <c r="H38" s="8">
        <v>696.18076875844281</v>
      </c>
      <c r="I38" s="8">
        <v>413.36116910229646</v>
      </c>
      <c r="J38" s="8">
        <v>4.0525604813950631</v>
      </c>
      <c r="K38" s="8">
        <v>691.75979368782998</v>
      </c>
      <c r="L38" s="8">
        <v>133.85730074910967</v>
      </c>
      <c r="M38" s="8">
        <v>1321.3803266609359</v>
      </c>
      <c r="N38" s="7">
        <v>96.0334029227553</v>
      </c>
      <c r="O38" s="18">
        <v>2031.683654672725</v>
      </c>
      <c r="P38" s="8">
        <v>458.67616357607761</v>
      </c>
      <c r="Q38" s="8">
        <v>7381.422924901186</v>
      </c>
      <c r="R38" s="8">
        <v>83.998526341643128</v>
      </c>
      <c r="S38" s="8">
        <v>1217.6102173646077</v>
      </c>
      <c r="T38" s="8">
        <v>156.33232016210741</v>
      </c>
      <c r="U38" s="7">
        <v>-40.036114832376541</v>
      </c>
      <c r="V38" s="8">
        <v>80.682795038683537</v>
      </c>
      <c r="W38" s="8">
        <v>21.613655900773669</v>
      </c>
      <c r="X38" s="8">
        <v>52.806091121208397</v>
      </c>
      <c r="Y38" s="8">
        <v>51.700847353555197</v>
      </c>
      <c r="Z38" s="18">
        <v>284.40366972477062</v>
      </c>
      <c r="AA38" s="8">
        <v>130.17315485693234</v>
      </c>
      <c r="AB38" s="8">
        <v>83.630111752425393</v>
      </c>
      <c r="AC38" s="31">
        <f t="shared" si="1"/>
        <v>163.58847076399258</v>
      </c>
      <c r="AD38" s="12"/>
      <c r="AE38" s="1" t="s">
        <v>698</v>
      </c>
      <c r="AF38" s="13" t="s">
        <v>18</v>
      </c>
      <c r="AG38" s="22" t="s">
        <v>294</v>
      </c>
      <c r="AH38" s="23" t="s">
        <v>231</v>
      </c>
    </row>
    <row r="39" spans="1:34" ht="15" customHeight="1" x14ac:dyDescent="0.25">
      <c r="A39" s="1" t="s">
        <v>448</v>
      </c>
      <c r="B39" s="6">
        <v>18344</v>
      </c>
      <c r="C39" s="30">
        <v>3.9522459659834279</v>
      </c>
      <c r="D39" s="30">
        <v>36.060837331007413</v>
      </c>
      <c r="E39" s="18">
        <v>6726.2320104666378</v>
      </c>
      <c r="F39" s="18">
        <v>4175.0981247274312</v>
      </c>
      <c r="G39" s="8">
        <v>307.45747928477977</v>
      </c>
      <c r="H39" s="8">
        <v>1023.3863933711295</v>
      </c>
      <c r="I39" s="8">
        <v>376.14478848669864</v>
      </c>
      <c r="J39" s="8">
        <v>2.0170082860880938</v>
      </c>
      <c r="K39" s="8">
        <v>828.71783689489757</v>
      </c>
      <c r="L39" s="8">
        <v>95.235499345835152</v>
      </c>
      <c r="M39" s="8">
        <v>1386.1208024422153</v>
      </c>
      <c r="N39" s="7">
        <v>251.25381596162185</v>
      </c>
      <c r="O39" s="18">
        <v>1653.401657217619</v>
      </c>
      <c r="P39" s="8">
        <v>366.87745311818577</v>
      </c>
      <c r="Q39" s="8">
        <v>9282.7586206896558</v>
      </c>
      <c r="R39" s="8">
        <v>66.234191016136066</v>
      </c>
      <c r="S39" s="8">
        <v>770.17008286088094</v>
      </c>
      <c r="T39" s="8">
        <v>10.618651892890119</v>
      </c>
      <c r="U39" s="7">
        <v>149.59722250745907</v>
      </c>
      <c r="V39" s="8">
        <v>132.03227213257739</v>
      </c>
      <c r="W39" s="8">
        <v>54.840819886611428</v>
      </c>
      <c r="X39" s="8">
        <v>103.03096380287832</v>
      </c>
      <c r="Y39" s="8">
        <v>46.554731792411687</v>
      </c>
      <c r="Z39" s="18">
        <v>497.37795318159704</v>
      </c>
      <c r="AA39" s="8">
        <v>269.78848669864806</v>
      </c>
      <c r="AB39" s="8">
        <v>122.43785433929351</v>
      </c>
      <c r="AC39" s="31">
        <f t="shared" si="1"/>
        <v>400.35427533999052</v>
      </c>
      <c r="AD39" s="12"/>
      <c r="AE39" s="1" t="s">
        <v>245</v>
      </c>
      <c r="AF39" s="13" t="s">
        <v>25</v>
      </c>
      <c r="AG39" s="22" t="s">
        <v>287</v>
      </c>
      <c r="AH39" s="23" t="s">
        <v>237</v>
      </c>
    </row>
    <row r="40" spans="1:34" ht="15" customHeight="1" x14ac:dyDescent="0.25">
      <c r="A40" s="1" t="s">
        <v>449</v>
      </c>
      <c r="B40" s="6">
        <v>3136</v>
      </c>
      <c r="C40" s="30">
        <v>3.0612244897959182</v>
      </c>
      <c r="D40" s="30">
        <v>40.529336734693878</v>
      </c>
      <c r="E40" s="18">
        <v>8295.9183673469397</v>
      </c>
      <c r="F40" s="18">
        <v>5655.2933673469388</v>
      </c>
      <c r="G40" s="8">
        <v>259.88520408163265</v>
      </c>
      <c r="H40" s="8">
        <v>2082.5892857142858</v>
      </c>
      <c r="I40" s="8">
        <v>409.75765306122446</v>
      </c>
      <c r="J40" s="8">
        <v>10.522959183673469</v>
      </c>
      <c r="K40" s="8">
        <v>846.9387755102041</v>
      </c>
      <c r="L40" s="8">
        <v>87.691326530612244</v>
      </c>
      <c r="M40" s="8">
        <v>1749.6811224489797</v>
      </c>
      <c r="N40" s="7">
        <v>295.91836734693896</v>
      </c>
      <c r="O40" s="18">
        <v>1974.4897959183675</v>
      </c>
      <c r="P40" s="8">
        <v>307.07908163265307</v>
      </c>
      <c r="Q40" s="8">
        <v>10031.25</v>
      </c>
      <c r="R40" s="8">
        <v>69.515306122448976</v>
      </c>
      <c r="S40" s="8">
        <v>1151.7857142857142</v>
      </c>
      <c r="T40" s="8">
        <v>158.02047781569968</v>
      </c>
      <c r="U40" s="7">
        <v>46.698909939402668</v>
      </c>
      <c r="V40" s="8">
        <v>95.66326530612244</v>
      </c>
      <c r="W40" s="8">
        <v>38.584183673469383</v>
      </c>
      <c r="X40" s="8">
        <v>107.14285714285714</v>
      </c>
      <c r="Y40" s="8">
        <v>83.864795918367349</v>
      </c>
      <c r="Z40" s="18">
        <v>406.75844806007507</v>
      </c>
      <c r="AA40" s="8">
        <v>132.3341836734694</v>
      </c>
      <c r="AB40" s="8">
        <v>101.40306122448979</v>
      </c>
      <c r="AC40" s="31">
        <f t="shared" si="1"/>
        <v>259.37675602155838</v>
      </c>
      <c r="AD40" s="12"/>
      <c r="AE40" s="1" t="s">
        <v>699</v>
      </c>
      <c r="AF40" s="13" t="s">
        <v>19</v>
      </c>
      <c r="AG40" s="22" t="s">
        <v>290</v>
      </c>
      <c r="AH40" s="23" t="s">
        <v>243</v>
      </c>
    </row>
    <row r="41" spans="1:34" ht="15" customHeight="1" x14ac:dyDescent="0.25">
      <c r="A41" s="1" t="s">
        <v>450</v>
      </c>
      <c r="B41" s="6">
        <v>658457</v>
      </c>
      <c r="C41" s="30">
        <v>6.686845154657024</v>
      </c>
      <c r="D41" s="30">
        <v>17.614210191402019</v>
      </c>
      <c r="E41" s="18">
        <v>6248.0982053497792</v>
      </c>
      <c r="F41" s="18">
        <v>3432.2271613787993</v>
      </c>
      <c r="G41" s="8">
        <v>301.03560293230993</v>
      </c>
      <c r="H41" s="8">
        <v>707.55721330322251</v>
      </c>
      <c r="I41" s="8">
        <v>364.3912966222548</v>
      </c>
      <c r="J41" s="8">
        <v>20.724208262650411</v>
      </c>
      <c r="K41" s="8">
        <v>564.61545704579044</v>
      </c>
      <c r="L41" s="8">
        <v>96.885597692787826</v>
      </c>
      <c r="M41" s="8">
        <v>1184.6073471768088</v>
      </c>
      <c r="N41" s="7">
        <v>289.29603603576226</v>
      </c>
      <c r="O41" s="18">
        <v>2286.9511600605661</v>
      </c>
      <c r="P41" s="8">
        <v>628.63937964058391</v>
      </c>
      <c r="Q41" s="8">
        <v>9401.1355893708824</v>
      </c>
      <c r="R41" s="8">
        <v>61.563625263304971</v>
      </c>
      <c r="S41" s="8">
        <v>854.02235833167538</v>
      </c>
      <c r="T41" s="8">
        <v>107.3812518138725</v>
      </c>
      <c r="U41" s="7">
        <v>251.84190171019995</v>
      </c>
      <c r="V41" s="8">
        <v>147.26853841632786</v>
      </c>
      <c r="W41" s="8">
        <v>53.487167726973816</v>
      </c>
      <c r="X41" s="8">
        <v>182.7469371576276</v>
      </c>
      <c r="Y41" s="8">
        <v>68.481313130546098</v>
      </c>
      <c r="Z41" s="18">
        <v>558.48505145223157</v>
      </c>
      <c r="AA41" s="8">
        <v>235.62662406201164</v>
      </c>
      <c r="AB41" s="8">
        <v>66.964129776128132</v>
      </c>
      <c r="AC41" s="31">
        <f t="shared" si="1"/>
        <v>-29.5651675418178</v>
      </c>
      <c r="AD41" s="12"/>
      <c r="AE41" s="1" t="s">
        <v>240</v>
      </c>
      <c r="AF41" s="13" t="s">
        <v>312</v>
      </c>
      <c r="AG41" s="22" t="s">
        <v>292</v>
      </c>
      <c r="AH41" s="23" t="s">
        <v>221</v>
      </c>
    </row>
    <row r="42" spans="1:34" ht="15" customHeight="1" x14ac:dyDescent="0.25">
      <c r="A42" s="1" t="s">
        <v>451</v>
      </c>
      <c r="B42" s="6">
        <v>2131</v>
      </c>
      <c r="C42" s="30">
        <v>4.3172219615204126</v>
      </c>
      <c r="D42" s="30">
        <v>38.151102768653217</v>
      </c>
      <c r="E42" s="18">
        <v>7564.5236977944624</v>
      </c>
      <c r="F42" s="18">
        <v>5167.5269826372596</v>
      </c>
      <c r="G42" s="8">
        <v>343.50070389488502</v>
      </c>
      <c r="H42" s="8">
        <v>1816.5180666353824</v>
      </c>
      <c r="I42" s="8">
        <v>314.40638198029092</v>
      </c>
      <c r="J42" s="8">
        <v>0</v>
      </c>
      <c r="K42" s="8">
        <v>406.38198029094326</v>
      </c>
      <c r="L42" s="8">
        <v>39.887376818395119</v>
      </c>
      <c r="M42" s="8">
        <v>2111.6846550915061</v>
      </c>
      <c r="N42" s="7">
        <v>175.03519474425167</v>
      </c>
      <c r="O42" s="18">
        <v>1559.3618019709056</v>
      </c>
      <c r="P42" s="8">
        <v>390.89629282027215</v>
      </c>
      <c r="Q42" s="8">
        <v>9054.347826086956</v>
      </c>
      <c r="R42" s="8">
        <v>87.752229000469271</v>
      </c>
      <c r="S42" s="8">
        <v>856.40544345377759</v>
      </c>
      <c r="T42" s="8">
        <v>9.6364626090538614</v>
      </c>
      <c r="U42" s="7">
        <v>11.011120685174049</v>
      </c>
      <c r="V42" s="8">
        <v>78.366963866729236</v>
      </c>
      <c r="W42" s="8">
        <v>53.496011262318163</v>
      </c>
      <c r="X42" s="8">
        <v>71.797278273111218</v>
      </c>
      <c r="Y42" s="8">
        <v>56.311590802440172</v>
      </c>
      <c r="Z42" s="18">
        <v>395.64007421150279</v>
      </c>
      <c r="AA42" s="8">
        <v>190.05161895823559</v>
      </c>
      <c r="AB42" s="8">
        <v>98.076020647583292</v>
      </c>
      <c r="AC42" s="31">
        <f t="shared" si="1"/>
        <v>441.99483897479433</v>
      </c>
      <c r="AD42" s="12"/>
      <c r="AE42" s="1" t="s">
        <v>700</v>
      </c>
      <c r="AF42" s="13" t="s">
        <v>20</v>
      </c>
      <c r="AG42" s="22" t="s">
        <v>290</v>
      </c>
      <c r="AH42" s="23" t="s">
        <v>242</v>
      </c>
    </row>
    <row r="43" spans="1:34" ht="15" customHeight="1" x14ac:dyDescent="0.25">
      <c r="A43" s="1" t="s">
        <v>452</v>
      </c>
      <c r="B43" s="6">
        <v>23090</v>
      </c>
      <c r="C43" s="30">
        <v>6.3447379818103071</v>
      </c>
      <c r="D43" s="30">
        <v>25.889995669120829</v>
      </c>
      <c r="E43" s="18">
        <v>5880.2511909917712</v>
      </c>
      <c r="F43" s="18">
        <v>3254.2659159809441</v>
      </c>
      <c r="G43" s="8">
        <v>238.93460372455607</v>
      </c>
      <c r="H43" s="8">
        <v>612.90601992204415</v>
      </c>
      <c r="I43" s="8">
        <v>305.32698137721957</v>
      </c>
      <c r="J43" s="8">
        <v>14.595062797747943</v>
      </c>
      <c r="K43" s="8">
        <v>628.15071459506282</v>
      </c>
      <c r="L43" s="8">
        <v>108.53183196188826</v>
      </c>
      <c r="M43" s="8">
        <v>1256.1715028150716</v>
      </c>
      <c r="N43" s="7">
        <v>198.18103074924198</v>
      </c>
      <c r="O43" s="18">
        <v>2094.9761801645736</v>
      </c>
      <c r="P43" s="8">
        <v>533.56431355565178</v>
      </c>
      <c r="Q43" s="8">
        <v>8409.5563139931746</v>
      </c>
      <c r="R43" s="8">
        <v>96.362061498484195</v>
      </c>
      <c r="S43" s="8">
        <v>1240.8834993503681</v>
      </c>
      <c r="T43" s="8">
        <v>131.65859564164649</v>
      </c>
      <c r="U43" s="7">
        <v>-112.25625696689512</v>
      </c>
      <c r="V43" s="8">
        <v>123.04027717626678</v>
      </c>
      <c r="W43" s="8">
        <v>19.922044174967521</v>
      </c>
      <c r="X43" s="8">
        <v>61.801645734084019</v>
      </c>
      <c r="Y43" s="8">
        <v>45.690775227371162</v>
      </c>
      <c r="Z43" s="18">
        <v>366.69390563846719</v>
      </c>
      <c r="AA43" s="8">
        <v>182.33001299263751</v>
      </c>
      <c r="AB43" s="8">
        <v>102.46860112602859</v>
      </c>
      <c r="AC43" s="31">
        <f t="shared" si="1"/>
        <v>164.31518920778626</v>
      </c>
      <c r="AD43" s="12"/>
      <c r="AE43" s="1" t="s">
        <v>701</v>
      </c>
      <c r="AF43" s="13" t="s">
        <v>21</v>
      </c>
      <c r="AG43" s="22" t="s">
        <v>287</v>
      </c>
      <c r="AH43" s="23" t="s">
        <v>237</v>
      </c>
    </row>
    <row r="44" spans="1:34" ht="15" customHeight="1" x14ac:dyDescent="0.25">
      <c r="A44" s="1" t="s">
        <v>952</v>
      </c>
      <c r="B44" s="6">
        <v>9870</v>
      </c>
      <c r="C44" s="30">
        <v>5.7649442755825735</v>
      </c>
      <c r="D44" s="30">
        <v>30.243161094224924</v>
      </c>
      <c r="E44" s="18">
        <v>6506.0790273556231</v>
      </c>
      <c r="F44" s="18">
        <v>3764.133738601824</v>
      </c>
      <c r="G44" s="8">
        <v>241.54002026342454</v>
      </c>
      <c r="H44" s="8">
        <v>1031.5096251266464</v>
      </c>
      <c r="I44" s="8">
        <v>457.54812563323202</v>
      </c>
      <c r="J44" s="8">
        <v>22.492401215805472</v>
      </c>
      <c r="K44" s="8">
        <v>683.48530901722393</v>
      </c>
      <c r="L44" s="8">
        <v>91.1854103343465</v>
      </c>
      <c r="M44" s="8">
        <v>1210.7396149949341</v>
      </c>
      <c r="N44" s="7">
        <v>116.81864235055701</v>
      </c>
      <c r="O44" s="18">
        <v>1973.2522796352582</v>
      </c>
      <c r="P44" s="8">
        <v>513.17122593718329</v>
      </c>
      <c r="Q44" s="8">
        <v>8901.5817223198574</v>
      </c>
      <c r="R44" s="8">
        <v>74.772036474164139</v>
      </c>
      <c r="S44" s="8">
        <v>880.95238095238096</v>
      </c>
      <c r="T44" s="8">
        <v>127.20679454146389</v>
      </c>
      <c r="U44" s="7">
        <v>172.48925409075477</v>
      </c>
      <c r="V44" s="8">
        <v>107.193515704154</v>
      </c>
      <c r="W44" s="8">
        <v>34.245187436676794</v>
      </c>
      <c r="X44" s="8">
        <v>63.22188449848025</v>
      </c>
      <c r="Y44" s="8">
        <v>55.319148936170208</v>
      </c>
      <c r="Z44" s="18">
        <v>415.5177618999698</v>
      </c>
      <c r="AA44" s="8">
        <v>177.81155015197569</v>
      </c>
      <c r="AB44" s="8">
        <v>116.31205673758865</v>
      </c>
      <c r="AC44" s="31">
        <f t="shared" si="1"/>
        <v>353.17524721857109</v>
      </c>
      <c r="AD44" s="12"/>
      <c r="AE44" s="1" t="s">
        <v>702</v>
      </c>
      <c r="AF44" s="13" t="s">
        <v>22</v>
      </c>
      <c r="AG44" s="22" t="s">
        <v>293</v>
      </c>
      <c r="AH44" s="23" t="s">
        <v>228</v>
      </c>
    </row>
    <row r="45" spans="1:34" ht="15" customHeight="1" x14ac:dyDescent="0.25">
      <c r="A45" s="1" t="s">
        <v>453</v>
      </c>
      <c r="B45" s="6">
        <v>2166</v>
      </c>
      <c r="C45" s="30">
        <v>5.2169898430286246</v>
      </c>
      <c r="D45" s="30">
        <v>30.655586334256697</v>
      </c>
      <c r="E45" s="18">
        <v>5096.9529085872582</v>
      </c>
      <c r="F45" s="18">
        <v>2457.0637119113571</v>
      </c>
      <c r="G45" s="8">
        <v>0.92336103416435822</v>
      </c>
      <c r="H45" s="8">
        <v>2.3084025854108958</v>
      </c>
      <c r="I45" s="8">
        <v>1.3850415512465375</v>
      </c>
      <c r="J45" s="8">
        <v>54.016620498614955</v>
      </c>
      <c r="K45" s="8">
        <v>564.63527239150517</v>
      </c>
      <c r="L45" s="8">
        <v>119.11357340720221</v>
      </c>
      <c r="M45" s="8">
        <v>1304.2474607571562</v>
      </c>
      <c r="N45" s="7">
        <v>529.54755309325901</v>
      </c>
      <c r="O45" s="18">
        <v>1732.6869806094182</v>
      </c>
      <c r="P45" s="8">
        <v>364.72760849492153</v>
      </c>
      <c r="Q45" s="8">
        <v>6991.1504424778759</v>
      </c>
      <c r="R45" s="8">
        <v>86.795937211449683</v>
      </c>
      <c r="S45" s="8">
        <v>990.76638965835639</v>
      </c>
      <c r="T45" s="8">
        <v>186.61381308126238</v>
      </c>
      <c r="U45" s="7">
        <v>-127.0570263776612</v>
      </c>
      <c r="V45" s="8">
        <v>90.951061865189288</v>
      </c>
      <c r="W45" s="8">
        <v>49.399815327793171</v>
      </c>
      <c r="X45" s="8">
        <v>90.489381348107102</v>
      </c>
      <c r="Y45" s="8">
        <v>72.945521698984294</v>
      </c>
      <c r="Z45" s="18">
        <v>406.62373505059799</v>
      </c>
      <c r="AA45" s="8">
        <v>73.407202216066494</v>
      </c>
      <c r="AB45" s="8">
        <v>89.566020313942758</v>
      </c>
      <c r="AC45" s="31">
        <f t="shared" si="1"/>
        <v>500.57848101588485</v>
      </c>
      <c r="AD45" s="12"/>
      <c r="AE45" s="1" t="s">
        <v>243</v>
      </c>
      <c r="AF45" s="13" t="s">
        <v>23</v>
      </c>
      <c r="AG45" s="22" t="s">
        <v>294</v>
      </c>
      <c r="AH45" s="23" t="s">
        <v>232</v>
      </c>
    </row>
    <row r="46" spans="1:34" ht="15" customHeight="1" x14ac:dyDescent="0.25">
      <c r="A46" s="1" t="s">
        <v>454</v>
      </c>
      <c r="B46" s="6">
        <v>2139</v>
      </c>
      <c r="C46" s="30">
        <v>3.8335670874240297</v>
      </c>
      <c r="D46" s="30">
        <v>43.431510051425896</v>
      </c>
      <c r="E46" s="18">
        <v>9193.5483870967746</v>
      </c>
      <c r="F46" s="18">
        <v>5984.572230014026</v>
      </c>
      <c r="G46" s="8">
        <v>202.4310425432445</v>
      </c>
      <c r="H46" s="8">
        <v>1773.7260402057036</v>
      </c>
      <c r="I46" s="8">
        <v>669.47171575502568</v>
      </c>
      <c r="J46" s="8">
        <v>25.712949976624593</v>
      </c>
      <c r="K46" s="8">
        <v>699.85974754558197</v>
      </c>
      <c r="L46" s="8">
        <v>135.57737260402055</v>
      </c>
      <c r="M46" s="8">
        <v>2204.7685834502104</v>
      </c>
      <c r="N46" s="7">
        <v>408.60215053763557</v>
      </c>
      <c r="O46" s="18">
        <v>1833.56708742403</v>
      </c>
      <c r="P46" s="8">
        <v>405.79710144927537</v>
      </c>
      <c r="Q46" s="8">
        <v>10585.365853658537</v>
      </c>
      <c r="R46" s="8">
        <v>66.853669939223934</v>
      </c>
      <c r="S46" s="8">
        <v>1024.3104254324451</v>
      </c>
      <c r="T46" s="8">
        <v>52.057583248509523</v>
      </c>
      <c r="U46" s="7">
        <v>21.808709411612035</v>
      </c>
      <c r="V46" s="8">
        <v>140.25245441795232</v>
      </c>
      <c r="W46" s="8">
        <v>25.712949976624593</v>
      </c>
      <c r="X46" s="8">
        <v>96.774193548387089</v>
      </c>
      <c r="Y46" s="8">
        <v>79.00888265544647</v>
      </c>
      <c r="Z46" s="18">
        <v>306.04820372896774</v>
      </c>
      <c r="AA46" s="8">
        <v>177.65310892940627</v>
      </c>
      <c r="AB46" s="8">
        <v>142.12248714352501</v>
      </c>
      <c r="AC46" s="31">
        <f t="shared" si="1"/>
        <v>1069.3608659297508</v>
      </c>
      <c r="AD46" s="12"/>
      <c r="AE46" s="1" t="s">
        <v>244</v>
      </c>
      <c r="AF46" s="13" t="s">
        <v>24</v>
      </c>
      <c r="AG46" s="22" t="s">
        <v>298</v>
      </c>
      <c r="AH46" s="23" t="s">
        <v>276</v>
      </c>
    </row>
    <row r="47" spans="1:34" ht="15" customHeight="1" x14ac:dyDescent="0.25">
      <c r="A47" s="1" t="s">
        <v>455</v>
      </c>
      <c r="B47" s="6">
        <v>46880</v>
      </c>
      <c r="C47" s="30">
        <v>5.9940273037542662</v>
      </c>
      <c r="D47" s="30">
        <v>23.325511945392492</v>
      </c>
      <c r="E47" s="18">
        <v>5901.0665529010239</v>
      </c>
      <c r="F47" s="18">
        <v>3608.93771331058</v>
      </c>
      <c r="G47" s="8">
        <v>399.50938566552901</v>
      </c>
      <c r="H47" s="8">
        <v>633.21245733788396</v>
      </c>
      <c r="I47" s="8">
        <v>342.57679180887374</v>
      </c>
      <c r="J47" s="8">
        <v>17.512798634812285</v>
      </c>
      <c r="K47" s="8">
        <v>540.25170648464166</v>
      </c>
      <c r="L47" s="8">
        <v>87.265358361774744</v>
      </c>
      <c r="M47" s="8">
        <v>1497.2909556313994</v>
      </c>
      <c r="N47" s="7">
        <v>178.58361774743975</v>
      </c>
      <c r="O47" s="18">
        <v>1904.8848122866896</v>
      </c>
      <c r="P47" s="8">
        <v>466.70221843003412</v>
      </c>
      <c r="Q47" s="8">
        <v>7786.120996441281</v>
      </c>
      <c r="R47" s="8">
        <v>48.954778156996589</v>
      </c>
      <c r="S47" s="8">
        <v>910.8788395904437</v>
      </c>
      <c r="T47" s="8">
        <v>104.96522723596959</v>
      </c>
      <c r="U47" s="7">
        <v>101.98869767870623</v>
      </c>
      <c r="V47" s="8">
        <v>120.7764505119454</v>
      </c>
      <c r="W47" s="8">
        <v>34.38566552901024</v>
      </c>
      <c r="X47" s="8">
        <v>116.23293515358361</v>
      </c>
      <c r="Y47" s="8">
        <v>53.263651877133107</v>
      </c>
      <c r="Z47" s="18">
        <v>344.38337341119887</v>
      </c>
      <c r="AA47" s="8">
        <v>244.0273037542662</v>
      </c>
      <c r="AB47" s="8">
        <v>74.381399317406149</v>
      </c>
      <c r="AC47" s="31">
        <f t="shared" si="1"/>
        <v>42.86065389255549</v>
      </c>
      <c r="AD47" s="12"/>
      <c r="AE47" s="1" t="s">
        <v>703</v>
      </c>
      <c r="AF47" s="13" t="s">
        <v>314</v>
      </c>
      <c r="AG47" s="22" t="s">
        <v>292</v>
      </c>
      <c r="AH47" s="23" t="s">
        <v>221</v>
      </c>
    </row>
    <row r="48" spans="1:34" ht="15" customHeight="1" x14ac:dyDescent="0.25">
      <c r="A48" s="1" t="s">
        <v>456</v>
      </c>
      <c r="B48" s="6">
        <v>10337</v>
      </c>
      <c r="C48" s="30">
        <v>6.7137467350295053</v>
      </c>
      <c r="D48" s="30">
        <v>25.113669343136308</v>
      </c>
      <c r="E48" s="18">
        <v>6323.0144142401086</v>
      </c>
      <c r="F48" s="18">
        <v>3508.56147818516</v>
      </c>
      <c r="G48" s="8">
        <v>329.49598529554032</v>
      </c>
      <c r="H48" s="8">
        <v>582.760955789881</v>
      </c>
      <c r="I48" s="8">
        <v>349.81135726032699</v>
      </c>
      <c r="J48" s="8">
        <v>26.796943020218631</v>
      </c>
      <c r="K48" s="8">
        <v>768.79171906742772</v>
      </c>
      <c r="L48" s="8">
        <v>85.518041985102059</v>
      </c>
      <c r="M48" s="8">
        <v>1319.5317790461449</v>
      </c>
      <c r="N48" s="7">
        <v>131.37273870562046</v>
      </c>
      <c r="O48" s="18">
        <v>2192.8025539324753</v>
      </c>
      <c r="P48" s="8">
        <v>632.67872690335696</v>
      </c>
      <c r="Q48" s="8">
        <v>9423.6311239193092</v>
      </c>
      <c r="R48" s="8">
        <v>82.035406791138627</v>
      </c>
      <c r="S48" s="8">
        <v>1185.4503240785527</v>
      </c>
      <c r="T48" s="8">
        <v>165.62567305621366</v>
      </c>
      <c r="U48" s="7">
        <v>-5.5211940003952265</v>
      </c>
      <c r="V48" s="8">
        <v>48.369933249492121</v>
      </c>
      <c r="W48" s="8">
        <v>19.154493566798877</v>
      </c>
      <c r="X48" s="8">
        <v>65.009190287317395</v>
      </c>
      <c r="Y48" s="8">
        <v>55.915642836412886</v>
      </c>
      <c r="Z48" s="18">
        <v>302.39752513534415</v>
      </c>
      <c r="AA48" s="8">
        <v>128.56728257715005</v>
      </c>
      <c r="AB48" s="8">
        <v>75.844055335203635</v>
      </c>
      <c r="AC48" s="31">
        <f t="shared" si="1"/>
        <v>319.25285698712912</v>
      </c>
      <c r="AD48" s="12"/>
      <c r="AE48" s="1" t="s">
        <v>704</v>
      </c>
      <c r="AF48" s="13" t="s">
        <v>315</v>
      </c>
      <c r="AG48" s="22" t="s">
        <v>299</v>
      </c>
      <c r="AH48" s="23" t="s">
        <v>235</v>
      </c>
    </row>
    <row r="49" spans="1:34" ht="15" customHeight="1" x14ac:dyDescent="0.25">
      <c r="A49" s="1" t="s">
        <v>953</v>
      </c>
      <c r="B49" s="6">
        <v>67971</v>
      </c>
      <c r="C49" s="30">
        <v>5.720086507481132</v>
      </c>
      <c r="D49" s="30">
        <v>26.655485427608834</v>
      </c>
      <c r="E49" s="18">
        <v>6184.4610201409432</v>
      </c>
      <c r="F49" s="18">
        <v>3768.1805475864708</v>
      </c>
      <c r="G49" s="8">
        <v>362.55167645025085</v>
      </c>
      <c r="H49" s="8">
        <v>837.91617013137954</v>
      </c>
      <c r="I49" s="8">
        <v>333.15678745347282</v>
      </c>
      <c r="J49" s="8">
        <v>11.034117491283046</v>
      </c>
      <c r="K49" s="8">
        <v>560.95982110017508</v>
      </c>
      <c r="L49" s="8">
        <v>77.577202042047347</v>
      </c>
      <c r="M49" s="8">
        <v>1428.7416692412939</v>
      </c>
      <c r="N49" s="7">
        <v>233.82030571861571</v>
      </c>
      <c r="O49" s="18">
        <v>1798.4287416692412</v>
      </c>
      <c r="P49" s="8">
        <v>468.05255182357183</v>
      </c>
      <c r="Q49" s="8">
        <v>8182.6131687242796</v>
      </c>
      <c r="R49" s="8">
        <v>65.557370054876344</v>
      </c>
      <c r="S49" s="8">
        <v>940.31278045048623</v>
      </c>
      <c r="T49" s="8">
        <v>134.24283765347886</v>
      </c>
      <c r="U49" s="7">
        <v>-103.87694631746805</v>
      </c>
      <c r="V49" s="8">
        <v>120.63968457136131</v>
      </c>
      <c r="W49" s="8">
        <v>15.462476644451309</v>
      </c>
      <c r="X49" s="8">
        <v>158.03798678848332</v>
      </c>
      <c r="Y49" s="8">
        <v>69.029439025466743</v>
      </c>
      <c r="Z49" s="18">
        <v>460.85367291592974</v>
      </c>
      <c r="AA49" s="8">
        <v>251.12180194494709</v>
      </c>
      <c r="AB49" s="8">
        <v>72.663341719262633</v>
      </c>
      <c r="AC49" s="31">
        <f t="shared" si="1"/>
        <v>156.99805796930156</v>
      </c>
      <c r="AD49" s="12"/>
      <c r="AE49" s="1" t="s">
        <v>705</v>
      </c>
      <c r="AF49" s="13" t="s">
        <v>316</v>
      </c>
      <c r="AG49" s="22" t="s">
        <v>294</v>
      </c>
      <c r="AH49" s="23" t="s">
        <v>230</v>
      </c>
    </row>
    <row r="50" spans="1:34" ht="15" customHeight="1" x14ac:dyDescent="0.25">
      <c r="A50" s="1" t="s">
        <v>457</v>
      </c>
      <c r="B50" s="6">
        <v>9912</v>
      </c>
      <c r="C50" s="30">
        <v>8.6763518966908801</v>
      </c>
      <c r="D50" s="30">
        <v>21.660613397901535</v>
      </c>
      <c r="E50" s="18">
        <v>7019.7740112994352</v>
      </c>
      <c r="F50" s="18">
        <v>3704.7013720742539</v>
      </c>
      <c r="G50" s="8">
        <v>233.65617433414045</v>
      </c>
      <c r="H50" s="8">
        <v>712.36884584342204</v>
      </c>
      <c r="I50" s="8">
        <v>474.6771589991929</v>
      </c>
      <c r="J50" s="8">
        <v>-2.0177562550443904</v>
      </c>
      <c r="K50" s="8">
        <v>686.64245359160611</v>
      </c>
      <c r="L50" s="8">
        <v>82.627118644067792</v>
      </c>
      <c r="M50" s="8">
        <v>1398.7086359967716</v>
      </c>
      <c r="N50" s="7">
        <v>200.66585956416534</v>
      </c>
      <c r="O50" s="18">
        <v>2601.9975786924938</v>
      </c>
      <c r="P50" s="8">
        <v>732.94995964487487</v>
      </c>
      <c r="Q50" s="8">
        <v>8447.6744186046508</v>
      </c>
      <c r="R50" s="8">
        <v>55.185633575464081</v>
      </c>
      <c r="S50" s="8">
        <v>1432.6069410815173</v>
      </c>
      <c r="T50" s="8">
        <v>138.4132420091324</v>
      </c>
      <c r="U50" s="7">
        <v>57.410002542925355</v>
      </c>
      <c r="V50" s="8">
        <v>81.618240516545612</v>
      </c>
      <c r="W50" s="8">
        <v>16.949152542372882</v>
      </c>
      <c r="X50" s="8">
        <v>86.864406779661024</v>
      </c>
      <c r="Y50" s="8">
        <v>60.936238902340598</v>
      </c>
      <c r="Z50" s="18">
        <v>289.90658001624695</v>
      </c>
      <c r="AA50" s="8">
        <v>132.66747376916868</v>
      </c>
      <c r="AB50" s="8">
        <v>152.8450363196126</v>
      </c>
      <c r="AC50" s="31">
        <f t="shared" si="1"/>
        <v>423.16848051644058</v>
      </c>
      <c r="AD50" s="12"/>
      <c r="AE50" s="1" t="s">
        <v>706</v>
      </c>
      <c r="AF50" s="13" t="s">
        <v>26</v>
      </c>
      <c r="AG50" s="22" t="s">
        <v>286</v>
      </c>
      <c r="AH50" s="23" t="s">
        <v>270</v>
      </c>
    </row>
    <row r="51" spans="1:34" ht="15" customHeight="1" x14ac:dyDescent="0.25">
      <c r="A51" s="1" t="s">
        <v>458</v>
      </c>
      <c r="B51" s="6">
        <v>20958</v>
      </c>
      <c r="C51" s="30">
        <v>5.7973089035213281</v>
      </c>
      <c r="D51" s="30">
        <v>28.032254986162801</v>
      </c>
      <c r="E51" s="18">
        <v>6628.20879854948</v>
      </c>
      <c r="F51" s="18">
        <v>3880.6183796163759</v>
      </c>
      <c r="G51" s="8">
        <v>327.94159748067563</v>
      </c>
      <c r="H51" s="8">
        <v>596.38324267582789</v>
      </c>
      <c r="I51" s="8">
        <v>645.91086935776309</v>
      </c>
      <c r="J51" s="8">
        <v>4.0080160320641278</v>
      </c>
      <c r="K51" s="8">
        <v>549.81391354136849</v>
      </c>
      <c r="L51" s="8">
        <v>85.456627540795878</v>
      </c>
      <c r="M51" s="8">
        <v>1517.0817826128446</v>
      </c>
      <c r="N51" s="7">
        <v>239.4789579158317</v>
      </c>
      <c r="O51" s="18">
        <v>2073.57572287432</v>
      </c>
      <c r="P51" s="8">
        <v>559.64309571523995</v>
      </c>
      <c r="Q51" s="8">
        <v>9653.4979423868299</v>
      </c>
      <c r="R51" s="8">
        <v>85.886057829945599</v>
      </c>
      <c r="S51" s="8">
        <v>954.62353277984539</v>
      </c>
      <c r="T51" s="8">
        <v>2.6153558752101622</v>
      </c>
      <c r="U51" s="7">
        <v>155.2241326256009</v>
      </c>
      <c r="V51" s="8">
        <v>193.4344880236664</v>
      </c>
      <c r="W51" s="8">
        <v>25.574959442694912</v>
      </c>
      <c r="X51" s="8">
        <v>96.574100582116614</v>
      </c>
      <c r="Y51" s="8">
        <v>56.589369214619715</v>
      </c>
      <c r="Z51" s="18">
        <v>347.04601401249761</v>
      </c>
      <c r="AA51" s="8">
        <v>214.52428666857526</v>
      </c>
      <c r="AB51" s="8">
        <v>94.283805706651407</v>
      </c>
      <c r="AC51" s="31">
        <f t="shared" si="1"/>
        <v>326.9686820462864</v>
      </c>
      <c r="AD51" s="12"/>
      <c r="AE51" s="1" t="s">
        <v>707</v>
      </c>
      <c r="AF51" s="13" t="s">
        <v>317</v>
      </c>
      <c r="AG51" s="22" t="s">
        <v>300</v>
      </c>
      <c r="AH51" s="23" t="s">
        <v>245</v>
      </c>
    </row>
    <row r="52" spans="1:34" ht="15" customHeight="1" x14ac:dyDescent="0.25">
      <c r="A52" s="1" t="s">
        <v>459</v>
      </c>
      <c r="B52" s="6">
        <v>6559</v>
      </c>
      <c r="C52" s="30">
        <v>5.7630736392742792</v>
      </c>
      <c r="D52" s="30">
        <v>32.200030492453116</v>
      </c>
      <c r="E52" s="18">
        <v>6314.5296539106575</v>
      </c>
      <c r="F52" s="18">
        <v>3993.7490471108399</v>
      </c>
      <c r="G52" s="8">
        <v>0</v>
      </c>
      <c r="H52" s="8">
        <v>10.824820856837933</v>
      </c>
      <c r="I52" s="8">
        <v>0</v>
      </c>
      <c r="J52" s="8">
        <v>0</v>
      </c>
      <c r="K52" s="8">
        <v>2524.927580423845</v>
      </c>
      <c r="L52" s="8">
        <v>0</v>
      </c>
      <c r="M52" s="8">
        <v>1418.8138435737155</v>
      </c>
      <c r="N52" s="7">
        <v>39.182802256441391</v>
      </c>
      <c r="O52" s="18">
        <v>1801.036743406007</v>
      </c>
      <c r="P52" s="8">
        <v>407.68409818569904</v>
      </c>
      <c r="Q52" s="8">
        <v>7074.0740740740739</v>
      </c>
      <c r="R52" s="8">
        <v>87.513340448239063</v>
      </c>
      <c r="S52" s="8">
        <v>892.05671596279922</v>
      </c>
      <c r="T52" s="8">
        <v>244.19642857142856</v>
      </c>
      <c r="U52" s="7">
        <v>-42.031464400060905</v>
      </c>
      <c r="V52" s="8">
        <v>117.09101997255679</v>
      </c>
      <c r="W52" s="8">
        <v>15.551151090105199</v>
      </c>
      <c r="X52" s="8">
        <v>78.975453575240138</v>
      </c>
      <c r="Y52" s="8">
        <v>60.222594907760332</v>
      </c>
      <c r="Z52" s="18">
        <v>341.28301886792451</v>
      </c>
      <c r="AA52" s="8">
        <v>168.31834121055039</v>
      </c>
      <c r="AB52" s="8">
        <v>101.69233114804085</v>
      </c>
      <c r="AC52" s="31">
        <f t="shared" si="1"/>
        <v>178.46084452588616</v>
      </c>
      <c r="AD52" s="12"/>
      <c r="AE52" s="1" t="s">
        <v>259</v>
      </c>
      <c r="AF52" s="13" t="s">
        <v>27</v>
      </c>
      <c r="AG52" s="22" t="s">
        <v>288</v>
      </c>
      <c r="AH52" s="23" t="s">
        <v>238</v>
      </c>
    </row>
    <row r="53" spans="1:34" ht="15" customHeight="1" x14ac:dyDescent="0.25">
      <c r="A53" s="1" t="s">
        <v>460</v>
      </c>
      <c r="B53" s="6">
        <v>6877</v>
      </c>
      <c r="C53" s="30">
        <v>5.0312636323978479</v>
      </c>
      <c r="D53" s="30">
        <v>33.023120546750036</v>
      </c>
      <c r="E53" s="18">
        <v>6546.8954485967715</v>
      </c>
      <c r="F53" s="18">
        <v>4242.6930347535263</v>
      </c>
      <c r="G53" s="8">
        <v>195.57946779118802</v>
      </c>
      <c r="H53" s="8">
        <v>1063.835974989094</v>
      </c>
      <c r="I53" s="8">
        <v>305.65653628035483</v>
      </c>
      <c r="J53" s="8">
        <v>47.98604042460375</v>
      </c>
      <c r="K53" s="8">
        <v>828.12272793369198</v>
      </c>
      <c r="L53" s="8">
        <v>113.7123745819398</v>
      </c>
      <c r="M53" s="8">
        <v>1589.9374727352042</v>
      </c>
      <c r="N53" s="7">
        <v>211.57481459938924</v>
      </c>
      <c r="O53" s="18">
        <v>1662.2073578595318</v>
      </c>
      <c r="P53" s="8">
        <v>370.07416024429256</v>
      </c>
      <c r="Q53" s="8">
        <v>7355.4913294797689</v>
      </c>
      <c r="R53" s="8">
        <v>61.654791333430275</v>
      </c>
      <c r="S53" s="8">
        <v>950.85066162570888</v>
      </c>
      <c r="T53" s="8">
        <v>134.2717258261934</v>
      </c>
      <c r="U53" s="7">
        <v>-29.284085866908818</v>
      </c>
      <c r="V53" s="8">
        <v>73.724007561436665</v>
      </c>
      <c r="W53" s="8">
        <v>19.630652900974262</v>
      </c>
      <c r="X53" s="8">
        <v>81.285444234404537</v>
      </c>
      <c r="Y53" s="8">
        <v>47.98604042460375</v>
      </c>
      <c r="Z53" s="18">
        <v>388.14448004660647</v>
      </c>
      <c r="AA53" s="8">
        <v>239.49396539188601</v>
      </c>
      <c r="AB53" s="8">
        <v>79.395085066162565</v>
      </c>
      <c r="AC53" s="31">
        <f t="shared" si="1"/>
        <v>253.85057593710695</v>
      </c>
      <c r="AD53" s="12"/>
      <c r="AE53" s="1" t="s">
        <v>708</v>
      </c>
      <c r="AF53" s="13" t="s">
        <v>318</v>
      </c>
      <c r="AG53" s="22" t="s">
        <v>299</v>
      </c>
      <c r="AH53" s="23" t="s">
        <v>233</v>
      </c>
    </row>
    <row r="54" spans="1:34" ht="15" customHeight="1" x14ac:dyDescent="0.25">
      <c r="A54" s="1" t="s">
        <v>461</v>
      </c>
      <c r="B54" s="6">
        <v>12366</v>
      </c>
      <c r="C54" s="30">
        <v>8.2807698528222549</v>
      </c>
      <c r="D54" s="30">
        <v>22.586123241145074</v>
      </c>
      <c r="E54" s="18">
        <v>5774.8665696263952</v>
      </c>
      <c r="F54" s="18">
        <v>2904.5770661491183</v>
      </c>
      <c r="G54" s="8">
        <v>197.71955361475014</v>
      </c>
      <c r="H54" s="8">
        <v>161.65291929484067</v>
      </c>
      <c r="I54" s="8">
        <v>315.13828238719066</v>
      </c>
      <c r="J54" s="8">
        <v>-1.1321365033155426</v>
      </c>
      <c r="K54" s="8">
        <v>736.69739608604232</v>
      </c>
      <c r="L54" s="8">
        <v>100.7601487950833</v>
      </c>
      <c r="M54" s="8">
        <v>1428.351932718745</v>
      </c>
      <c r="N54" s="7">
        <v>66.149118550865296</v>
      </c>
      <c r="O54" s="18">
        <v>2018.1141840530486</v>
      </c>
      <c r="P54" s="8">
        <v>539.62477761604396</v>
      </c>
      <c r="Q54" s="8">
        <v>6516.6015625</v>
      </c>
      <c r="R54" s="8">
        <v>92.996927058062425</v>
      </c>
      <c r="S54" s="8">
        <v>1036.7944363577551</v>
      </c>
      <c r="T54" s="8">
        <v>137.05491774634032</v>
      </c>
      <c r="U54" s="7">
        <v>42.146117349891178</v>
      </c>
      <c r="V54" s="8">
        <v>92.26912502021672</v>
      </c>
      <c r="W54" s="8">
        <v>36.551835678473232</v>
      </c>
      <c r="X54" s="8">
        <v>40.676047226265567</v>
      </c>
      <c r="Y54" s="8">
        <v>32.265890344492966</v>
      </c>
      <c r="Z54" s="18">
        <v>174.63803481373029</v>
      </c>
      <c r="AA54" s="8">
        <v>126.7184214782468</v>
      </c>
      <c r="AB54" s="8">
        <v>97.444606178230629</v>
      </c>
      <c r="AC54" s="31">
        <f t="shared" si="1"/>
        <v>677.53728461049798</v>
      </c>
      <c r="AD54" s="12"/>
      <c r="AE54" s="1" t="s">
        <v>709</v>
      </c>
      <c r="AF54" s="13" t="s">
        <v>28</v>
      </c>
      <c r="AG54" s="22" t="s">
        <v>284</v>
      </c>
      <c r="AH54" s="23" t="s">
        <v>259</v>
      </c>
    </row>
    <row r="55" spans="1:34" ht="15" customHeight="1" x14ac:dyDescent="0.25">
      <c r="A55" s="1" t="s">
        <v>462</v>
      </c>
      <c r="B55" s="6">
        <v>4643</v>
      </c>
      <c r="C55" s="30">
        <v>3.3814344174025415</v>
      </c>
      <c r="D55" s="30">
        <v>42.537152702993751</v>
      </c>
      <c r="E55" s="18">
        <v>8978.2468231746716</v>
      </c>
      <c r="F55" s="18">
        <v>5597.0277837604999</v>
      </c>
      <c r="G55" s="8">
        <v>443.89403402972215</v>
      </c>
      <c r="H55" s="8">
        <v>1445.8324359250485</v>
      </c>
      <c r="I55" s="8">
        <v>699.33232823605431</v>
      </c>
      <c r="J55" s="8">
        <v>51.259961231962095</v>
      </c>
      <c r="K55" s="8">
        <v>1070.8593581735945</v>
      </c>
      <c r="L55" s="8">
        <v>104.88908033598966</v>
      </c>
      <c r="M55" s="8">
        <v>1586.0435063536506</v>
      </c>
      <c r="N55" s="7">
        <v>299.80615981046742</v>
      </c>
      <c r="O55" s="18">
        <v>1884.3420202455311</v>
      </c>
      <c r="P55" s="8">
        <v>332.97437001938403</v>
      </c>
      <c r="Q55" s="8">
        <v>9847.133757961783</v>
      </c>
      <c r="R55" s="8">
        <v>48.675425371527034</v>
      </c>
      <c r="S55" s="8">
        <v>980.83135903510663</v>
      </c>
      <c r="T55" s="8">
        <v>14.466904478795085</v>
      </c>
      <c r="U55" s="7">
        <v>239.67912179731962</v>
      </c>
      <c r="V55" s="8">
        <v>154.42601766099503</v>
      </c>
      <c r="W55" s="8">
        <v>18.307129011415032</v>
      </c>
      <c r="X55" s="8">
        <v>94.981692870988581</v>
      </c>
      <c r="Y55" s="8">
        <v>65.044152487615762</v>
      </c>
      <c r="Z55" s="18">
        <v>308.48599705201093</v>
      </c>
      <c r="AA55" s="8">
        <v>182.20977816067199</v>
      </c>
      <c r="AB55" s="8">
        <v>123.62696532414387</v>
      </c>
      <c r="AC55" s="31">
        <f t="shared" si="1"/>
        <v>1188.3910221166298</v>
      </c>
      <c r="AD55" s="12"/>
      <c r="AE55" s="1" t="s">
        <v>261</v>
      </c>
      <c r="AF55" s="13" t="s">
        <v>319</v>
      </c>
      <c r="AG55" s="22" t="s">
        <v>289</v>
      </c>
      <c r="AH55" s="23" t="s">
        <v>250</v>
      </c>
    </row>
    <row r="56" spans="1:34" ht="15" customHeight="1" x14ac:dyDescent="0.25">
      <c r="A56" s="1" t="s">
        <v>463</v>
      </c>
      <c r="B56" s="6">
        <v>25655</v>
      </c>
      <c r="C56" s="30">
        <v>4.4981485090625606</v>
      </c>
      <c r="D56" s="30">
        <v>31.80666536737478</v>
      </c>
      <c r="E56" s="18">
        <v>6715.4550769830439</v>
      </c>
      <c r="F56" s="18">
        <v>3985.2270512570649</v>
      </c>
      <c r="G56" s="8">
        <v>203.39115182225686</v>
      </c>
      <c r="H56" s="8">
        <v>908.94562463457419</v>
      </c>
      <c r="I56" s="8">
        <v>328.16215162736307</v>
      </c>
      <c r="J56" s="8">
        <v>28.103683492496589</v>
      </c>
      <c r="K56" s="8">
        <v>727.88930033131942</v>
      </c>
      <c r="L56" s="8">
        <v>100.87702202299747</v>
      </c>
      <c r="M56" s="8">
        <v>1532.4108360943285</v>
      </c>
      <c r="N56" s="7">
        <v>256.32430325472558</v>
      </c>
      <c r="O56" s="18">
        <v>1896.7452738257648</v>
      </c>
      <c r="P56" s="8">
        <v>377.89904502046386</v>
      </c>
      <c r="Q56" s="8">
        <v>8401.2131715771229</v>
      </c>
      <c r="R56" s="8">
        <v>70.20074059637497</v>
      </c>
      <c r="S56" s="8">
        <v>879.98440849736892</v>
      </c>
      <c r="T56" s="8">
        <v>163.49480968858131</v>
      </c>
      <c r="U56" s="7">
        <v>52.17465045564002</v>
      </c>
      <c r="V56" s="8">
        <v>167.02397193529526</v>
      </c>
      <c r="W56" s="8">
        <v>20.346910933541221</v>
      </c>
      <c r="X56" s="8">
        <v>165.62073669849931</v>
      </c>
      <c r="Y56" s="8">
        <v>60.30013642564802</v>
      </c>
      <c r="Z56" s="18">
        <v>485.02396931927132</v>
      </c>
      <c r="AA56" s="8">
        <v>280.29623854999028</v>
      </c>
      <c r="AB56" s="8">
        <v>107.81524069382186</v>
      </c>
      <c r="AC56" s="31">
        <f t="shared" si="1"/>
        <v>348.45878258094291</v>
      </c>
      <c r="AD56" s="12"/>
      <c r="AE56" s="1" t="s">
        <v>264</v>
      </c>
      <c r="AF56" s="13" t="s">
        <v>29</v>
      </c>
      <c r="AG56" s="22" t="s">
        <v>302</v>
      </c>
      <c r="AH56" s="24" t="s">
        <v>241</v>
      </c>
    </row>
    <row r="57" spans="1:34" ht="15" customHeight="1" x14ac:dyDescent="0.25">
      <c r="A57" s="1" t="s">
        <v>464</v>
      </c>
      <c r="B57" s="6">
        <v>7008</v>
      </c>
      <c r="C57" s="30">
        <v>4.9086757990867582</v>
      </c>
      <c r="D57" s="30">
        <v>27.026255707762559</v>
      </c>
      <c r="E57" s="18">
        <v>8145.2625570776254</v>
      </c>
      <c r="F57" s="18">
        <v>4535.5308219178078</v>
      </c>
      <c r="G57" s="8">
        <v>370.00570776255711</v>
      </c>
      <c r="H57" s="8">
        <v>843.60730593607298</v>
      </c>
      <c r="I57" s="8">
        <v>450.48515981735159</v>
      </c>
      <c r="J57" s="8">
        <v>6.7066210045662098</v>
      </c>
      <c r="K57" s="8">
        <v>1241.2956621004566</v>
      </c>
      <c r="L57" s="8">
        <v>114.58333333333333</v>
      </c>
      <c r="M57" s="8">
        <v>1468.75</v>
      </c>
      <c r="N57" s="7">
        <v>154.68036529680313</v>
      </c>
      <c r="O57" s="18">
        <v>2213.327625570776</v>
      </c>
      <c r="P57" s="8">
        <v>450.48515981735159</v>
      </c>
      <c r="Q57" s="8">
        <v>9177.3255813953492</v>
      </c>
      <c r="R57" s="8">
        <v>84.902968036529671</v>
      </c>
      <c r="S57" s="8">
        <v>1178.9383561643835</v>
      </c>
      <c r="T57" s="8">
        <v>203.84705606380481</v>
      </c>
      <c r="U57" s="7">
        <v>4.0581950777474418</v>
      </c>
      <c r="V57" s="8">
        <v>130.70776255707764</v>
      </c>
      <c r="W57" s="8">
        <v>37.385844748858446</v>
      </c>
      <c r="X57" s="8">
        <v>123.00228310502283</v>
      </c>
      <c r="Y57" s="8">
        <v>78.481735159817347</v>
      </c>
      <c r="Z57" s="18">
        <v>481.78373651996503</v>
      </c>
      <c r="AA57" s="8">
        <v>264.41210045662098</v>
      </c>
      <c r="AB57" s="8">
        <v>120.57648401826485</v>
      </c>
      <c r="AC57" s="31">
        <f t="shared" si="1"/>
        <v>914.62037306907655</v>
      </c>
      <c r="AD57" s="12"/>
      <c r="AE57" s="1" t="s">
        <v>710</v>
      </c>
      <c r="AF57" s="13" t="s">
        <v>320</v>
      </c>
      <c r="AG57" s="22" t="s">
        <v>291</v>
      </c>
      <c r="AH57" s="23" t="s">
        <v>283</v>
      </c>
    </row>
    <row r="58" spans="1:34" ht="15" customHeight="1" x14ac:dyDescent="0.25">
      <c r="A58" s="1" t="s">
        <v>465</v>
      </c>
      <c r="B58" s="6">
        <v>5353</v>
      </c>
      <c r="C58" s="30">
        <v>5.2680739772090419</v>
      </c>
      <c r="D58" s="30">
        <v>25.9854287315524</v>
      </c>
      <c r="E58" s="18">
        <v>6114.8888473753041</v>
      </c>
      <c r="F58" s="18">
        <v>3445.7313655893895</v>
      </c>
      <c r="G58" s="8">
        <v>243.78852979637585</v>
      </c>
      <c r="H58" s="8">
        <v>946.9456379600224</v>
      </c>
      <c r="I58" s="8">
        <v>277.41453390622081</v>
      </c>
      <c r="J58" s="8">
        <v>6.351578554081823</v>
      </c>
      <c r="K58" s="8">
        <v>466.6542125910704</v>
      </c>
      <c r="L58" s="8">
        <v>71.548664300392304</v>
      </c>
      <c r="M58" s="8">
        <v>1424.9953297216514</v>
      </c>
      <c r="N58" s="7">
        <v>79.581543059966791</v>
      </c>
      <c r="O58" s="18">
        <v>2207.7339809452642</v>
      </c>
      <c r="P58" s="8">
        <v>461.04987857276291</v>
      </c>
      <c r="Q58" s="8">
        <v>8751.7730496453896</v>
      </c>
      <c r="R58" s="8">
        <v>83.130954604894441</v>
      </c>
      <c r="S58" s="8">
        <v>1399.7758266392677</v>
      </c>
      <c r="T58" s="8">
        <v>159.54095409540955</v>
      </c>
      <c r="U58" s="7">
        <v>-108.91513679669873</v>
      </c>
      <c r="V58" s="8">
        <v>77.526620586586958</v>
      </c>
      <c r="W58" s="8">
        <v>35.307304315337191</v>
      </c>
      <c r="X58" s="8">
        <v>100.31757892770409</v>
      </c>
      <c r="Y58" s="8">
        <v>81.262843265458613</v>
      </c>
      <c r="Z58" s="18">
        <v>426.04773538808496</v>
      </c>
      <c r="AA58" s="8">
        <v>185.50345600597794</v>
      </c>
      <c r="AB58" s="8">
        <v>69.493741827012883</v>
      </c>
      <c r="AC58" s="31">
        <f t="shared" si="1"/>
        <v>35.375765452565417</v>
      </c>
      <c r="AD58" s="12"/>
      <c r="AE58" s="1" t="s">
        <v>711</v>
      </c>
      <c r="AF58" s="13" t="s">
        <v>321</v>
      </c>
      <c r="AG58" s="22" t="s">
        <v>292</v>
      </c>
      <c r="AH58" s="24" t="s">
        <v>411</v>
      </c>
    </row>
    <row r="59" spans="1:34" ht="15" customHeight="1" x14ac:dyDescent="0.25">
      <c r="A59" s="1" t="s">
        <v>466</v>
      </c>
      <c r="B59" s="6">
        <v>1891</v>
      </c>
      <c r="C59" s="30">
        <v>4.1776837652035956</v>
      </c>
      <c r="D59" s="30">
        <v>35.060814383923848</v>
      </c>
      <c r="E59" s="18">
        <v>7257.5356953992596</v>
      </c>
      <c r="F59" s="18">
        <v>4893.7070333157062</v>
      </c>
      <c r="G59" s="8">
        <v>36.48863035430989</v>
      </c>
      <c r="H59" s="8">
        <v>1920.1480698043363</v>
      </c>
      <c r="I59" s="8">
        <v>540.98360655737713</v>
      </c>
      <c r="J59" s="8">
        <v>1.0576414595452142</v>
      </c>
      <c r="K59" s="8">
        <v>875.72712850343737</v>
      </c>
      <c r="L59" s="8">
        <v>120.04230565838181</v>
      </c>
      <c r="M59" s="8">
        <v>1437.3347435219462</v>
      </c>
      <c r="N59" s="7">
        <v>81.967213114754045</v>
      </c>
      <c r="O59" s="18">
        <v>1631.9407720782656</v>
      </c>
      <c r="P59" s="8">
        <v>334.21470121628766</v>
      </c>
      <c r="Q59" s="8">
        <v>8000</v>
      </c>
      <c r="R59" s="8">
        <v>37.5462718138551</v>
      </c>
      <c r="S59" s="8">
        <v>1002.1152829190904</v>
      </c>
      <c r="T59" s="8">
        <v>140.13928996093085</v>
      </c>
      <c r="U59" s="7">
        <v>-116.34235712116349</v>
      </c>
      <c r="V59" s="8">
        <v>113.69645690111052</v>
      </c>
      <c r="W59" s="8">
        <v>51.295610787942891</v>
      </c>
      <c r="X59" s="8">
        <v>69.275515600211534</v>
      </c>
      <c r="Y59" s="8">
        <v>65.573770491803288</v>
      </c>
      <c r="Z59" s="18">
        <v>211.42857142857142</v>
      </c>
      <c r="AA59" s="8">
        <v>93.601269169751447</v>
      </c>
      <c r="AB59" s="8">
        <v>102.06240084611316</v>
      </c>
      <c r="AC59" s="31">
        <f t="shared" si="1"/>
        <v>520.45931857671633</v>
      </c>
      <c r="AD59" s="12"/>
      <c r="AE59" s="1" t="s">
        <v>262</v>
      </c>
      <c r="AF59" s="13" t="s">
        <v>322</v>
      </c>
      <c r="AG59" s="22" t="s">
        <v>284</v>
      </c>
      <c r="AH59" s="23" t="s">
        <v>258</v>
      </c>
    </row>
    <row r="60" spans="1:34" ht="15" customHeight="1" x14ac:dyDescent="0.25">
      <c r="A60" s="1" t="s">
        <v>467</v>
      </c>
      <c r="B60" s="6">
        <v>4480</v>
      </c>
      <c r="C60" s="30">
        <v>5.5133928571428568</v>
      </c>
      <c r="D60" s="30">
        <v>28.839285714285712</v>
      </c>
      <c r="E60" s="18">
        <v>6614.9553571428569</v>
      </c>
      <c r="F60" s="18">
        <v>3851.5625</v>
      </c>
      <c r="G60" s="8">
        <v>215.40178571428572</v>
      </c>
      <c r="H60" s="8">
        <v>973.21428571428567</v>
      </c>
      <c r="I60" s="8">
        <v>158.25892857142856</v>
      </c>
      <c r="J60" s="8">
        <v>9.5982142857142865</v>
      </c>
      <c r="K60" s="8">
        <v>775</v>
      </c>
      <c r="L60" s="8">
        <v>97.544642857142861</v>
      </c>
      <c r="M60" s="8">
        <v>1573.6607142857142</v>
      </c>
      <c r="N60" s="7">
        <v>146.42857142857176</v>
      </c>
      <c r="O60" s="18">
        <v>2123.4375</v>
      </c>
      <c r="P60" s="8">
        <v>465.84821428571428</v>
      </c>
      <c r="Q60" s="8">
        <v>8449.392712550607</v>
      </c>
      <c r="R60" s="8">
        <v>38.392857142857146</v>
      </c>
      <c r="S60" s="8">
        <v>1118.75</v>
      </c>
      <c r="T60" s="8">
        <v>11.766904542717324</v>
      </c>
      <c r="U60" s="7">
        <v>258.76880974299701</v>
      </c>
      <c r="V60" s="8">
        <v>141.96428571428572</v>
      </c>
      <c r="W60" s="8">
        <v>27.678571428571427</v>
      </c>
      <c r="X60" s="8">
        <v>60.267857142857146</v>
      </c>
      <c r="Y60" s="8">
        <v>52.232142857142861</v>
      </c>
      <c r="Z60" s="18">
        <v>308.65578170431672</v>
      </c>
      <c r="AA60" s="8">
        <v>161.38392857142858</v>
      </c>
      <c r="AB60" s="8">
        <v>114.0625</v>
      </c>
      <c r="AC60" s="31">
        <f t="shared" si="1"/>
        <v>331.29957543854016</v>
      </c>
      <c r="AD60" s="12"/>
      <c r="AE60" s="1" t="s">
        <v>263</v>
      </c>
      <c r="AF60" s="13" t="s">
        <v>323</v>
      </c>
      <c r="AG60" s="22" t="s">
        <v>301</v>
      </c>
      <c r="AH60" s="23" t="s">
        <v>262</v>
      </c>
    </row>
    <row r="61" spans="1:34" ht="15" customHeight="1" x14ac:dyDescent="0.25">
      <c r="A61" s="1" t="s">
        <v>468</v>
      </c>
      <c r="B61" s="6">
        <v>16340</v>
      </c>
      <c r="C61" s="30">
        <v>6.4993880048959607</v>
      </c>
      <c r="D61" s="30">
        <v>24.993880048959607</v>
      </c>
      <c r="E61" s="18">
        <v>5847.0624235006117</v>
      </c>
      <c r="F61" s="18">
        <v>3349.204406364749</v>
      </c>
      <c r="G61" s="8">
        <v>250.0611995104039</v>
      </c>
      <c r="H61" s="8">
        <v>678.51897184822519</v>
      </c>
      <c r="I61" s="8">
        <v>284.14932680538556</v>
      </c>
      <c r="J61" s="8">
        <v>25.458996328029375</v>
      </c>
      <c r="K61" s="8">
        <v>669.70624235006119</v>
      </c>
      <c r="L61" s="8">
        <v>74.602203182374538</v>
      </c>
      <c r="M61" s="8">
        <v>1292.8396572827417</v>
      </c>
      <c r="N61" s="7">
        <v>148.47001223990219</v>
      </c>
      <c r="O61" s="18">
        <v>1938.6168910648717</v>
      </c>
      <c r="P61" s="8">
        <v>548.83720930232562</v>
      </c>
      <c r="Q61" s="8">
        <v>8444.4444444444453</v>
      </c>
      <c r="R61" s="8">
        <v>62.423500611995109</v>
      </c>
      <c r="S61" s="8">
        <v>968.17625458996326</v>
      </c>
      <c r="T61" s="8">
        <v>84.636009510800832</v>
      </c>
      <c r="U61" s="7">
        <v>67.995569436567877</v>
      </c>
      <c r="V61" s="8">
        <v>101.71358629130967</v>
      </c>
      <c r="W61" s="8">
        <v>40.575275397796815</v>
      </c>
      <c r="X61" s="8">
        <v>64.25948592411261</v>
      </c>
      <c r="Y61" s="8">
        <v>54.773561811505509</v>
      </c>
      <c r="Z61" s="18">
        <v>261.4399211677034</v>
      </c>
      <c r="AA61" s="8">
        <v>144.859241126071</v>
      </c>
      <c r="AB61" s="8">
        <v>75.948592411260719</v>
      </c>
      <c r="AC61" s="31">
        <f t="shared" si="1"/>
        <v>297.80120490328756</v>
      </c>
      <c r="AD61" s="12"/>
      <c r="AE61" s="1" t="s">
        <v>712</v>
      </c>
      <c r="AF61" s="13" t="s">
        <v>30</v>
      </c>
      <c r="AG61" s="22" t="s">
        <v>294</v>
      </c>
      <c r="AH61" s="23" t="s">
        <v>230</v>
      </c>
    </row>
    <row r="62" spans="1:34" ht="15" customHeight="1" x14ac:dyDescent="0.25">
      <c r="A62" s="1" t="s">
        <v>954</v>
      </c>
      <c r="B62" s="6">
        <v>77261</v>
      </c>
      <c r="C62" s="30">
        <v>5.6160287855451001</v>
      </c>
      <c r="D62" s="30">
        <v>22.918419383647638</v>
      </c>
      <c r="E62" s="18">
        <v>5995.2369241920242</v>
      </c>
      <c r="F62" s="18">
        <v>3441.1669535729538</v>
      </c>
      <c r="G62" s="8">
        <v>262.05977142413377</v>
      </c>
      <c r="H62" s="8">
        <v>584.2145455016115</v>
      </c>
      <c r="I62" s="8">
        <v>311.76143202909617</v>
      </c>
      <c r="J62" s="8">
        <v>15.80357489548414</v>
      </c>
      <c r="K62" s="8">
        <v>621.86614203802696</v>
      </c>
      <c r="L62" s="8">
        <v>84.363391620610656</v>
      </c>
      <c r="M62" s="8">
        <v>1422.6841485354835</v>
      </c>
      <c r="N62" s="7">
        <v>222.77733914911758</v>
      </c>
      <c r="O62" s="18">
        <v>1980.5852888261866</v>
      </c>
      <c r="P62" s="8">
        <v>503.53994900402535</v>
      </c>
      <c r="Q62" s="8">
        <v>8966.1212260889606</v>
      </c>
      <c r="R62" s="8">
        <v>87.01673548103183</v>
      </c>
      <c r="S62" s="8">
        <v>890.38454071264937</v>
      </c>
      <c r="T62" s="8">
        <v>150.48865696723124</v>
      </c>
      <c r="U62" s="7">
        <v>39.930830225530755</v>
      </c>
      <c r="V62" s="8">
        <v>146.36103596898823</v>
      </c>
      <c r="W62" s="8">
        <v>22.042168752669522</v>
      </c>
      <c r="X62" s="8">
        <v>140.82137171406015</v>
      </c>
      <c r="Y62" s="8">
        <v>56.483866375014564</v>
      </c>
      <c r="Z62" s="18">
        <v>364.6194839799831</v>
      </c>
      <c r="AA62" s="8">
        <v>203.58266136860769</v>
      </c>
      <c r="AB62" s="8">
        <v>86.3954647234698</v>
      </c>
      <c r="AC62" s="31">
        <f t="shared" si="1"/>
        <v>208.86519781290065</v>
      </c>
      <c r="AD62" s="12"/>
      <c r="AE62" s="1" t="s">
        <v>713</v>
      </c>
      <c r="AF62" s="13" t="s">
        <v>31</v>
      </c>
      <c r="AG62" s="22" t="s">
        <v>289</v>
      </c>
      <c r="AH62" s="23" t="s">
        <v>250</v>
      </c>
    </row>
    <row r="63" spans="1:34" ht="15" customHeight="1" x14ac:dyDescent="0.25">
      <c r="A63" s="1" t="s">
        <v>469</v>
      </c>
      <c r="B63" s="6">
        <v>5046</v>
      </c>
      <c r="C63" s="30">
        <v>5.0931430836305989</v>
      </c>
      <c r="D63" s="30">
        <v>28.121284185493462</v>
      </c>
      <c r="E63" s="18">
        <v>5846.2148236226712</v>
      </c>
      <c r="F63" s="18">
        <v>3387.2374157748714</v>
      </c>
      <c r="G63" s="8">
        <v>0.39635354736424894</v>
      </c>
      <c r="H63" s="8">
        <v>4.7562425683709861</v>
      </c>
      <c r="I63" s="8">
        <v>0</v>
      </c>
      <c r="J63" s="8">
        <v>6.7380103051922315</v>
      </c>
      <c r="K63" s="8">
        <v>1989.2984542211655</v>
      </c>
      <c r="L63" s="8">
        <v>116.92429647245343</v>
      </c>
      <c r="M63" s="8">
        <v>1331.351565596512</v>
      </c>
      <c r="N63" s="7">
        <v>54.696789536266252</v>
      </c>
      <c r="O63" s="18">
        <v>2069.7582243361076</v>
      </c>
      <c r="P63" s="8">
        <v>482.16409036860881</v>
      </c>
      <c r="Q63" s="8">
        <v>9466.9260700389113</v>
      </c>
      <c r="R63" s="8">
        <v>65.992865636147442</v>
      </c>
      <c r="S63" s="8">
        <v>1229.4887039239002</v>
      </c>
      <c r="T63" s="8">
        <v>74.569681944953103</v>
      </c>
      <c r="U63" s="7">
        <v>-3.8205737404349804</v>
      </c>
      <c r="V63" s="8">
        <v>101.07015457788347</v>
      </c>
      <c r="W63" s="8">
        <v>25.762980578676178</v>
      </c>
      <c r="X63" s="8">
        <v>94.530321046373359</v>
      </c>
      <c r="Y63" s="8">
        <v>87.990487514863261</v>
      </c>
      <c r="Z63" s="18">
        <v>235.72416518474608</v>
      </c>
      <c r="AA63" s="8">
        <v>111.96987713040031</v>
      </c>
      <c r="AB63" s="8">
        <v>82.045184304399527</v>
      </c>
      <c r="AC63" s="31">
        <f t="shared" si="1"/>
        <v>153.49501832694625</v>
      </c>
      <c r="AD63" s="12"/>
      <c r="AE63" s="1" t="s">
        <v>714</v>
      </c>
      <c r="AF63" s="13" t="s">
        <v>324</v>
      </c>
      <c r="AG63" s="22" t="s">
        <v>294</v>
      </c>
      <c r="AH63" s="23" t="s">
        <v>232</v>
      </c>
    </row>
    <row r="64" spans="1:34" ht="15" customHeight="1" x14ac:dyDescent="0.25">
      <c r="A64" s="1" t="s">
        <v>470</v>
      </c>
      <c r="B64" s="6">
        <v>4624</v>
      </c>
      <c r="C64" s="30">
        <v>5.2984429065743948</v>
      </c>
      <c r="D64" s="30">
        <v>31.855536332179931</v>
      </c>
      <c r="E64" s="18">
        <v>5622.4048442906569</v>
      </c>
      <c r="F64" s="18">
        <v>3154.8442906574396</v>
      </c>
      <c r="G64" s="8">
        <v>0.21626297577854672</v>
      </c>
      <c r="H64" s="8">
        <v>383.65051903114187</v>
      </c>
      <c r="I64" s="8">
        <v>0</v>
      </c>
      <c r="J64" s="8">
        <v>37.197231833910038</v>
      </c>
      <c r="K64" s="8">
        <v>948.09688581314879</v>
      </c>
      <c r="L64" s="8">
        <v>107.05017301038063</v>
      </c>
      <c r="M64" s="8">
        <v>1645.977508650519</v>
      </c>
      <c r="N64" s="7">
        <v>139.70588235294147</v>
      </c>
      <c r="O64" s="18">
        <v>1808.1747404844291</v>
      </c>
      <c r="P64" s="8">
        <v>415.87370242214536</v>
      </c>
      <c r="Q64" s="8">
        <v>7848.9795918367354</v>
      </c>
      <c r="R64" s="8">
        <v>77.63840830449827</v>
      </c>
      <c r="S64" s="8">
        <v>945.71799307958486</v>
      </c>
      <c r="T64" s="8">
        <v>97.114515112487325</v>
      </c>
      <c r="U64" s="7">
        <v>88.655381081284247</v>
      </c>
      <c r="V64" s="8">
        <v>86.505190311418673</v>
      </c>
      <c r="W64" s="8">
        <v>23.356401384083046</v>
      </c>
      <c r="X64" s="8">
        <v>73.313148788927336</v>
      </c>
      <c r="Y64" s="8">
        <v>62.283737024221452</v>
      </c>
      <c r="Z64" s="18">
        <v>217.95692045212198</v>
      </c>
      <c r="AA64" s="8">
        <v>111.37543252595155</v>
      </c>
      <c r="AB64" s="8">
        <v>89.749134948096881</v>
      </c>
      <c r="AC64" s="31">
        <f t="shared" si="1"/>
        <v>441.42889269666625</v>
      </c>
      <c r="AD64" s="12"/>
      <c r="AE64" s="1" t="s">
        <v>269</v>
      </c>
      <c r="AF64" s="13" t="s">
        <v>325</v>
      </c>
      <c r="AG64" s="22" t="s">
        <v>290</v>
      </c>
      <c r="AH64" s="24" t="s">
        <v>244</v>
      </c>
    </row>
    <row r="65" spans="1:34" ht="15" customHeight="1" x14ac:dyDescent="0.25">
      <c r="A65" s="1" t="s">
        <v>471</v>
      </c>
      <c r="B65" s="6">
        <v>4263</v>
      </c>
      <c r="C65" s="30">
        <v>3.5186488388458832</v>
      </c>
      <c r="D65" s="30">
        <v>39.92493549143795</v>
      </c>
      <c r="E65" s="18">
        <v>7403.2371569317384</v>
      </c>
      <c r="F65" s="18">
        <v>4920.7131128313395</v>
      </c>
      <c r="G65" s="8">
        <v>284.7759793572601</v>
      </c>
      <c r="H65" s="8">
        <v>1525.4515599343185</v>
      </c>
      <c r="I65" s="8">
        <v>449.44874501524743</v>
      </c>
      <c r="J65" s="8">
        <v>3.753225428102275</v>
      </c>
      <c r="K65" s="8">
        <v>1029.0874970677926</v>
      </c>
      <c r="L65" s="8">
        <v>117.28829462819611</v>
      </c>
      <c r="M65" s="8">
        <v>1470.0914848698098</v>
      </c>
      <c r="N65" s="7">
        <v>158.10462115880819</v>
      </c>
      <c r="O65" s="18">
        <v>1699.741965751818</v>
      </c>
      <c r="P65" s="8">
        <v>250.76237391508326</v>
      </c>
      <c r="Q65" s="8">
        <v>7126.666666666667</v>
      </c>
      <c r="R65" s="8">
        <v>94.065212291813282</v>
      </c>
      <c r="S65" s="8">
        <v>818.67229650480874</v>
      </c>
      <c r="T65" s="8">
        <v>172.65549468256523</v>
      </c>
      <c r="U65" s="7">
        <v>134.17068406479572</v>
      </c>
      <c r="V65" s="8">
        <v>132.06661975134881</v>
      </c>
      <c r="W65" s="8">
        <v>19.000703729767768</v>
      </c>
      <c r="X65" s="8">
        <v>78.348580811635003</v>
      </c>
      <c r="Y65" s="8">
        <v>74.829931972789112</v>
      </c>
      <c r="Z65" s="18">
        <v>365.60390970444496</v>
      </c>
      <c r="AA65" s="8">
        <v>128.31339432324654</v>
      </c>
      <c r="AB65" s="8">
        <v>84.916725310813987</v>
      </c>
      <c r="AC65" s="31">
        <f t="shared" si="1"/>
        <v>417.17816864413589</v>
      </c>
      <c r="AD65" s="12"/>
      <c r="AE65" s="1" t="s">
        <v>715</v>
      </c>
      <c r="AF65" s="13" t="s">
        <v>32</v>
      </c>
      <c r="AG65" s="22" t="s">
        <v>297</v>
      </c>
      <c r="AH65" s="23" t="s">
        <v>254</v>
      </c>
    </row>
    <row r="66" spans="1:34" ht="15" customHeight="1" x14ac:dyDescent="0.25">
      <c r="A66" s="1" t="s">
        <v>472</v>
      </c>
      <c r="B66" s="6">
        <v>4444</v>
      </c>
      <c r="C66" s="30">
        <v>3.532853285328533</v>
      </c>
      <c r="D66" s="30">
        <v>38.38883888388839</v>
      </c>
      <c r="E66" s="18">
        <v>8391.9891989198932</v>
      </c>
      <c r="F66" s="18">
        <v>5726.5976597659765</v>
      </c>
      <c r="G66" s="8">
        <v>150.99009900990097</v>
      </c>
      <c r="H66" s="8">
        <v>1794.1044104410441</v>
      </c>
      <c r="I66" s="8">
        <v>765.30153015301528</v>
      </c>
      <c r="J66" s="8">
        <v>50.405040504050405</v>
      </c>
      <c r="K66" s="8">
        <v>1414.7164716471648</v>
      </c>
      <c r="L66" s="8">
        <v>135.46354635463544</v>
      </c>
      <c r="M66" s="8">
        <v>1340.9090909090908</v>
      </c>
      <c r="N66" s="7">
        <v>210.17101710170923</v>
      </c>
      <c r="O66" s="18">
        <v>1919.4419441944194</v>
      </c>
      <c r="P66" s="8">
        <v>321.78217821782181</v>
      </c>
      <c r="Q66" s="8">
        <v>9108.2802547770716</v>
      </c>
      <c r="R66" s="8">
        <v>80.783078307830777</v>
      </c>
      <c r="S66" s="8">
        <v>1039.1539153915392</v>
      </c>
      <c r="T66" s="8">
        <v>95.702286800318802</v>
      </c>
      <c r="U66" s="7">
        <v>153.84766819518074</v>
      </c>
      <c r="V66" s="8">
        <v>121.96219621962197</v>
      </c>
      <c r="W66" s="8">
        <v>21.827182718271828</v>
      </c>
      <c r="X66" s="8">
        <v>84.383438343834385</v>
      </c>
      <c r="Y66" s="8">
        <v>68.856885688568866</v>
      </c>
      <c r="Z66" s="18">
        <v>359.17826375082836</v>
      </c>
      <c r="AA66" s="8">
        <v>116.78667866786678</v>
      </c>
      <c r="AB66" s="8">
        <v>88.433843384338431</v>
      </c>
      <c r="AC66" s="31">
        <f t="shared" si="1"/>
        <v>386.77133120866893</v>
      </c>
      <c r="AD66" s="12"/>
      <c r="AE66" s="1" t="s">
        <v>273</v>
      </c>
      <c r="AF66" s="13" t="s">
        <v>33</v>
      </c>
      <c r="AG66" s="22" t="s">
        <v>289</v>
      </c>
      <c r="AH66" s="24" t="s">
        <v>250</v>
      </c>
    </row>
    <row r="67" spans="1:34" ht="15" customHeight="1" x14ac:dyDescent="0.25">
      <c r="A67" s="1" t="s">
        <v>473</v>
      </c>
      <c r="B67" s="6">
        <v>1786</v>
      </c>
      <c r="C67" s="30">
        <v>4.3673012318029114</v>
      </c>
      <c r="D67" s="30">
        <v>32.362821948488239</v>
      </c>
      <c r="E67" s="18">
        <v>4856.6629339305709</v>
      </c>
      <c r="F67" s="18">
        <v>2281.0750279955205</v>
      </c>
      <c r="G67" s="8">
        <v>0</v>
      </c>
      <c r="H67" s="8">
        <v>118.70100783874581</v>
      </c>
      <c r="I67" s="8">
        <v>0</v>
      </c>
      <c r="J67" s="8">
        <v>-6.1590145576707727</v>
      </c>
      <c r="K67" s="8">
        <v>494.40089585666294</v>
      </c>
      <c r="L67" s="8">
        <v>122.06047032474804</v>
      </c>
      <c r="M67" s="8">
        <v>1594.0649496080628</v>
      </c>
      <c r="N67" s="7">
        <v>80.067189249719704</v>
      </c>
      <c r="O67" s="18">
        <v>1984.88241881299</v>
      </c>
      <c r="P67" s="8">
        <v>400.89585666293391</v>
      </c>
      <c r="Q67" s="8">
        <v>9179.4871794871797</v>
      </c>
      <c r="R67" s="8">
        <v>68.868980963045914</v>
      </c>
      <c r="S67" s="8">
        <v>1324.7480403135498</v>
      </c>
      <c r="T67" s="8">
        <v>140.34416826003823</v>
      </c>
      <c r="U67" s="7">
        <v>-131.38560163069894</v>
      </c>
      <c r="V67" s="8">
        <v>53.751399776035832</v>
      </c>
      <c r="W67" s="8">
        <v>47.032474804031352</v>
      </c>
      <c r="X67" s="8">
        <v>80.627099664053745</v>
      </c>
      <c r="Y67" s="8">
        <v>69.988801791713328</v>
      </c>
      <c r="Z67" s="18">
        <v>124.44444444444444</v>
      </c>
      <c r="AA67" s="8">
        <v>114.78163493840985</v>
      </c>
      <c r="AB67" s="8">
        <v>72.228443449048143</v>
      </c>
      <c r="AC67" s="31">
        <f t="shared" si="1"/>
        <v>466.26104267761605</v>
      </c>
      <c r="AD67" s="12"/>
      <c r="AE67" s="1" t="s">
        <v>274</v>
      </c>
      <c r="AF67" s="13" t="s">
        <v>34</v>
      </c>
      <c r="AG67" s="22" t="s">
        <v>299</v>
      </c>
      <c r="AH67" s="23" t="s">
        <v>295</v>
      </c>
    </row>
    <row r="68" spans="1:34" ht="15" customHeight="1" x14ac:dyDescent="0.25">
      <c r="A68" s="1" t="s">
        <v>474</v>
      </c>
      <c r="B68" s="6">
        <v>5887</v>
      </c>
      <c r="C68" s="30">
        <v>4.5693901817564129</v>
      </c>
      <c r="D68" s="30">
        <v>37.319517581110922</v>
      </c>
      <c r="E68" s="18">
        <v>7607.270256497367</v>
      </c>
      <c r="F68" s="18">
        <v>5080.8561236623073</v>
      </c>
      <c r="G68" s="8">
        <v>341.43027008663159</v>
      </c>
      <c r="H68" s="8">
        <v>1338.2028197723798</v>
      </c>
      <c r="I68" s="8">
        <v>527.94292508917954</v>
      </c>
      <c r="J68" s="8">
        <v>16.137251571258705</v>
      </c>
      <c r="K68" s="8">
        <v>756.75216578902666</v>
      </c>
      <c r="L68" s="8">
        <v>188.55104467470699</v>
      </c>
      <c r="M68" s="8">
        <v>1818.4134533718363</v>
      </c>
      <c r="N68" s="7">
        <v>281.97723798199456</v>
      </c>
      <c r="O68" s="18">
        <v>1745.371156786139</v>
      </c>
      <c r="P68" s="8">
        <v>353.4907423135723</v>
      </c>
      <c r="Q68" s="8">
        <v>7736.0594795539046</v>
      </c>
      <c r="R68" s="8">
        <v>36.860879904875148</v>
      </c>
      <c r="S68" s="8">
        <v>864.10735518940044</v>
      </c>
      <c r="T68" s="8">
        <v>164.35002369293949</v>
      </c>
      <c r="U68" s="7">
        <v>6.3651113503760754</v>
      </c>
      <c r="V68" s="8">
        <v>209.27467300832342</v>
      </c>
      <c r="W68" s="8">
        <v>19.364701885510449</v>
      </c>
      <c r="X68" s="8">
        <v>91.557669441141499</v>
      </c>
      <c r="Y68" s="8">
        <v>60.981824358756583</v>
      </c>
      <c r="Z68" s="18">
        <v>285.73836817262304</v>
      </c>
      <c r="AA68" s="8">
        <v>100.90028877187022</v>
      </c>
      <c r="AB68" s="8">
        <v>87.480890096823515</v>
      </c>
      <c r="AC68" s="31">
        <f t="shared" si="1"/>
        <v>495.30460787629772</v>
      </c>
      <c r="AD68" s="12"/>
      <c r="AE68" s="1" t="s">
        <v>275</v>
      </c>
      <c r="AF68" s="13" t="s">
        <v>35</v>
      </c>
      <c r="AG68" s="22" t="s">
        <v>290</v>
      </c>
      <c r="AH68" s="24" t="s">
        <v>244</v>
      </c>
    </row>
    <row r="69" spans="1:34" ht="15" customHeight="1" x14ac:dyDescent="0.25">
      <c r="A69" s="1" t="s">
        <v>955</v>
      </c>
      <c r="B69" s="6">
        <v>144473</v>
      </c>
      <c r="C69" s="30">
        <v>6.3222885937164728</v>
      </c>
      <c r="D69" s="30">
        <v>18.955098876606701</v>
      </c>
      <c r="E69" s="18">
        <v>5704.1592546704233</v>
      </c>
      <c r="F69" s="18">
        <v>3266.2089110075931</v>
      </c>
      <c r="G69" s="8">
        <v>300.69978473486395</v>
      </c>
      <c r="H69" s="8">
        <v>563.77316176725071</v>
      </c>
      <c r="I69" s="8">
        <v>318.47473230292167</v>
      </c>
      <c r="J69" s="8">
        <v>13.753434897870189</v>
      </c>
      <c r="K69" s="8">
        <v>638.40302340229664</v>
      </c>
      <c r="L69" s="8">
        <v>89.234666685124552</v>
      </c>
      <c r="M69" s="8">
        <v>1232.7009198950668</v>
      </c>
      <c r="N69" s="7">
        <v>198.40385400732347</v>
      </c>
      <c r="O69" s="18">
        <v>1939.9887868321416</v>
      </c>
      <c r="P69" s="8">
        <v>535.53259086472906</v>
      </c>
      <c r="Q69" s="8">
        <v>8470.5495949200795</v>
      </c>
      <c r="R69" s="8">
        <v>98.717407404843811</v>
      </c>
      <c r="S69" s="8">
        <v>925.47396399327204</v>
      </c>
      <c r="T69" s="8">
        <v>117.43970315398887</v>
      </c>
      <c r="U69" s="7">
        <v>-79.36338439546671</v>
      </c>
      <c r="V69" s="8">
        <v>132.82758716161496</v>
      </c>
      <c r="W69" s="8">
        <v>38.387795643476636</v>
      </c>
      <c r="X69" s="8">
        <v>170.97312300568271</v>
      </c>
      <c r="Y69" s="8">
        <v>62.413046036283596</v>
      </c>
      <c r="Z69" s="18">
        <v>426.65597545670062</v>
      </c>
      <c r="AA69" s="8">
        <v>230.71438953991401</v>
      </c>
      <c r="AB69" s="8">
        <v>91.947976438504085</v>
      </c>
      <c r="AC69" s="31">
        <f t="shared" si="1"/>
        <v>71.305581373987934</v>
      </c>
      <c r="AD69" s="12"/>
      <c r="AE69" s="1" t="s">
        <v>716</v>
      </c>
      <c r="AF69" s="13" t="s">
        <v>36</v>
      </c>
      <c r="AG69" s="22" t="s">
        <v>297</v>
      </c>
      <c r="AH69" s="23" t="s">
        <v>253</v>
      </c>
    </row>
    <row r="70" spans="1:34" ht="15" customHeight="1" x14ac:dyDescent="0.25">
      <c r="A70" s="1" t="s">
        <v>475</v>
      </c>
      <c r="B70" s="6">
        <v>1685</v>
      </c>
      <c r="C70" s="30">
        <v>5.103857566765579</v>
      </c>
      <c r="D70" s="30">
        <v>31.038575667655788</v>
      </c>
      <c r="E70" s="18">
        <v>6455.1928783382791</v>
      </c>
      <c r="F70" s="18">
        <v>3804.7477744807125</v>
      </c>
      <c r="G70" s="8">
        <v>132.34421364985164</v>
      </c>
      <c r="H70" s="8">
        <v>867.06231454005933</v>
      </c>
      <c r="I70" s="8">
        <v>658.16023738872411</v>
      </c>
      <c r="J70" s="8">
        <v>0</v>
      </c>
      <c r="K70" s="8">
        <v>894.36201780415422</v>
      </c>
      <c r="L70" s="8">
        <v>109.79228486646885</v>
      </c>
      <c r="M70" s="8">
        <v>1151.9287833827893</v>
      </c>
      <c r="N70" s="7">
        <v>100.89020771513374</v>
      </c>
      <c r="O70" s="18">
        <v>1983.3827893175073</v>
      </c>
      <c r="P70" s="8">
        <v>324.62908011869433</v>
      </c>
      <c r="Q70" s="8">
        <v>6360.4651162790697</v>
      </c>
      <c r="R70" s="8">
        <v>126.40949554896142</v>
      </c>
      <c r="S70" s="8">
        <v>1338.8724035608309</v>
      </c>
      <c r="T70" s="8">
        <v>167.48881495927498</v>
      </c>
      <c r="U70" s="7">
        <v>-160.36715323820684</v>
      </c>
      <c r="V70" s="8">
        <v>52.225519287833833</v>
      </c>
      <c r="W70" s="8">
        <v>18.397626112759646</v>
      </c>
      <c r="X70" s="8">
        <v>115.72700296735906</v>
      </c>
      <c r="Y70" s="8">
        <v>67.062314540059347</v>
      </c>
      <c r="Z70" s="18">
        <v>421.792618629174</v>
      </c>
      <c r="AA70" s="8">
        <v>131.15727002967358</v>
      </c>
      <c r="AB70" s="8">
        <v>86.646884272997042</v>
      </c>
      <c r="AC70" s="31">
        <f t="shared" si="1"/>
        <v>245.26969591088533</v>
      </c>
      <c r="AD70" s="12"/>
      <c r="AE70" s="1" t="s">
        <v>276</v>
      </c>
      <c r="AF70" s="13" t="s">
        <v>37</v>
      </c>
      <c r="AG70" s="22" t="s">
        <v>293</v>
      </c>
      <c r="AH70" s="23" t="s">
        <v>229</v>
      </c>
    </row>
    <row r="71" spans="1:34" ht="15" customHeight="1" x14ac:dyDescent="0.25">
      <c r="A71" s="1" t="s">
        <v>418</v>
      </c>
      <c r="B71" s="6">
        <v>19767</v>
      </c>
      <c r="C71" s="30">
        <v>4.234329943845804</v>
      </c>
      <c r="D71" s="30">
        <v>33.01967926341883</v>
      </c>
      <c r="E71" s="18">
        <v>7063.5402438407446</v>
      </c>
      <c r="F71" s="18">
        <v>4298.7302069105071</v>
      </c>
      <c r="G71" s="8">
        <v>361.4610208934082</v>
      </c>
      <c r="H71" s="8">
        <v>1057.6718773713765</v>
      </c>
      <c r="I71" s="8">
        <v>490.86861941619867</v>
      </c>
      <c r="J71" s="8">
        <v>97.030404209035268</v>
      </c>
      <c r="K71" s="8">
        <v>692.72019021601659</v>
      </c>
      <c r="L71" s="8">
        <v>129.71113471948195</v>
      </c>
      <c r="M71" s="8">
        <v>1306.0656649972175</v>
      </c>
      <c r="N71" s="7">
        <v>292.9124298072544</v>
      </c>
      <c r="O71" s="18">
        <v>1608.1853594374463</v>
      </c>
      <c r="P71" s="8">
        <v>383.92269944857594</v>
      </c>
      <c r="Q71" s="8">
        <v>9066.9056152927133</v>
      </c>
      <c r="R71" s="8">
        <v>49.931704355744422</v>
      </c>
      <c r="S71" s="8">
        <v>873.42540597966308</v>
      </c>
      <c r="T71" s="8">
        <v>237.67885532591416</v>
      </c>
      <c r="U71" s="7">
        <v>-103.92057131721272</v>
      </c>
      <c r="V71" s="8">
        <v>86.507816057064801</v>
      </c>
      <c r="W71" s="8">
        <v>25.547629888197502</v>
      </c>
      <c r="X71" s="8">
        <v>55.091819699499169</v>
      </c>
      <c r="Y71" s="8">
        <v>48.768148935093841</v>
      </c>
      <c r="Z71" s="18">
        <v>404.73676270930758</v>
      </c>
      <c r="AA71" s="8">
        <v>253.55390296959578</v>
      </c>
      <c r="AB71" s="8">
        <v>93.590327313198756</v>
      </c>
      <c r="AC71" s="31">
        <f t="shared" si="1"/>
        <v>751.88791478348344</v>
      </c>
      <c r="AD71" s="12"/>
      <c r="AE71" s="1" t="s">
        <v>277</v>
      </c>
      <c r="AF71" s="13" t="s">
        <v>38</v>
      </c>
      <c r="AG71" s="22" t="s">
        <v>297</v>
      </c>
      <c r="AH71" s="23" t="s">
        <v>256</v>
      </c>
    </row>
    <row r="72" spans="1:34" ht="15" customHeight="1" x14ac:dyDescent="0.25">
      <c r="A72" s="1" t="s">
        <v>476</v>
      </c>
      <c r="B72" s="6">
        <v>45226</v>
      </c>
      <c r="C72" s="30">
        <v>7.2148763985318176</v>
      </c>
      <c r="D72" s="30">
        <v>19.358333701852917</v>
      </c>
      <c r="E72" s="18">
        <v>5679.0120727015437</v>
      </c>
      <c r="F72" s="18">
        <v>3256.3127404590282</v>
      </c>
      <c r="G72" s="8">
        <v>326.49360987042854</v>
      </c>
      <c r="H72" s="8">
        <v>461.305443771282</v>
      </c>
      <c r="I72" s="8">
        <v>423.4511121921019</v>
      </c>
      <c r="J72" s="8">
        <v>12.426480343165435</v>
      </c>
      <c r="K72" s="8">
        <v>505.74890549683818</v>
      </c>
      <c r="L72" s="8">
        <v>100.56162384469111</v>
      </c>
      <c r="M72" s="8">
        <v>1254.787069384867</v>
      </c>
      <c r="N72" s="7">
        <v>272.10011940034531</v>
      </c>
      <c r="O72" s="18">
        <v>2051.0768142219076</v>
      </c>
      <c r="P72" s="8">
        <v>625.01658338124093</v>
      </c>
      <c r="Q72" s="8">
        <v>8662.8869138829305</v>
      </c>
      <c r="R72" s="8">
        <v>61.756511741033918</v>
      </c>
      <c r="S72" s="8">
        <v>941.56016450714185</v>
      </c>
      <c r="T72" s="8">
        <v>107.75795190069822</v>
      </c>
      <c r="U72" s="7">
        <v>98.030753711117967</v>
      </c>
      <c r="V72" s="8">
        <v>78.71578295670632</v>
      </c>
      <c r="W72" s="8">
        <v>26.842966435236367</v>
      </c>
      <c r="X72" s="8">
        <v>111.39609958873214</v>
      </c>
      <c r="Y72" s="8">
        <v>48.467695573342766</v>
      </c>
      <c r="Z72" s="18">
        <v>399.6400854796986</v>
      </c>
      <c r="AA72" s="8">
        <v>241.69725379206653</v>
      </c>
      <c r="AB72" s="8">
        <v>67.704417812762571</v>
      </c>
      <c r="AC72" s="31">
        <f t="shared" si="1"/>
        <v>-28.017567459090685</v>
      </c>
      <c r="AD72" s="12"/>
      <c r="AE72" s="1" t="s">
        <v>717</v>
      </c>
      <c r="AF72" s="13" t="s">
        <v>326</v>
      </c>
      <c r="AG72" s="22" t="s">
        <v>292</v>
      </c>
      <c r="AH72" s="23" t="s">
        <v>221</v>
      </c>
    </row>
    <row r="73" spans="1:34" ht="15" customHeight="1" x14ac:dyDescent="0.25">
      <c r="A73" s="1" t="s">
        <v>956</v>
      </c>
      <c r="B73" s="6">
        <v>35497</v>
      </c>
      <c r="C73" s="30">
        <v>8.1809730399752087</v>
      </c>
      <c r="D73" s="30">
        <v>21.328562977152998</v>
      </c>
      <c r="E73" s="18">
        <v>5382.1167986026985</v>
      </c>
      <c r="F73" s="18">
        <v>2977.7164267402882</v>
      </c>
      <c r="G73" s="8">
        <v>228.13195481308279</v>
      </c>
      <c r="H73" s="8">
        <v>621.79902526974104</v>
      </c>
      <c r="I73" s="8">
        <v>308.22323013212383</v>
      </c>
      <c r="J73" s="8">
        <v>12.367242302166382</v>
      </c>
      <c r="K73" s="8">
        <v>471.19474885201566</v>
      </c>
      <c r="L73" s="8">
        <v>66.202777699523907</v>
      </c>
      <c r="M73" s="8">
        <v>1212.7785446657465</v>
      </c>
      <c r="N73" s="7">
        <v>123.22168070541166</v>
      </c>
      <c r="O73" s="18">
        <v>2072.8512268642421</v>
      </c>
      <c r="P73" s="8">
        <v>699.10133250697243</v>
      </c>
      <c r="Q73" s="8">
        <v>8545.454545454546</v>
      </c>
      <c r="R73" s="8">
        <v>82.260472716004173</v>
      </c>
      <c r="S73" s="8">
        <v>1010.6487872214553</v>
      </c>
      <c r="T73" s="8">
        <v>190.96133751306166</v>
      </c>
      <c r="U73" s="7">
        <v>-95.460309257152787</v>
      </c>
      <c r="V73" s="8">
        <v>84.908583823985126</v>
      </c>
      <c r="W73" s="8">
        <v>23.438600445108037</v>
      </c>
      <c r="X73" s="8">
        <v>76.992421894808004</v>
      </c>
      <c r="Y73" s="8">
        <v>59.526157140040006</v>
      </c>
      <c r="Z73" s="18">
        <v>210.89220295958694</v>
      </c>
      <c r="AA73" s="8">
        <v>73.470997549088665</v>
      </c>
      <c r="AB73" s="8">
        <v>71.442657125954312</v>
      </c>
      <c r="AC73" s="31">
        <f t="shared" si="1"/>
        <v>120.65694203858129</v>
      </c>
      <c r="AD73" s="12"/>
      <c r="AE73" s="1" t="s">
        <v>718</v>
      </c>
      <c r="AF73" s="13" t="s">
        <v>327</v>
      </c>
      <c r="AG73" s="22" t="s">
        <v>285</v>
      </c>
      <c r="AH73" s="23" t="s">
        <v>224</v>
      </c>
    </row>
    <row r="74" spans="1:34" ht="15" customHeight="1" x14ac:dyDescent="0.25">
      <c r="A74" s="1" t="s">
        <v>477</v>
      </c>
      <c r="B74" s="6">
        <v>2778</v>
      </c>
      <c r="C74" s="30">
        <v>3.9956803455723544</v>
      </c>
      <c r="D74" s="30">
        <v>36.645068394528437</v>
      </c>
      <c r="E74" s="18">
        <v>8175.3059755219583</v>
      </c>
      <c r="F74" s="18">
        <v>5908.2073434125268</v>
      </c>
      <c r="G74" s="8">
        <v>563.35493160547162</v>
      </c>
      <c r="H74" s="8">
        <v>1538.1569474442044</v>
      </c>
      <c r="I74" s="8">
        <v>687.18502519798415</v>
      </c>
      <c r="J74" s="8">
        <v>30.957523398128149</v>
      </c>
      <c r="K74" s="8">
        <v>1243.7005039596831</v>
      </c>
      <c r="L74" s="8">
        <v>115.19078473722102</v>
      </c>
      <c r="M74" s="8">
        <v>1605.1115910727142</v>
      </c>
      <c r="N74" s="7">
        <v>239.74082073434118</v>
      </c>
      <c r="O74" s="18">
        <v>1632.829373650108</v>
      </c>
      <c r="P74" s="8">
        <v>318.93448524118071</v>
      </c>
      <c r="Q74" s="8">
        <v>7981.9819819819822</v>
      </c>
      <c r="R74" s="8">
        <v>88.192944564434839</v>
      </c>
      <c r="S74" s="8">
        <v>992.08063354931608</v>
      </c>
      <c r="T74" s="8">
        <v>567.04501731435164</v>
      </c>
      <c r="U74" s="7">
        <v>-546.16668758073035</v>
      </c>
      <c r="V74" s="8">
        <v>75.233981281497478</v>
      </c>
      <c r="W74" s="8">
        <v>60.115190784737216</v>
      </c>
      <c r="X74" s="8">
        <v>77.393808495320371</v>
      </c>
      <c r="Y74" s="8">
        <v>75.593952483801303</v>
      </c>
      <c r="Z74" s="18">
        <v>324.9020306376915</v>
      </c>
      <c r="AA74" s="8">
        <v>172.06623470122389</v>
      </c>
      <c r="AB74" s="8">
        <v>108.35133189344852</v>
      </c>
      <c r="AC74" s="31">
        <f t="shared" si="1"/>
        <v>309.36722782163201</v>
      </c>
      <c r="AD74" s="12"/>
      <c r="AE74" s="1" t="s">
        <v>719</v>
      </c>
      <c r="AF74" s="13" t="s">
        <v>39</v>
      </c>
      <c r="AG74" s="22" t="s">
        <v>300</v>
      </c>
      <c r="AH74" s="23" t="s">
        <v>247</v>
      </c>
    </row>
    <row r="75" spans="1:34" ht="15" customHeight="1" x14ac:dyDescent="0.25">
      <c r="A75" s="1" t="s">
        <v>478</v>
      </c>
      <c r="B75" s="6">
        <v>36493</v>
      </c>
      <c r="C75" s="30">
        <v>6.1600854958485192</v>
      </c>
      <c r="D75" s="30">
        <v>24.358096073219521</v>
      </c>
      <c r="E75" s="18">
        <v>7073.1099114898743</v>
      </c>
      <c r="F75" s="18">
        <v>3455.1009782698052</v>
      </c>
      <c r="G75" s="8">
        <v>147.31592360178664</v>
      </c>
      <c r="H75" s="8">
        <v>527.6902419642123</v>
      </c>
      <c r="I75" s="8">
        <v>297.50911133642069</v>
      </c>
      <c r="J75" s="8">
        <v>4.2473899103937738</v>
      </c>
      <c r="K75" s="8">
        <v>629.70980736031572</v>
      </c>
      <c r="L75" s="8">
        <v>137.12218781684157</v>
      </c>
      <c r="M75" s="8">
        <v>1757.6795549831475</v>
      </c>
      <c r="N75" s="7">
        <v>90.948949113528556</v>
      </c>
      <c r="O75" s="18">
        <v>3043.13155947716</v>
      </c>
      <c r="P75" s="8">
        <v>615.54270682048616</v>
      </c>
      <c r="Q75" s="8">
        <v>9992.4377224199288</v>
      </c>
      <c r="R75" s="8">
        <v>57.02463486148028</v>
      </c>
      <c r="S75" s="8">
        <v>1049.187515413915</v>
      </c>
      <c r="T75" s="8">
        <v>354.86177311725453</v>
      </c>
      <c r="U75" s="7">
        <v>582.35906375557045</v>
      </c>
      <c r="V75" s="8">
        <v>168.52547063820458</v>
      </c>
      <c r="W75" s="8">
        <v>30.279779683774969</v>
      </c>
      <c r="X75" s="8">
        <v>185.3506151864741</v>
      </c>
      <c r="Y75" s="8">
        <v>58.696188310086868</v>
      </c>
      <c r="Z75" s="18">
        <v>352.29292570209742</v>
      </c>
      <c r="AA75" s="8">
        <v>192.55747677636805</v>
      </c>
      <c r="AB75" s="8">
        <v>139.01296138985558</v>
      </c>
      <c r="AC75" s="31">
        <f t="shared" si="1"/>
        <v>222.58444804081176</v>
      </c>
      <c r="AD75" s="12"/>
      <c r="AE75" s="1" t="s">
        <v>720</v>
      </c>
      <c r="AF75" s="13" t="s">
        <v>328</v>
      </c>
      <c r="AG75" s="22" t="s">
        <v>298</v>
      </c>
      <c r="AH75" s="23" t="s">
        <v>277</v>
      </c>
    </row>
    <row r="76" spans="1:34" ht="15" customHeight="1" x14ac:dyDescent="0.25">
      <c r="A76" s="1" t="s">
        <v>479</v>
      </c>
      <c r="B76" s="6">
        <v>12412</v>
      </c>
      <c r="C76" s="30">
        <v>7.2188204962939091</v>
      </c>
      <c r="D76" s="30">
        <v>26.587173702868196</v>
      </c>
      <c r="E76" s="18">
        <v>6632.1301965839511</v>
      </c>
      <c r="F76" s="18">
        <v>3625.6848211408314</v>
      </c>
      <c r="G76" s="8">
        <v>164.67934257170481</v>
      </c>
      <c r="H76" s="8">
        <v>753.78665807283278</v>
      </c>
      <c r="I76" s="8">
        <v>345.79439252336448</v>
      </c>
      <c r="J76" s="8">
        <v>19.900096680631648</v>
      </c>
      <c r="K76" s="8">
        <v>725.02417015791161</v>
      </c>
      <c r="L76" s="8">
        <v>85.965194972607151</v>
      </c>
      <c r="M76" s="8">
        <v>1438.3660973251692</v>
      </c>
      <c r="N76" s="7">
        <v>178.13406380921742</v>
      </c>
      <c r="O76" s="18">
        <v>2444.3280696100546</v>
      </c>
      <c r="P76" s="8">
        <v>493.15178859168543</v>
      </c>
      <c r="Q76" s="8">
        <v>6831.4732142857147</v>
      </c>
      <c r="R76" s="8">
        <v>133.58040605865293</v>
      </c>
      <c r="S76" s="8">
        <v>1187.8021269738963</v>
      </c>
      <c r="T76" s="8">
        <v>117.80602542288058</v>
      </c>
      <c r="U76" s="7">
        <v>103.27035227612012</v>
      </c>
      <c r="V76" s="8">
        <v>267.3219465033838</v>
      </c>
      <c r="W76" s="8">
        <v>22.800515630035452</v>
      </c>
      <c r="X76" s="8">
        <v>118.59490815339993</v>
      </c>
      <c r="Y76" s="8">
        <v>77.666774089590717</v>
      </c>
      <c r="Z76" s="18">
        <v>473.62903225806451</v>
      </c>
      <c r="AA76" s="8">
        <v>167.49919432806962</v>
      </c>
      <c r="AB76" s="8">
        <v>117.62810183693199</v>
      </c>
      <c r="AC76" s="31">
        <f t="shared" si="1"/>
        <v>88.488273575000562</v>
      </c>
      <c r="AD76" s="12"/>
      <c r="AE76" s="1" t="s">
        <v>721</v>
      </c>
      <c r="AF76" s="13" t="s">
        <v>40</v>
      </c>
      <c r="AG76" s="22" t="s">
        <v>286</v>
      </c>
      <c r="AH76" s="23" t="s">
        <v>274</v>
      </c>
    </row>
    <row r="77" spans="1:34" ht="15" customHeight="1" x14ac:dyDescent="0.25">
      <c r="A77" s="1" t="s">
        <v>480</v>
      </c>
      <c r="B77" s="6">
        <v>32622</v>
      </c>
      <c r="C77" s="30">
        <v>7.7279136778860895</v>
      </c>
      <c r="D77" s="30">
        <v>21.007295690025135</v>
      </c>
      <c r="E77" s="18">
        <v>5780.2096744528235</v>
      </c>
      <c r="F77" s="18">
        <v>3171.724603028631</v>
      </c>
      <c r="G77" s="8">
        <v>268.68371037949851</v>
      </c>
      <c r="H77" s="8">
        <v>540.73937833363982</v>
      </c>
      <c r="I77" s="8">
        <v>329.04175096560601</v>
      </c>
      <c r="J77" s="8">
        <v>-0.70504567469805646</v>
      </c>
      <c r="K77" s="8">
        <v>483.72264116240575</v>
      </c>
      <c r="L77" s="8">
        <v>115.01440745509166</v>
      </c>
      <c r="M77" s="8">
        <v>1286.6777021641838</v>
      </c>
      <c r="N77" s="7">
        <v>263.56446569799522</v>
      </c>
      <c r="O77" s="18">
        <v>2159.5549016001469</v>
      </c>
      <c r="P77" s="8">
        <v>611.0906750045981</v>
      </c>
      <c r="Q77" s="8">
        <v>7907.5763585878622</v>
      </c>
      <c r="R77" s="8">
        <v>120.83869781129299</v>
      </c>
      <c r="S77" s="8">
        <v>1085.1266016798479</v>
      </c>
      <c r="T77" s="8">
        <v>73.61013370865588</v>
      </c>
      <c r="U77" s="7">
        <v>28.498872483484135</v>
      </c>
      <c r="V77" s="8">
        <v>106.21666360125069</v>
      </c>
      <c r="W77" s="8">
        <v>32.186867757954758</v>
      </c>
      <c r="X77" s="8">
        <v>101.98638955306235</v>
      </c>
      <c r="Y77" s="8">
        <v>63.821960640058848</v>
      </c>
      <c r="Z77" s="18">
        <v>371.23610852424412</v>
      </c>
      <c r="AA77" s="8">
        <v>156.55079394273801</v>
      </c>
      <c r="AB77" s="8">
        <v>73.600637606523208</v>
      </c>
      <c r="AC77" s="31">
        <f t="shared" si="1"/>
        <v>77.69406129980149</v>
      </c>
      <c r="AD77" s="12"/>
      <c r="AE77" s="1" t="s">
        <v>303</v>
      </c>
      <c r="AF77" s="13" t="s">
        <v>41</v>
      </c>
      <c r="AG77" s="22" t="s">
        <v>299</v>
      </c>
      <c r="AH77" s="23" t="s">
        <v>235</v>
      </c>
    </row>
    <row r="78" spans="1:34" ht="15" customHeight="1" x14ac:dyDescent="0.25">
      <c r="A78" s="1" t="s">
        <v>481</v>
      </c>
      <c r="B78" s="6">
        <v>5230</v>
      </c>
      <c r="C78" s="30">
        <v>4.0726577437858511</v>
      </c>
      <c r="D78" s="30">
        <v>37.820267686424472</v>
      </c>
      <c r="E78" s="18">
        <v>4961.950286806883</v>
      </c>
      <c r="F78" s="18">
        <v>2510.7074569789675</v>
      </c>
      <c r="G78" s="8">
        <v>40.152963671128106</v>
      </c>
      <c r="H78" s="8">
        <v>-0.19120458891013384</v>
      </c>
      <c r="I78" s="8">
        <v>4.5889101338432123</v>
      </c>
      <c r="J78" s="8">
        <v>0</v>
      </c>
      <c r="K78" s="8">
        <v>793.49904397705541</v>
      </c>
      <c r="L78" s="8">
        <v>158.89101338432121</v>
      </c>
      <c r="M78" s="8">
        <v>1672.2753346080306</v>
      </c>
      <c r="N78" s="7">
        <v>0.38240917782033534</v>
      </c>
      <c r="O78" s="18">
        <v>1757.36137667304</v>
      </c>
      <c r="P78" s="8">
        <v>355.64053537284894</v>
      </c>
      <c r="Q78" s="8">
        <v>8732.3943661971825</v>
      </c>
      <c r="R78" s="8">
        <v>12.619502868068833</v>
      </c>
      <c r="S78" s="8">
        <v>986.61567877629068</v>
      </c>
      <c r="T78" s="8">
        <v>154.85829959514169</v>
      </c>
      <c r="U78" s="7">
        <v>18.946671724169796</v>
      </c>
      <c r="V78" s="8">
        <v>102.10325047801147</v>
      </c>
      <c r="W78" s="8">
        <v>33.460803059273424</v>
      </c>
      <c r="X78" s="8">
        <v>93.116634799235186</v>
      </c>
      <c r="Y78" s="8">
        <v>74.952198852772455</v>
      </c>
      <c r="Z78" s="18">
        <v>337.34939759036143</v>
      </c>
      <c r="AA78" s="8">
        <v>124.282982791587</v>
      </c>
      <c r="AB78" s="8">
        <v>86.615678776290636</v>
      </c>
      <c r="AC78" s="31">
        <f t="shared" si="1"/>
        <v>356.53205556451411</v>
      </c>
      <c r="AD78" s="12"/>
      <c r="AE78" s="1" t="s">
        <v>304</v>
      </c>
      <c r="AF78" s="13" t="s">
        <v>42</v>
      </c>
      <c r="AG78" s="22" t="s">
        <v>290</v>
      </c>
      <c r="AH78" s="23" t="s">
        <v>242</v>
      </c>
    </row>
    <row r="79" spans="1:34" ht="15" customHeight="1" x14ac:dyDescent="0.25">
      <c r="A79" s="1" t="s">
        <v>482</v>
      </c>
      <c r="B79" s="6">
        <v>12662</v>
      </c>
      <c r="C79" s="30">
        <v>5.8363607644921816</v>
      </c>
      <c r="D79" s="30">
        <v>29.339756752487762</v>
      </c>
      <c r="E79" s="18">
        <v>6502.5272468804296</v>
      </c>
      <c r="F79" s="18">
        <v>3826.9625651555834</v>
      </c>
      <c r="G79" s="8">
        <v>265.04501658505762</v>
      </c>
      <c r="H79" s="8">
        <v>809.35081345758965</v>
      </c>
      <c r="I79" s="8">
        <v>576.92307692307691</v>
      </c>
      <c r="J79" s="8">
        <v>20.29695150845048</v>
      </c>
      <c r="K79" s="8">
        <v>675.16979939977887</v>
      </c>
      <c r="L79" s="8">
        <v>110.09319222871585</v>
      </c>
      <c r="M79" s="8">
        <v>1335.8869057021009</v>
      </c>
      <c r="N79" s="7">
        <v>144.29000157952891</v>
      </c>
      <c r="O79" s="18">
        <v>1983.9677776022745</v>
      </c>
      <c r="P79" s="8">
        <v>434.13362817880272</v>
      </c>
      <c r="Q79" s="8">
        <v>7438.4303112313937</v>
      </c>
      <c r="R79" s="8">
        <v>117.67493287000474</v>
      </c>
      <c r="S79" s="8">
        <v>1007.8976465013425</v>
      </c>
      <c r="T79" s="8">
        <v>143.48351980647112</v>
      </c>
      <c r="U79" s="7">
        <v>57.669536582725023</v>
      </c>
      <c r="V79" s="8">
        <v>133.07534354762282</v>
      </c>
      <c r="W79" s="8">
        <v>22.982151318906965</v>
      </c>
      <c r="X79" s="8">
        <v>67.051018796398679</v>
      </c>
      <c r="Y79" s="8">
        <v>47.0699731480019</v>
      </c>
      <c r="Z79" s="18">
        <v>279.85308608796919</v>
      </c>
      <c r="AA79" s="8">
        <v>164.50797662296634</v>
      </c>
      <c r="AB79" s="8">
        <v>105.82846311799084</v>
      </c>
      <c r="AC79" s="31">
        <f t="shared" si="1"/>
        <v>411.7438180346025</v>
      </c>
      <c r="AD79" s="12"/>
      <c r="AE79" s="1" t="s">
        <v>722</v>
      </c>
      <c r="AF79" s="13" t="s">
        <v>43</v>
      </c>
      <c r="AG79" s="22" t="s">
        <v>293</v>
      </c>
      <c r="AH79" s="23" t="s">
        <v>229</v>
      </c>
    </row>
    <row r="80" spans="1:34" ht="15" customHeight="1" x14ac:dyDescent="0.25">
      <c r="A80" s="1" t="s">
        <v>483</v>
      </c>
      <c r="B80" s="6">
        <v>1311</v>
      </c>
      <c r="C80" s="30">
        <v>3.9664378337147217</v>
      </c>
      <c r="D80" s="30">
        <v>37.604881769641494</v>
      </c>
      <c r="E80" s="18">
        <v>8758.1998474446991</v>
      </c>
      <c r="F80" s="18">
        <v>5359.2677345537759</v>
      </c>
      <c r="G80" s="8">
        <v>378.33714721586574</v>
      </c>
      <c r="H80" s="8">
        <v>1112.8909229595729</v>
      </c>
      <c r="I80" s="8">
        <v>260.86956521739131</v>
      </c>
      <c r="J80" s="8">
        <v>3.0511060259344012</v>
      </c>
      <c r="K80" s="8">
        <v>661.32723112128144</v>
      </c>
      <c r="L80" s="8">
        <v>61.02212051868802</v>
      </c>
      <c r="M80" s="8">
        <v>1146.4530892448513</v>
      </c>
      <c r="N80" s="7">
        <v>1796.3386727688785</v>
      </c>
      <c r="O80" s="18">
        <v>2152.5553012967198</v>
      </c>
      <c r="P80" s="8">
        <v>219.67963386727686</v>
      </c>
      <c r="Q80" s="8">
        <v>5538.4615384615372</v>
      </c>
      <c r="R80" s="8">
        <v>56.445461479786424</v>
      </c>
      <c r="S80" s="8">
        <v>1328.7566742944316</v>
      </c>
      <c r="T80" s="8">
        <v>153.48399246704329</v>
      </c>
      <c r="U80" s="7">
        <v>-147.38178041517466</v>
      </c>
      <c r="V80" s="8">
        <v>332.57055682684972</v>
      </c>
      <c r="W80" s="8">
        <v>135.77421815408087</v>
      </c>
      <c r="X80" s="8">
        <v>73.226544622425635</v>
      </c>
      <c r="Y80" s="8">
        <v>62.547673531655235</v>
      </c>
      <c r="Z80" s="18">
        <v>320.48374905517761</v>
      </c>
      <c r="AA80" s="8">
        <v>97.635392829900837</v>
      </c>
      <c r="AB80" s="8">
        <v>97.635392829900837</v>
      </c>
      <c r="AC80" s="31">
        <f t="shared" ref="AC80:AC143" si="2">E80-F80-O80-Z80</f>
        <v>925.89306253902578</v>
      </c>
      <c r="AD80" s="12"/>
      <c r="AE80" s="1" t="s">
        <v>723</v>
      </c>
      <c r="AF80" s="13" t="s">
        <v>44</v>
      </c>
      <c r="AG80" s="22" t="s">
        <v>297</v>
      </c>
      <c r="AH80" s="23" t="s">
        <v>391</v>
      </c>
    </row>
    <row r="81" spans="1:34" ht="15" customHeight="1" x14ac:dyDescent="0.25">
      <c r="A81" s="1" t="s">
        <v>484</v>
      </c>
      <c r="B81" s="6">
        <v>5390</v>
      </c>
      <c r="C81" s="30">
        <v>7.4211502782931351</v>
      </c>
      <c r="D81" s="30">
        <v>25.120593692022265</v>
      </c>
      <c r="E81" s="18">
        <v>5970.315398886828</v>
      </c>
      <c r="F81" s="18">
        <v>3892.022263450835</v>
      </c>
      <c r="G81" s="8">
        <v>120.77922077922078</v>
      </c>
      <c r="H81" s="8">
        <v>887.94063079777368</v>
      </c>
      <c r="I81" s="8">
        <v>531.72541743970316</v>
      </c>
      <c r="J81" s="8">
        <v>0</v>
      </c>
      <c r="K81" s="8">
        <v>766.60482374768094</v>
      </c>
      <c r="L81" s="8">
        <v>133.58070500927644</v>
      </c>
      <c r="M81" s="8">
        <v>1368.4601113172541</v>
      </c>
      <c r="N81" s="7">
        <v>216.51205936920243</v>
      </c>
      <c r="O81" s="18">
        <v>1583.4879406307978</v>
      </c>
      <c r="P81" s="8">
        <v>391.09461966604823</v>
      </c>
      <c r="Q81" s="8">
        <v>5270</v>
      </c>
      <c r="R81" s="8">
        <v>63.821892393320965</v>
      </c>
      <c r="S81" s="8">
        <v>821.33580705009274</v>
      </c>
      <c r="T81" s="8">
        <v>159.48646325741296</v>
      </c>
      <c r="U81" s="7">
        <v>10.272349358542634</v>
      </c>
      <c r="V81" s="8">
        <v>61.595547309833023</v>
      </c>
      <c r="W81" s="8">
        <v>9.6474953617810755</v>
      </c>
      <c r="X81" s="8">
        <v>66.233766233766232</v>
      </c>
      <c r="Y81" s="8">
        <v>53.246753246753244</v>
      </c>
      <c r="Z81" s="18">
        <v>307.22447475119793</v>
      </c>
      <c r="AA81" s="8">
        <v>126.71614100185529</v>
      </c>
      <c r="AB81" s="8">
        <v>113.54359925788498</v>
      </c>
      <c r="AC81" s="31">
        <f t="shared" si="2"/>
        <v>187.58072005399731</v>
      </c>
      <c r="AD81" s="12"/>
      <c r="AE81" s="1" t="s">
        <v>724</v>
      </c>
      <c r="AF81" s="13" t="s">
        <v>45</v>
      </c>
      <c r="AG81" s="22" t="s">
        <v>296</v>
      </c>
      <c r="AH81" s="23" t="s">
        <v>268</v>
      </c>
    </row>
    <row r="82" spans="1:34" ht="15" customHeight="1" x14ac:dyDescent="0.25">
      <c r="A82" s="1" t="s">
        <v>485</v>
      </c>
      <c r="B82" s="6">
        <v>1192</v>
      </c>
      <c r="C82" s="30">
        <v>4.4463087248322148</v>
      </c>
      <c r="D82" s="30">
        <v>37.919463087248324</v>
      </c>
      <c r="E82" s="18">
        <v>7234.89932885906</v>
      </c>
      <c r="F82" s="18">
        <v>4735.7382550335578</v>
      </c>
      <c r="G82" s="8">
        <v>24.328859060402685</v>
      </c>
      <c r="H82" s="8">
        <v>2007.5503355704698</v>
      </c>
      <c r="I82" s="8">
        <v>141.77852348993289</v>
      </c>
      <c r="J82" s="8">
        <v>12.583892617449663</v>
      </c>
      <c r="K82" s="8">
        <v>823.82550335570465</v>
      </c>
      <c r="L82" s="8">
        <v>107.38255033557047</v>
      </c>
      <c r="M82" s="8">
        <v>1659.3959731543623</v>
      </c>
      <c r="N82" s="7">
        <v>66.275167785235993</v>
      </c>
      <c r="O82" s="18">
        <v>1718.9597315436242</v>
      </c>
      <c r="P82" s="8">
        <v>537.75167785234896</v>
      </c>
      <c r="Q82" s="8">
        <v>12094.33962264151</v>
      </c>
      <c r="R82" s="8">
        <v>90.604026845637577</v>
      </c>
      <c r="S82" s="8">
        <v>869.1275167785235</v>
      </c>
      <c r="T82" s="8">
        <v>160.85989621942178</v>
      </c>
      <c r="U82" s="7">
        <v>-138.20888950801231</v>
      </c>
      <c r="V82" s="8">
        <v>68.791946308724832</v>
      </c>
      <c r="W82" s="8">
        <v>25.167785234899327</v>
      </c>
      <c r="X82" s="8">
        <v>104.86577181208054</v>
      </c>
      <c r="Y82" s="8">
        <v>85.570469798657726</v>
      </c>
      <c r="Z82" s="18">
        <v>258.49212924606462</v>
      </c>
      <c r="AA82" s="8">
        <v>109.8993288590604</v>
      </c>
      <c r="AB82" s="8">
        <v>104.86577181208054</v>
      </c>
      <c r="AC82" s="31">
        <f t="shared" si="2"/>
        <v>521.70921303581326</v>
      </c>
      <c r="AD82" s="12"/>
      <c r="AE82" s="1" t="s">
        <v>725</v>
      </c>
      <c r="AF82" s="13" t="s">
        <v>329</v>
      </c>
      <c r="AG82" s="22" t="s">
        <v>284</v>
      </c>
      <c r="AH82" s="23" t="s">
        <v>258</v>
      </c>
    </row>
    <row r="83" spans="1:34" ht="15" customHeight="1" x14ac:dyDescent="0.25">
      <c r="A83" s="1" t="s">
        <v>486</v>
      </c>
      <c r="B83" s="6">
        <v>8717</v>
      </c>
      <c r="C83" s="30">
        <v>5.1623264884708044</v>
      </c>
      <c r="D83" s="30">
        <v>27.452105082023632</v>
      </c>
      <c r="E83" s="18">
        <v>6454.3994493518412</v>
      </c>
      <c r="F83" s="18">
        <v>3949.7533555122172</v>
      </c>
      <c r="G83" s="8">
        <v>361.82172765859815</v>
      </c>
      <c r="H83" s="8">
        <v>686.70414133302734</v>
      </c>
      <c r="I83" s="8">
        <v>399.21991510840888</v>
      </c>
      <c r="J83" s="8">
        <v>0</v>
      </c>
      <c r="K83" s="8">
        <v>733.50923482849601</v>
      </c>
      <c r="L83" s="8">
        <v>75.369966731673742</v>
      </c>
      <c r="M83" s="8">
        <v>1520.5919467706779</v>
      </c>
      <c r="N83" s="7">
        <v>247.90638981300941</v>
      </c>
      <c r="O83" s="18">
        <v>2225.1921532637375</v>
      </c>
      <c r="P83" s="8">
        <v>474.24572674085118</v>
      </c>
      <c r="Q83" s="8">
        <v>9186.6666666666661</v>
      </c>
      <c r="R83" s="8">
        <v>50.93495468624527</v>
      </c>
      <c r="S83" s="8">
        <v>1206.1489044396008</v>
      </c>
      <c r="T83" s="8">
        <v>325.74320050600886</v>
      </c>
      <c r="U83" s="7">
        <v>-100.78048397509228</v>
      </c>
      <c r="V83" s="8">
        <v>107.14695422737181</v>
      </c>
      <c r="W83" s="8">
        <v>60.341860731903182</v>
      </c>
      <c r="X83" s="8">
        <v>101.4110359068487</v>
      </c>
      <c r="Y83" s="8">
        <v>58.965240334977629</v>
      </c>
      <c r="Z83" s="18">
        <v>245.40018399264031</v>
      </c>
      <c r="AA83" s="8">
        <v>130.54950097510613</v>
      </c>
      <c r="AB83" s="8">
        <v>78.811517723987606</v>
      </c>
      <c r="AC83" s="31">
        <f t="shared" si="2"/>
        <v>34.053756583246155</v>
      </c>
      <c r="AD83" s="12"/>
      <c r="AE83" s="1" t="s">
        <v>726</v>
      </c>
      <c r="AF83" s="13" t="s">
        <v>330</v>
      </c>
      <c r="AG83" s="22" t="s">
        <v>292</v>
      </c>
      <c r="AH83" s="23" t="s">
        <v>221</v>
      </c>
    </row>
    <row r="84" spans="1:34" ht="15" customHeight="1" x14ac:dyDescent="0.25">
      <c r="A84" s="1" t="s">
        <v>487</v>
      </c>
      <c r="B84" s="6">
        <v>3774</v>
      </c>
      <c r="C84" s="30">
        <v>4.1600423953365127</v>
      </c>
      <c r="D84" s="30">
        <v>36.565977742448332</v>
      </c>
      <c r="E84" s="18">
        <v>5278.484366719661</v>
      </c>
      <c r="F84" s="18">
        <v>2596.9793322734499</v>
      </c>
      <c r="G84" s="8">
        <v>0.26497085320614733</v>
      </c>
      <c r="H84" s="8">
        <v>26.497085320614733</v>
      </c>
      <c r="I84" s="8">
        <v>9.5389507154213025</v>
      </c>
      <c r="J84" s="8">
        <v>0.52994170641229466</v>
      </c>
      <c r="K84" s="8">
        <v>1208.0021197668257</v>
      </c>
      <c r="L84" s="8">
        <v>154.21303656597775</v>
      </c>
      <c r="M84" s="8">
        <v>1329.3587705352413</v>
      </c>
      <c r="N84" s="7">
        <v>22.787493375728445</v>
      </c>
      <c r="O84" s="18">
        <v>1907.7901430842608</v>
      </c>
      <c r="P84" s="8">
        <v>374.40381558028616</v>
      </c>
      <c r="Q84" s="8">
        <v>9000</v>
      </c>
      <c r="R84" s="8">
        <v>51.934287228404877</v>
      </c>
      <c r="S84" s="8">
        <v>993.64069952305249</v>
      </c>
      <c r="T84" s="8">
        <v>225.13788242277346</v>
      </c>
      <c r="U84" s="7">
        <v>77.723802791852933</v>
      </c>
      <c r="V84" s="8">
        <v>57.233704292527825</v>
      </c>
      <c r="W84" s="8">
        <v>35.241123476417592</v>
      </c>
      <c r="X84" s="8">
        <v>92.474827768945417</v>
      </c>
      <c r="Y84" s="8">
        <v>66.772655007949126</v>
      </c>
      <c r="Z84" s="18">
        <v>279.41938828408502</v>
      </c>
      <c r="AA84" s="8">
        <v>120.03179650238474</v>
      </c>
      <c r="AB84" s="8">
        <v>95.654478007419172</v>
      </c>
      <c r="AC84" s="31">
        <f t="shared" si="2"/>
        <v>494.29550307786531</v>
      </c>
      <c r="AD84" s="12"/>
      <c r="AE84" s="1" t="s">
        <v>727</v>
      </c>
      <c r="AF84" s="13" t="s">
        <v>46</v>
      </c>
      <c r="AG84" s="22" t="s">
        <v>297</v>
      </c>
      <c r="AH84" s="23" t="s">
        <v>391</v>
      </c>
    </row>
    <row r="85" spans="1:34" ht="15" customHeight="1" x14ac:dyDescent="0.25">
      <c r="A85" s="1" t="s">
        <v>488</v>
      </c>
      <c r="B85" s="6">
        <v>2290</v>
      </c>
      <c r="C85" s="30">
        <v>5.3275109170305681</v>
      </c>
      <c r="D85" s="30">
        <v>35.109170305676855</v>
      </c>
      <c r="E85" s="18">
        <v>6394.759825327511</v>
      </c>
      <c r="F85" s="18">
        <v>3793.0131004366813</v>
      </c>
      <c r="G85" s="8">
        <v>122.27074235807859</v>
      </c>
      <c r="H85" s="8">
        <v>1028.82096069869</v>
      </c>
      <c r="I85" s="8">
        <v>267.68558951965065</v>
      </c>
      <c r="J85" s="8">
        <v>35.37117903930131</v>
      </c>
      <c r="K85" s="8">
        <v>772.92576419213981</v>
      </c>
      <c r="L85" s="8">
        <v>79.47598253275109</v>
      </c>
      <c r="M85" s="8">
        <v>1488.2096069868994</v>
      </c>
      <c r="N85" s="7">
        <v>77.729257641921407</v>
      </c>
      <c r="O85" s="18">
        <v>1835.8078602620087</v>
      </c>
      <c r="P85" s="8">
        <v>388.20960698689953</v>
      </c>
      <c r="Q85" s="8">
        <v>7286.885245901638</v>
      </c>
      <c r="R85" s="8">
        <v>69.432314410480359</v>
      </c>
      <c r="S85" s="8">
        <v>1051.0917030567687</v>
      </c>
      <c r="T85" s="8">
        <v>150.04556039283185</v>
      </c>
      <c r="U85" s="7">
        <v>-131.70494903912027</v>
      </c>
      <c r="V85" s="8">
        <v>156.76855895196508</v>
      </c>
      <c r="W85" s="8">
        <v>30.131004366812228</v>
      </c>
      <c r="X85" s="8">
        <v>121.83406113537119</v>
      </c>
      <c r="Y85" s="8">
        <v>67.248908296943227</v>
      </c>
      <c r="Z85" s="18">
        <v>319.55211024978468</v>
      </c>
      <c r="AA85" s="8">
        <v>78.165938864628814</v>
      </c>
      <c r="AB85" s="8">
        <v>152.83842794759826</v>
      </c>
      <c r="AC85" s="31">
        <f t="shared" si="2"/>
        <v>446.38675437903629</v>
      </c>
      <c r="AD85" s="12"/>
      <c r="AE85" s="1" t="s">
        <v>728</v>
      </c>
      <c r="AF85" s="13" t="s">
        <v>47</v>
      </c>
      <c r="AG85" s="22" t="s">
        <v>293</v>
      </c>
      <c r="AH85" s="23" t="s">
        <v>229</v>
      </c>
    </row>
    <row r="86" spans="1:34" ht="15" customHeight="1" x14ac:dyDescent="0.25">
      <c r="A86" s="1" t="s">
        <v>489</v>
      </c>
      <c r="B86" s="6">
        <v>1289</v>
      </c>
      <c r="C86" s="30">
        <v>6.3615205585725372</v>
      </c>
      <c r="D86" s="30">
        <v>41.349883630721493</v>
      </c>
      <c r="E86" s="18">
        <v>8350.6594259115591</v>
      </c>
      <c r="F86" s="18">
        <v>5447.6338246702871</v>
      </c>
      <c r="G86" s="8">
        <v>276.95888285492629</v>
      </c>
      <c r="H86" s="8">
        <v>1609.7750193948796</v>
      </c>
      <c r="I86" s="8">
        <v>317.30023273855699</v>
      </c>
      <c r="J86" s="8">
        <v>2.3273855702094646</v>
      </c>
      <c r="K86" s="8">
        <v>1301.7843289371606</v>
      </c>
      <c r="L86" s="8">
        <v>136.53995345228859</v>
      </c>
      <c r="M86" s="8">
        <v>1828.5492629945695</v>
      </c>
      <c r="N86" s="7">
        <v>110.93871217998466</v>
      </c>
      <c r="O86" s="18">
        <v>2152.831652443755</v>
      </c>
      <c r="P86" s="8">
        <v>726.92009309542277</v>
      </c>
      <c r="Q86" s="8">
        <v>11426.829268292682</v>
      </c>
      <c r="R86" s="8">
        <v>78.355314197051982</v>
      </c>
      <c r="S86" s="8">
        <v>1055.8572536850272</v>
      </c>
      <c r="T86" s="8">
        <v>264.90878430170164</v>
      </c>
      <c r="U86" s="7">
        <v>-201.29357871597608</v>
      </c>
      <c r="V86" s="8">
        <v>117.14507370054305</v>
      </c>
      <c r="W86" s="8">
        <v>39.565554693560898</v>
      </c>
      <c r="X86" s="8">
        <v>71.373157486423594</v>
      </c>
      <c r="Y86" s="8">
        <v>53.529868114817688</v>
      </c>
      <c r="Z86" s="18">
        <v>610.32863849765261</v>
      </c>
      <c r="AA86" s="8">
        <v>280.0620636152056</v>
      </c>
      <c r="AB86" s="8">
        <v>96.974398758727702</v>
      </c>
      <c r="AC86" s="31">
        <f t="shared" si="2"/>
        <v>139.86531029986429</v>
      </c>
      <c r="AD86" s="12"/>
      <c r="AE86" s="1" t="s">
        <v>729</v>
      </c>
      <c r="AF86" s="13" t="s">
        <v>331</v>
      </c>
      <c r="AG86" s="22" t="s">
        <v>301</v>
      </c>
      <c r="AH86" s="23" t="s">
        <v>264</v>
      </c>
    </row>
    <row r="87" spans="1:34" ht="15" customHeight="1" x14ac:dyDescent="0.25">
      <c r="A87" s="1" t="s">
        <v>490</v>
      </c>
      <c r="B87" s="6">
        <v>12890</v>
      </c>
      <c r="C87" s="30">
        <v>5.9193173002327386</v>
      </c>
      <c r="D87" s="30">
        <v>28.758727695888286</v>
      </c>
      <c r="E87" s="18">
        <v>6193.7936384794411</v>
      </c>
      <c r="F87" s="18">
        <v>3416.3692785104731</v>
      </c>
      <c r="G87" s="8">
        <v>-43.211792086889062</v>
      </c>
      <c r="H87" s="8">
        <v>1029.635376260667</v>
      </c>
      <c r="I87" s="8">
        <v>61.442979053529868</v>
      </c>
      <c r="J87" s="8">
        <v>0</v>
      </c>
      <c r="K87" s="8">
        <v>780.0620636152056</v>
      </c>
      <c r="L87" s="8">
        <v>128.00620636152055</v>
      </c>
      <c r="M87" s="8">
        <v>1610.6283941039565</v>
      </c>
      <c r="N87" s="7">
        <v>-22.187742435996796</v>
      </c>
      <c r="O87" s="18">
        <v>2072.2265321955001</v>
      </c>
      <c r="P87" s="8">
        <v>496.19860356865786</v>
      </c>
      <c r="Q87" s="8">
        <v>8382.6998689384018</v>
      </c>
      <c r="R87" s="8">
        <v>74.709076803723818</v>
      </c>
      <c r="S87" s="8">
        <v>1097.1295577967417</v>
      </c>
      <c r="T87" s="8">
        <v>149.63268462430727</v>
      </c>
      <c r="U87" s="7">
        <v>53.935973250013831</v>
      </c>
      <c r="V87" s="8">
        <v>109.07680372381691</v>
      </c>
      <c r="W87" s="8">
        <v>32.195500387897596</v>
      </c>
      <c r="X87" s="8">
        <v>59.348332040341354</v>
      </c>
      <c r="Y87" s="8">
        <v>52.598913886733904</v>
      </c>
      <c r="Z87" s="18">
        <v>305.45091104789731</v>
      </c>
      <c r="AA87" s="8">
        <v>148.64235841737781</v>
      </c>
      <c r="AB87" s="8">
        <v>104.34445306439099</v>
      </c>
      <c r="AC87" s="31">
        <f t="shared" si="2"/>
        <v>399.7469167255706</v>
      </c>
      <c r="AD87" s="12"/>
      <c r="AE87" s="1" t="s">
        <v>730</v>
      </c>
      <c r="AF87" s="13" t="s">
        <v>48</v>
      </c>
      <c r="AG87" s="22" t="s">
        <v>284</v>
      </c>
      <c r="AH87" s="23" t="s">
        <v>258</v>
      </c>
    </row>
    <row r="88" spans="1:34" ht="15" customHeight="1" x14ac:dyDescent="0.25">
      <c r="A88" s="1" t="s">
        <v>957</v>
      </c>
      <c r="B88" s="6">
        <v>15312</v>
      </c>
      <c r="C88" s="30">
        <v>5.5707941483803554</v>
      </c>
      <c r="D88" s="30">
        <v>30.3487460815047</v>
      </c>
      <c r="E88" s="18">
        <v>5467.4764890282131</v>
      </c>
      <c r="F88" s="18">
        <v>2741.1180773249739</v>
      </c>
      <c r="G88" s="8">
        <v>21.9435736677116</v>
      </c>
      <c r="H88" s="8">
        <v>15.020898641588296</v>
      </c>
      <c r="I88" s="8">
        <v>429.98955067920588</v>
      </c>
      <c r="J88" s="8">
        <v>-0.96190842631781448</v>
      </c>
      <c r="K88" s="8">
        <v>736.87304075235102</v>
      </c>
      <c r="L88" s="8">
        <v>71.381922675026118</v>
      </c>
      <c r="M88" s="8">
        <v>1490.8568443051201</v>
      </c>
      <c r="N88" s="7">
        <v>47.396077705314866</v>
      </c>
      <c r="O88" s="18">
        <v>1923.8505747126437</v>
      </c>
      <c r="P88" s="8">
        <v>350.64002089864158</v>
      </c>
      <c r="Q88" s="8">
        <v>6294.2555685814768</v>
      </c>
      <c r="R88" s="8">
        <v>100.96656217345873</v>
      </c>
      <c r="S88" s="8">
        <v>1037.0297805642633</v>
      </c>
      <c r="T88" s="8">
        <v>134.36915551719179</v>
      </c>
      <c r="U88" s="7">
        <v>117.5247838767478</v>
      </c>
      <c r="V88" s="8">
        <v>90.386624869383496</v>
      </c>
      <c r="W88" s="8">
        <v>16.457680250783699</v>
      </c>
      <c r="X88" s="8">
        <v>76.475966562173454</v>
      </c>
      <c r="Y88" s="8">
        <v>59.365203761755481</v>
      </c>
      <c r="Z88" s="18">
        <v>368.31249194276137</v>
      </c>
      <c r="AA88" s="8">
        <v>177.11598746081506</v>
      </c>
      <c r="AB88" s="8">
        <v>101.09717868338558</v>
      </c>
      <c r="AC88" s="31">
        <f t="shared" si="2"/>
        <v>434.19534504783411</v>
      </c>
      <c r="AD88" s="12"/>
      <c r="AE88" s="1" t="s">
        <v>731</v>
      </c>
      <c r="AF88" s="13" t="s">
        <v>49</v>
      </c>
      <c r="AG88" s="22" t="s">
        <v>284</v>
      </c>
      <c r="AH88" s="23" t="s">
        <v>259</v>
      </c>
    </row>
    <row r="89" spans="1:34" ht="15" customHeight="1" x14ac:dyDescent="0.25">
      <c r="A89" s="1" t="s">
        <v>491</v>
      </c>
      <c r="B89" s="6">
        <v>10396</v>
      </c>
      <c r="C89" s="30">
        <v>6.5794536360138514</v>
      </c>
      <c r="D89" s="30">
        <v>22.066179299730663</v>
      </c>
      <c r="E89" s="18">
        <v>7372.450942670258</v>
      </c>
      <c r="F89" s="18">
        <v>3445.3636013851483</v>
      </c>
      <c r="G89" s="8">
        <v>293.95921508272409</v>
      </c>
      <c r="H89" s="8">
        <v>887.07195075028858</v>
      </c>
      <c r="I89" s="8">
        <v>321.27741439015006</v>
      </c>
      <c r="J89" s="8">
        <v>0</v>
      </c>
      <c r="K89" s="8">
        <v>660.73489803770678</v>
      </c>
      <c r="L89" s="8">
        <v>128.70334744132359</v>
      </c>
      <c r="M89" s="8">
        <v>1099.0765679107349</v>
      </c>
      <c r="N89" s="7">
        <v>183.24355521354371</v>
      </c>
      <c r="O89" s="18">
        <v>3341.1889188149289</v>
      </c>
      <c r="P89" s="8">
        <v>864.65948441708349</v>
      </c>
      <c r="Q89" s="8">
        <v>13141.812865497077</v>
      </c>
      <c r="R89" s="8">
        <v>17.121969988457099</v>
      </c>
      <c r="S89" s="8">
        <v>1266.9295883031934</v>
      </c>
      <c r="T89" s="8">
        <v>139.28489427873677</v>
      </c>
      <c r="U89" s="7">
        <v>532.1271872910977</v>
      </c>
      <c r="V89" s="8">
        <v>322.2393228164679</v>
      </c>
      <c r="W89" s="8">
        <v>40.496344747979997</v>
      </c>
      <c r="X89" s="8">
        <v>158.33012697191225</v>
      </c>
      <c r="Y89" s="8">
        <v>82.820315505963833</v>
      </c>
      <c r="Z89" s="18">
        <v>595.5983493810179</v>
      </c>
      <c r="AA89" s="8">
        <v>338.30319353597537</v>
      </c>
      <c r="AB89" s="8">
        <v>97.15275105809927</v>
      </c>
      <c r="AC89" s="31">
        <f t="shared" si="2"/>
        <v>-9.6999269108371209</v>
      </c>
      <c r="AD89" s="12"/>
      <c r="AE89" s="1" t="s">
        <v>732</v>
      </c>
      <c r="AF89" s="13" t="s">
        <v>332</v>
      </c>
      <c r="AG89" s="22" t="s">
        <v>292</v>
      </c>
      <c r="AH89" s="23" t="s">
        <v>221</v>
      </c>
    </row>
    <row r="90" spans="1:34" ht="15" customHeight="1" x14ac:dyDescent="0.25">
      <c r="A90" s="1" t="s">
        <v>492</v>
      </c>
      <c r="B90" s="6">
        <v>4196</v>
      </c>
      <c r="C90" s="30">
        <v>6.9828408007626308</v>
      </c>
      <c r="D90" s="30">
        <v>24.690181124880837</v>
      </c>
      <c r="E90" s="18">
        <v>4798.6177311725451</v>
      </c>
      <c r="F90" s="18">
        <v>1994.5185891325073</v>
      </c>
      <c r="G90" s="8">
        <v>7.6263107721639658</v>
      </c>
      <c r="H90" s="8">
        <v>12.869399428026693</v>
      </c>
      <c r="I90" s="8">
        <v>2.8598665395614868</v>
      </c>
      <c r="J90" s="8">
        <v>-0.95465393794749409</v>
      </c>
      <c r="K90" s="8">
        <v>445.42421353670164</v>
      </c>
      <c r="L90" s="8">
        <v>131.31553860819827</v>
      </c>
      <c r="M90" s="8">
        <v>1349.3803622497617</v>
      </c>
      <c r="N90" s="7">
        <v>177.31309054423923</v>
      </c>
      <c r="O90" s="18">
        <v>2166.587225929457</v>
      </c>
      <c r="P90" s="8">
        <v>528.3603431839847</v>
      </c>
      <c r="Q90" s="8">
        <v>7566.5529010238906</v>
      </c>
      <c r="R90" s="8">
        <v>90.5624404194471</v>
      </c>
      <c r="S90" s="8">
        <v>1001.1916110581507</v>
      </c>
      <c r="T90" s="8">
        <v>138.63123589872149</v>
      </c>
      <c r="U90" s="7">
        <v>240.53940280480609</v>
      </c>
      <c r="V90" s="8">
        <v>49.809342230695897</v>
      </c>
      <c r="W90" s="8">
        <v>18.112488083889421</v>
      </c>
      <c r="X90" s="8">
        <v>99.380362249761689</v>
      </c>
      <c r="Y90" s="8">
        <v>59.103908484270733</v>
      </c>
      <c r="Z90" s="18">
        <v>182.35572374645221</v>
      </c>
      <c r="AA90" s="8">
        <v>90.085795996186846</v>
      </c>
      <c r="AB90" s="8">
        <v>79.59961868446139</v>
      </c>
      <c r="AC90" s="31">
        <f t="shared" si="2"/>
        <v>455.15619236412863</v>
      </c>
      <c r="AD90" s="12"/>
      <c r="AE90" s="1" t="s">
        <v>733</v>
      </c>
      <c r="AF90" s="13" t="s">
        <v>333</v>
      </c>
      <c r="AG90" s="22" t="s">
        <v>296</v>
      </c>
      <c r="AH90" s="23" t="s">
        <v>267</v>
      </c>
    </row>
    <row r="91" spans="1:34" ht="15" customHeight="1" x14ac:dyDescent="0.25">
      <c r="A91" s="1" t="s">
        <v>493</v>
      </c>
      <c r="B91" s="6">
        <v>2095</v>
      </c>
      <c r="C91" s="30">
        <v>4.4391408114558475</v>
      </c>
      <c r="D91" s="30">
        <v>40.286396181384248</v>
      </c>
      <c r="E91" s="18">
        <v>7648.6873508353219</v>
      </c>
      <c r="F91" s="18">
        <v>5197.1360381861577</v>
      </c>
      <c r="G91" s="8">
        <v>129.83293556085917</v>
      </c>
      <c r="H91" s="8">
        <v>1497.8520286396181</v>
      </c>
      <c r="I91" s="8">
        <v>396.65871121718379</v>
      </c>
      <c r="J91" s="8">
        <v>13.111800620558501</v>
      </c>
      <c r="K91" s="8">
        <v>1221.4797136038187</v>
      </c>
      <c r="L91" s="8">
        <v>123.62768496420047</v>
      </c>
      <c r="M91" s="8">
        <v>1729.3556085918856</v>
      </c>
      <c r="N91" s="7">
        <v>208.8452399522335</v>
      </c>
      <c r="O91" s="18">
        <v>1745.1073985680191</v>
      </c>
      <c r="P91" s="8">
        <v>392.8400954653938</v>
      </c>
      <c r="Q91" s="8">
        <v>8849.4623655913983</v>
      </c>
      <c r="R91" s="8">
        <v>95.942720763723145</v>
      </c>
      <c r="S91" s="8">
        <v>978.04295942720762</v>
      </c>
      <c r="T91" s="8">
        <v>205.72312451662799</v>
      </c>
      <c r="U91" s="7">
        <v>-175.65152547128201</v>
      </c>
      <c r="V91" s="8">
        <v>76.372315035799531</v>
      </c>
      <c r="W91" s="8">
        <v>29.594272076372317</v>
      </c>
      <c r="X91" s="8">
        <v>142.2434367541766</v>
      </c>
      <c r="Y91" s="8">
        <v>113.60381861575179</v>
      </c>
      <c r="Z91" s="18">
        <v>352.66821345707655</v>
      </c>
      <c r="AA91" s="8">
        <v>134.12887828162289</v>
      </c>
      <c r="AB91" s="8">
        <v>109.78520286396181</v>
      </c>
      <c r="AC91" s="31">
        <f t="shared" si="2"/>
        <v>353.77570062406852</v>
      </c>
      <c r="AD91" s="12"/>
      <c r="AE91" s="1" t="s">
        <v>734</v>
      </c>
      <c r="AF91" s="13" t="s">
        <v>50</v>
      </c>
      <c r="AG91" s="22" t="s">
        <v>300</v>
      </c>
      <c r="AH91" s="23" t="s">
        <v>245</v>
      </c>
    </row>
    <row r="92" spans="1:34" ht="15" customHeight="1" x14ac:dyDescent="0.25">
      <c r="A92" s="1" t="s">
        <v>494</v>
      </c>
      <c r="B92" s="6">
        <v>19982</v>
      </c>
      <c r="C92" s="30">
        <v>5.2647382644379945</v>
      </c>
      <c r="D92" s="30">
        <v>29.661695525973375</v>
      </c>
      <c r="E92" s="18">
        <v>7474.8773896506855</v>
      </c>
      <c r="F92" s="18">
        <v>4872.1349214292868</v>
      </c>
      <c r="G92" s="8">
        <v>386.64798318486635</v>
      </c>
      <c r="H92" s="8">
        <v>1046.8922029826845</v>
      </c>
      <c r="I92" s="8">
        <v>462.26603943549196</v>
      </c>
      <c r="J92" s="8">
        <v>-0.56298381421534127</v>
      </c>
      <c r="K92" s="8">
        <v>732.60934841357221</v>
      </c>
      <c r="L92" s="8">
        <v>97.387648883995595</v>
      </c>
      <c r="M92" s="8">
        <v>2040.0860774697228</v>
      </c>
      <c r="N92" s="7">
        <v>204.19625375716402</v>
      </c>
      <c r="O92" s="18">
        <v>2019.6176558903014</v>
      </c>
      <c r="P92" s="8">
        <v>403.06275648083272</v>
      </c>
      <c r="Q92" s="8">
        <v>7655.8935361216718</v>
      </c>
      <c r="R92" s="8">
        <v>69.712741467320598</v>
      </c>
      <c r="S92" s="8">
        <v>877.48974076669003</v>
      </c>
      <c r="T92" s="8">
        <v>113.60159627535749</v>
      </c>
      <c r="U92" s="7">
        <v>120.50910335430967</v>
      </c>
      <c r="V92" s="8">
        <v>177.65989390451406</v>
      </c>
      <c r="W92" s="8">
        <v>40.586527875087576</v>
      </c>
      <c r="X92" s="8">
        <v>216.99529576618957</v>
      </c>
      <c r="Y92" s="8">
        <v>59.253327995195676</v>
      </c>
      <c r="Z92" s="18">
        <v>432.20629250868524</v>
      </c>
      <c r="AA92" s="8">
        <v>194.97547793013712</v>
      </c>
      <c r="AB92" s="8">
        <v>119.10719647682915</v>
      </c>
      <c r="AC92" s="31">
        <f t="shared" si="2"/>
        <v>150.91851982241201</v>
      </c>
      <c r="AD92" s="12"/>
      <c r="AE92" s="1" t="s">
        <v>735</v>
      </c>
      <c r="AF92" s="13" t="s">
        <v>51</v>
      </c>
      <c r="AG92" s="22" t="s">
        <v>291</v>
      </c>
      <c r="AH92" s="23" t="s">
        <v>279</v>
      </c>
    </row>
    <row r="93" spans="1:34" ht="15" customHeight="1" x14ac:dyDescent="0.25">
      <c r="A93" s="1" t="s">
        <v>495</v>
      </c>
      <c r="B93" s="6">
        <v>7105</v>
      </c>
      <c r="C93" s="30">
        <v>3.6734693877551021</v>
      </c>
      <c r="D93" s="30">
        <v>40.999296270232236</v>
      </c>
      <c r="E93" s="18">
        <v>8078.3954961294867</v>
      </c>
      <c r="F93" s="18">
        <v>4802.6741731175225</v>
      </c>
      <c r="G93" s="8">
        <v>245.60168895144267</v>
      </c>
      <c r="H93" s="8">
        <v>1197.6073187895847</v>
      </c>
      <c r="I93" s="8">
        <v>583.67346938775506</v>
      </c>
      <c r="J93" s="8">
        <v>1.7712550607287449</v>
      </c>
      <c r="K93" s="8">
        <v>826.88247712878263</v>
      </c>
      <c r="L93" s="8">
        <v>92.047853624208315</v>
      </c>
      <c r="M93" s="8">
        <v>1663.7579169598876</v>
      </c>
      <c r="N93" s="7">
        <v>283.38004683934128</v>
      </c>
      <c r="O93" s="18">
        <v>1404.7853624208303</v>
      </c>
      <c r="P93" s="8">
        <v>351.86488388458832</v>
      </c>
      <c r="Q93" s="8">
        <v>9578.5440613026822</v>
      </c>
      <c r="R93" s="8">
        <v>29.275158339197748</v>
      </c>
      <c r="S93" s="8">
        <v>655.45390570021107</v>
      </c>
      <c r="T93" s="8">
        <v>48.292682926829272</v>
      </c>
      <c r="U93" s="7">
        <v>160.01132833284686</v>
      </c>
      <c r="V93" s="8">
        <v>76.284306826178749</v>
      </c>
      <c r="W93" s="8">
        <v>16.326530612244898</v>
      </c>
      <c r="X93" s="8">
        <v>67.276565798733287</v>
      </c>
      <c r="Y93" s="8">
        <v>47.431386347642501</v>
      </c>
      <c r="Z93" s="18">
        <v>444.72256987901545</v>
      </c>
      <c r="AA93" s="8">
        <v>193.38494018296973</v>
      </c>
      <c r="AB93" s="8">
        <v>103.16678395496129</v>
      </c>
      <c r="AC93" s="31">
        <f t="shared" si="2"/>
        <v>1426.2133907121183</v>
      </c>
      <c r="AD93" s="12"/>
      <c r="AE93" s="1" t="s">
        <v>736</v>
      </c>
      <c r="AF93" s="13" t="s">
        <v>78</v>
      </c>
      <c r="AG93" s="22" t="s">
        <v>291</v>
      </c>
      <c r="AH93" s="23" t="s">
        <v>281</v>
      </c>
    </row>
    <row r="94" spans="1:34" ht="15" customHeight="1" x14ac:dyDescent="0.25">
      <c r="A94" s="1" t="s">
        <v>496</v>
      </c>
      <c r="B94" s="6">
        <v>7904</v>
      </c>
      <c r="C94" s="30">
        <v>6.4524291497975712</v>
      </c>
      <c r="D94" s="30">
        <v>26.556174089068822</v>
      </c>
      <c r="E94" s="18">
        <v>7175.1012145748991</v>
      </c>
      <c r="F94" s="18">
        <v>4050.733805668016</v>
      </c>
      <c r="G94" s="8">
        <v>189.77732793522267</v>
      </c>
      <c r="H94" s="8">
        <v>721.15384615384619</v>
      </c>
      <c r="I94" s="8">
        <v>405.99696356275308</v>
      </c>
      <c r="J94" s="8">
        <v>8.920471726640459</v>
      </c>
      <c r="K94" s="8">
        <v>840.96659919028343</v>
      </c>
      <c r="L94" s="8">
        <v>118.29453441295547</v>
      </c>
      <c r="M94" s="8">
        <v>1712.8036437246963</v>
      </c>
      <c r="N94" s="7">
        <v>171.11495337457401</v>
      </c>
      <c r="O94" s="18">
        <v>1934.4635627530365</v>
      </c>
      <c r="P94" s="8">
        <v>392.33299595141705</v>
      </c>
      <c r="Q94" s="8">
        <v>6080.3921568627457</v>
      </c>
      <c r="R94" s="8">
        <v>127.90991902834008</v>
      </c>
      <c r="S94" s="8">
        <v>1103.1123481781378</v>
      </c>
      <c r="T94" s="8">
        <v>484.36811977102599</v>
      </c>
      <c r="U94" s="7">
        <v>-304.20617645118818</v>
      </c>
      <c r="V94" s="8">
        <v>56.680161943319838</v>
      </c>
      <c r="W94" s="8">
        <v>12.904858299595142</v>
      </c>
      <c r="X94" s="8">
        <v>61.361336032388664</v>
      </c>
      <c r="Y94" s="8">
        <v>60.47570850202429</v>
      </c>
      <c r="Z94" s="18">
        <v>254.25851703406815</v>
      </c>
      <c r="AA94" s="8">
        <v>118.80060728744938</v>
      </c>
      <c r="AB94" s="8">
        <v>69.964574898785429</v>
      </c>
      <c r="AC94" s="31">
        <f t="shared" si="2"/>
        <v>935.64532911977847</v>
      </c>
      <c r="AD94" s="12"/>
      <c r="AE94" s="1" t="s">
        <v>737</v>
      </c>
      <c r="AF94" s="13" t="s">
        <v>52</v>
      </c>
      <c r="AG94" s="22" t="s">
        <v>291</v>
      </c>
      <c r="AH94" s="23" t="s">
        <v>279</v>
      </c>
    </row>
    <row r="95" spans="1:34" ht="15" customHeight="1" x14ac:dyDescent="0.25">
      <c r="A95" s="1" t="s">
        <v>414</v>
      </c>
      <c r="B95" s="6">
        <v>6614</v>
      </c>
      <c r="C95" s="30">
        <v>4.6719080737828849</v>
      </c>
      <c r="D95" s="30">
        <v>35.288781372845477</v>
      </c>
      <c r="E95" s="18">
        <v>6549.591775022679</v>
      </c>
      <c r="F95" s="18">
        <v>3734.2001814333235</v>
      </c>
      <c r="G95" s="8">
        <v>157.39340792258844</v>
      </c>
      <c r="H95" s="8">
        <v>1138.9476867251285</v>
      </c>
      <c r="I95" s="8">
        <v>194.73843362564259</v>
      </c>
      <c r="J95" s="8">
        <v>5.7020297133291482</v>
      </c>
      <c r="K95" s="8">
        <v>863.16903537949804</v>
      </c>
      <c r="L95" s="8">
        <v>100.2419110976716</v>
      </c>
      <c r="M95" s="8">
        <v>1297.0970668279406</v>
      </c>
      <c r="N95" s="7">
        <v>77.152521239196162</v>
      </c>
      <c r="O95" s="18">
        <v>2225.5820985787723</v>
      </c>
      <c r="P95" s="8">
        <v>434.38161475657694</v>
      </c>
      <c r="Q95" s="8">
        <v>9297.7346278317145</v>
      </c>
      <c r="R95" s="8">
        <v>100.99788327789537</v>
      </c>
      <c r="S95" s="8">
        <v>1218.7783489567582</v>
      </c>
      <c r="T95" s="8">
        <v>136.58984016705372</v>
      </c>
      <c r="U95" s="7">
        <v>41.51720549366609</v>
      </c>
      <c r="V95" s="8">
        <v>100.84668884185062</v>
      </c>
      <c r="W95" s="8">
        <v>37.042636830964618</v>
      </c>
      <c r="X95" s="8">
        <v>155.42788025400665</v>
      </c>
      <c r="Y95" s="8">
        <v>110.52313274871484</v>
      </c>
      <c r="Z95" s="18">
        <v>316.23543652594947</v>
      </c>
      <c r="AA95" s="8">
        <v>155.27668581796189</v>
      </c>
      <c r="AB95" s="8">
        <v>75.446023586332032</v>
      </c>
      <c r="AC95" s="31">
        <f t="shared" si="2"/>
        <v>273.57405848463384</v>
      </c>
      <c r="AD95" s="12"/>
      <c r="AE95" s="1" t="s">
        <v>738</v>
      </c>
      <c r="AF95" s="13" t="s">
        <v>415</v>
      </c>
      <c r="AG95" s="22" t="s">
        <v>285</v>
      </c>
      <c r="AH95" s="23" t="s">
        <v>222</v>
      </c>
    </row>
    <row r="96" spans="1:34" ht="15" customHeight="1" x14ac:dyDescent="0.25">
      <c r="A96" s="1" t="s">
        <v>497</v>
      </c>
      <c r="B96" s="6">
        <v>19116</v>
      </c>
      <c r="C96" s="30">
        <v>9.9497802887633391</v>
      </c>
      <c r="D96" s="30">
        <v>15.939527097719189</v>
      </c>
      <c r="E96" s="18">
        <v>5791.9543837622932</v>
      </c>
      <c r="F96" s="18">
        <v>2892.8646160284579</v>
      </c>
      <c r="G96" s="8">
        <v>240.74074074074073</v>
      </c>
      <c r="H96" s="8">
        <v>414.10336890562877</v>
      </c>
      <c r="I96" s="8">
        <v>334.53651391504496</v>
      </c>
      <c r="J96" s="8">
        <v>18.237000429737861</v>
      </c>
      <c r="K96" s="8">
        <v>611.16342331031592</v>
      </c>
      <c r="L96" s="8">
        <v>85.896631094371202</v>
      </c>
      <c r="M96" s="8">
        <v>1181.7848922368696</v>
      </c>
      <c r="N96" s="7">
        <v>92.298676490119902</v>
      </c>
      <c r="O96" s="18">
        <v>2543.419125340029</v>
      </c>
      <c r="P96" s="8">
        <v>679.6400920694706</v>
      </c>
      <c r="Q96" s="8">
        <v>6830.7045215562566</v>
      </c>
      <c r="R96" s="8">
        <v>200.98346934505128</v>
      </c>
      <c r="S96" s="8">
        <v>1343.4818999790753</v>
      </c>
      <c r="T96" s="8">
        <v>132.57265021005793</v>
      </c>
      <c r="U96" s="7">
        <v>55.018896138550396</v>
      </c>
      <c r="V96" s="8">
        <v>71.824649508265324</v>
      </c>
      <c r="W96" s="8">
        <v>19.617074701820464</v>
      </c>
      <c r="X96" s="8">
        <v>40.280393387738023</v>
      </c>
      <c r="Y96" s="8">
        <v>35.101485666457421</v>
      </c>
      <c r="Z96" s="18">
        <v>348.05277718663547</v>
      </c>
      <c r="AA96" s="8">
        <v>179.90165306549488</v>
      </c>
      <c r="AB96" s="8">
        <v>70.569156727348812</v>
      </c>
      <c r="AC96" s="31">
        <f t="shared" si="2"/>
        <v>7.6178652071707802</v>
      </c>
      <c r="AD96" s="12"/>
      <c r="AE96" s="1" t="s">
        <v>739</v>
      </c>
      <c r="AF96" s="13" t="s">
        <v>53</v>
      </c>
      <c r="AG96" s="22" t="s">
        <v>286</v>
      </c>
      <c r="AH96" s="23" t="s">
        <v>269</v>
      </c>
    </row>
    <row r="97" spans="1:34" ht="15" customHeight="1" x14ac:dyDescent="0.25">
      <c r="A97" s="1" t="s">
        <v>498</v>
      </c>
      <c r="B97" s="6">
        <v>37232</v>
      </c>
      <c r="C97" s="30">
        <v>6.9778685002148686</v>
      </c>
      <c r="D97" s="30">
        <v>20.383003867640738</v>
      </c>
      <c r="E97" s="18">
        <v>5665.8250966910182</v>
      </c>
      <c r="F97" s="18">
        <v>3237.4033089815211</v>
      </c>
      <c r="G97" s="8">
        <v>428.74409110442627</v>
      </c>
      <c r="H97" s="8">
        <v>459.49720670391059</v>
      </c>
      <c r="I97" s="8">
        <v>315.23957885689731</v>
      </c>
      <c r="J97" s="8">
        <v>54.325955734406442</v>
      </c>
      <c r="K97" s="8">
        <v>592.95767082079931</v>
      </c>
      <c r="L97" s="8">
        <v>104.02342071336484</v>
      </c>
      <c r="M97" s="8">
        <v>1180.1138805328751</v>
      </c>
      <c r="N97" s="7">
        <v>206.52492522820597</v>
      </c>
      <c r="O97" s="18">
        <v>2066.5287924366135</v>
      </c>
      <c r="P97" s="8">
        <v>626.77266867211006</v>
      </c>
      <c r="Q97" s="8">
        <v>8982.2940723633565</v>
      </c>
      <c r="R97" s="8">
        <v>68.596905887408667</v>
      </c>
      <c r="S97" s="8">
        <v>926.13880532874953</v>
      </c>
      <c r="T97" s="8">
        <v>166.77115987460814</v>
      </c>
      <c r="U97" s="7">
        <v>25.214229038154787</v>
      </c>
      <c r="V97" s="8">
        <v>112.37645036527718</v>
      </c>
      <c r="W97" s="8">
        <v>30.054791577137944</v>
      </c>
      <c r="X97" s="8">
        <v>110.60378169316718</v>
      </c>
      <c r="Y97" s="8">
        <v>64.433820369574548</v>
      </c>
      <c r="Z97" s="18">
        <v>178.78992049589004</v>
      </c>
      <c r="AA97" s="8">
        <v>101.1495487752471</v>
      </c>
      <c r="AB97" s="8">
        <v>76.332187365706915</v>
      </c>
      <c r="AC97" s="31">
        <f t="shared" si="2"/>
        <v>183.10307477699354</v>
      </c>
      <c r="AD97" s="12"/>
      <c r="AE97" s="1" t="s">
        <v>740</v>
      </c>
      <c r="AF97" s="13" t="s">
        <v>334</v>
      </c>
      <c r="AG97" s="22" t="s">
        <v>292</v>
      </c>
      <c r="AH97" s="23" t="s">
        <v>221</v>
      </c>
    </row>
    <row r="98" spans="1:34" ht="15" customHeight="1" x14ac:dyDescent="0.25">
      <c r="A98" s="1" t="s">
        <v>499</v>
      </c>
      <c r="B98" s="6">
        <v>9443</v>
      </c>
      <c r="C98" s="30">
        <v>4.701895584030499</v>
      </c>
      <c r="D98" s="30">
        <v>35.05241978184899</v>
      </c>
      <c r="E98" s="18">
        <v>7322.4610822831728</v>
      </c>
      <c r="F98" s="18">
        <v>4439.6907762363653</v>
      </c>
      <c r="G98" s="8">
        <v>276.60701048395634</v>
      </c>
      <c r="H98" s="8">
        <v>1143.7043312506619</v>
      </c>
      <c r="I98" s="8">
        <v>263.89918458117126</v>
      </c>
      <c r="J98" s="8">
        <v>1.1061946902654867</v>
      </c>
      <c r="K98" s="8">
        <v>1047.4425500370646</v>
      </c>
      <c r="L98" s="8">
        <v>135.1265487662819</v>
      </c>
      <c r="M98" s="8">
        <v>1395.5310812241871</v>
      </c>
      <c r="N98" s="7">
        <v>311.40042396905812</v>
      </c>
      <c r="O98" s="18">
        <v>2263.2637932860316</v>
      </c>
      <c r="P98" s="8">
        <v>478.1319495922906</v>
      </c>
      <c r="Q98" s="8">
        <v>10168.918918918918</v>
      </c>
      <c r="R98" s="8">
        <v>49.242825373292391</v>
      </c>
      <c r="S98" s="8">
        <v>1187.8640262628401</v>
      </c>
      <c r="T98" s="8">
        <v>196.98851288419743</v>
      </c>
      <c r="U98" s="7">
        <v>78.771309206239721</v>
      </c>
      <c r="V98" s="8">
        <v>130.36111405273749</v>
      </c>
      <c r="W98" s="8">
        <v>29.333898125595681</v>
      </c>
      <c r="X98" s="8">
        <v>112.57015778883829</v>
      </c>
      <c r="Y98" s="8">
        <v>86.519114688128766</v>
      </c>
      <c r="Z98" s="18">
        <v>327.74615222433061</v>
      </c>
      <c r="AA98" s="8">
        <v>141.16276607010482</v>
      </c>
      <c r="AB98" s="8">
        <v>88.531187122736412</v>
      </c>
      <c r="AC98" s="31">
        <f t="shared" si="2"/>
        <v>291.76036053644526</v>
      </c>
      <c r="AD98" s="12"/>
      <c r="AE98" s="1" t="s">
        <v>741</v>
      </c>
      <c r="AF98" s="13" t="s">
        <v>54</v>
      </c>
      <c r="AG98" s="22" t="s">
        <v>297</v>
      </c>
      <c r="AH98" s="23" t="s">
        <v>255</v>
      </c>
    </row>
    <row r="99" spans="1:34" ht="15" customHeight="1" x14ac:dyDescent="0.25">
      <c r="A99" s="1" t="s">
        <v>500</v>
      </c>
      <c r="B99" s="6">
        <v>1808</v>
      </c>
      <c r="C99" s="30">
        <v>3.9269911504424777</v>
      </c>
      <c r="D99" s="30">
        <v>36.117256637168147</v>
      </c>
      <c r="E99" s="18">
        <v>7014.9336283185839</v>
      </c>
      <c r="F99" s="18">
        <v>4700.2212389380529</v>
      </c>
      <c r="G99" s="8">
        <v>2.2123893805309733</v>
      </c>
      <c r="H99" s="8">
        <v>1180.8628318584072</v>
      </c>
      <c r="I99" s="8">
        <v>269.35840707964604</v>
      </c>
      <c r="J99" s="8">
        <v>-0.63251106894370657</v>
      </c>
      <c r="K99" s="8">
        <v>1528.2079646017698</v>
      </c>
      <c r="L99" s="8">
        <v>131.63716814159292</v>
      </c>
      <c r="M99" s="8">
        <v>1568.0309734513273</v>
      </c>
      <c r="N99" s="7">
        <v>152.18118363531525</v>
      </c>
      <c r="O99" s="18">
        <v>1632.7433628318583</v>
      </c>
      <c r="P99" s="8">
        <v>274.88938053097343</v>
      </c>
      <c r="Q99" s="8">
        <v>6999.9999999999991</v>
      </c>
      <c r="R99" s="8">
        <v>69.137168141592923</v>
      </c>
      <c r="S99" s="8">
        <v>1047.0132743362833</v>
      </c>
      <c r="T99" s="8">
        <v>88.925327951564071</v>
      </c>
      <c r="U99" s="7">
        <v>-57.398779278997658</v>
      </c>
      <c r="V99" s="8">
        <v>74.668141592920364</v>
      </c>
      <c r="W99" s="8">
        <v>31.526548672566371</v>
      </c>
      <c r="X99" s="8">
        <v>103.98230088495575</v>
      </c>
      <c r="Y99" s="8">
        <v>96.238938053097343</v>
      </c>
      <c r="Z99" s="18">
        <v>333.6992316136114</v>
      </c>
      <c r="AA99" s="8">
        <v>94.026548672566364</v>
      </c>
      <c r="AB99" s="8">
        <v>87.389380530973455</v>
      </c>
      <c r="AC99" s="31">
        <f t="shared" si="2"/>
        <v>348.26979493506127</v>
      </c>
      <c r="AD99" s="12"/>
      <c r="AE99" s="1" t="s">
        <v>742</v>
      </c>
      <c r="AF99" s="13" t="s">
        <v>55</v>
      </c>
      <c r="AG99" s="22" t="s">
        <v>299</v>
      </c>
      <c r="AH99" s="23" t="s">
        <v>233</v>
      </c>
    </row>
    <row r="100" spans="1:34" ht="15" customHeight="1" x14ac:dyDescent="0.25">
      <c r="A100" s="1" t="s">
        <v>501</v>
      </c>
      <c r="B100" s="6">
        <v>1581</v>
      </c>
      <c r="C100" s="30">
        <v>8.4123972169512964</v>
      </c>
      <c r="D100" s="30">
        <v>33.965844402277042</v>
      </c>
      <c r="E100" s="18">
        <v>8290.9550917141059</v>
      </c>
      <c r="F100" s="18">
        <v>5165.7179000632514</v>
      </c>
      <c r="G100" s="8">
        <v>267.55218216318787</v>
      </c>
      <c r="H100" s="8">
        <v>1103.0993042378241</v>
      </c>
      <c r="I100" s="8">
        <v>495.2561669829222</v>
      </c>
      <c r="J100" s="8">
        <v>79.860509979472212</v>
      </c>
      <c r="K100" s="8">
        <v>1283.3649588867806</v>
      </c>
      <c r="L100" s="8">
        <v>117.01454775458571</v>
      </c>
      <c r="M100" s="8">
        <v>1506.6413662239088</v>
      </c>
      <c r="N100" s="7">
        <v>429.9434115891554</v>
      </c>
      <c r="O100" s="18">
        <v>2197.9759645793802</v>
      </c>
      <c r="P100" s="8">
        <v>457.30550284629976</v>
      </c>
      <c r="Q100" s="8">
        <v>5436.0902255639085</v>
      </c>
      <c r="R100" s="8">
        <v>72.738772928526245</v>
      </c>
      <c r="S100" s="8">
        <v>1048.0708412397216</v>
      </c>
      <c r="T100" s="8">
        <v>260.88971269694161</v>
      </c>
      <c r="U100" s="7">
        <v>179.33799128787822</v>
      </c>
      <c r="V100" s="8">
        <v>74.003795066413659</v>
      </c>
      <c r="W100" s="8">
        <v>13.915243516761544</v>
      </c>
      <c r="X100" s="8">
        <v>91.714104996837449</v>
      </c>
      <c r="Y100" s="8">
        <v>81.59392789373814</v>
      </c>
      <c r="Z100" s="18">
        <v>226.04884157795868</v>
      </c>
      <c r="AA100" s="8">
        <v>125.86970271979759</v>
      </c>
      <c r="AB100" s="8">
        <v>84.756483238456681</v>
      </c>
      <c r="AC100" s="31">
        <f t="shared" si="2"/>
        <v>701.21238549351574</v>
      </c>
      <c r="AD100" s="12"/>
      <c r="AE100" s="1" t="s">
        <v>743</v>
      </c>
      <c r="AF100" s="13" t="s">
        <v>56</v>
      </c>
      <c r="AG100" s="25" t="s">
        <v>297</v>
      </c>
      <c r="AH100" s="26" t="s">
        <v>391</v>
      </c>
    </row>
    <row r="101" spans="1:34" ht="15" customHeight="1" x14ac:dyDescent="0.25">
      <c r="A101" s="1" t="s">
        <v>502</v>
      </c>
      <c r="B101" s="6">
        <v>40433</v>
      </c>
      <c r="C101" s="30">
        <v>7.1649395295921652</v>
      </c>
      <c r="D101" s="30">
        <v>17.438725793287659</v>
      </c>
      <c r="E101" s="18">
        <v>10474.513392525907</v>
      </c>
      <c r="F101" s="18">
        <v>5145.7472856330223</v>
      </c>
      <c r="G101" s="8">
        <v>462.98815324116435</v>
      </c>
      <c r="H101" s="8">
        <v>700.09645586525858</v>
      </c>
      <c r="I101" s="8">
        <v>590.06257265105228</v>
      </c>
      <c r="J101" s="8">
        <v>12.858155310316899</v>
      </c>
      <c r="K101" s="8">
        <v>1073.0838671382285</v>
      </c>
      <c r="L101" s="8">
        <v>131.89721267281675</v>
      </c>
      <c r="M101" s="8">
        <v>2032.7455296416294</v>
      </c>
      <c r="N101" s="7">
        <v>273.91255178537267</v>
      </c>
      <c r="O101" s="18">
        <v>3249.7217619271387</v>
      </c>
      <c r="P101" s="8">
        <v>1157.9897608389188</v>
      </c>
      <c r="Q101" s="8">
        <v>16161.891612012427</v>
      </c>
      <c r="R101" s="8">
        <v>122.27635842010238</v>
      </c>
      <c r="S101" s="8">
        <v>1308.213587910865</v>
      </c>
      <c r="T101" s="8">
        <v>147.08374813851887</v>
      </c>
      <c r="U101" s="7">
        <v>139.58802986459705</v>
      </c>
      <c r="V101" s="8">
        <v>164.2222936710113</v>
      </c>
      <c r="W101" s="8">
        <v>47.535428981277668</v>
      </c>
      <c r="X101" s="8">
        <v>162.8125541018475</v>
      </c>
      <c r="Y101" s="8">
        <v>142.82887740212203</v>
      </c>
      <c r="Z101" s="18">
        <v>527.06950750960527</v>
      </c>
      <c r="AA101" s="8">
        <v>463.85378280117726</v>
      </c>
      <c r="AB101" s="8">
        <v>68.805183884450827</v>
      </c>
      <c r="AC101" s="31">
        <f t="shared" si="2"/>
        <v>1551.9748374561407</v>
      </c>
      <c r="AD101" s="12"/>
      <c r="AE101" s="1" t="s">
        <v>744</v>
      </c>
      <c r="AF101" s="13" t="s">
        <v>335</v>
      </c>
      <c r="AG101" s="22" t="s">
        <v>292</v>
      </c>
      <c r="AH101" s="23" t="s">
        <v>221</v>
      </c>
    </row>
    <row r="102" spans="1:34" ht="15" customHeight="1" x14ac:dyDescent="0.25">
      <c r="A102" s="1" t="s">
        <v>503</v>
      </c>
      <c r="B102" s="6">
        <v>9877</v>
      </c>
      <c r="C102" s="30">
        <v>4.0801862913840239</v>
      </c>
      <c r="D102" s="30">
        <v>37.896122304343422</v>
      </c>
      <c r="E102" s="18">
        <v>7289.3591171408325</v>
      </c>
      <c r="F102" s="18">
        <v>4618.7101346562722</v>
      </c>
      <c r="G102" s="8">
        <v>186.08889338868079</v>
      </c>
      <c r="H102" s="8">
        <v>1272.2486584995445</v>
      </c>
      <c r="I102" s="8">
        <v>565.86007897134755</v>
      </c>
      <c r="J102" s="8">
        <v>5.8255403955235323</v>
      </c>
      <c r="K102" s="8">
        <v>820.694542877392</v>
      </c>
      <c r="L102" s="8">
        <v>90.513313759238628</v>
      </c>
      <c r="M102" s="8">
        <v>1459.9574769666904</v>
      </c>
      <c r="N102" s="7">
        <v>308.03494355709358</v>
      </c>
      <c r="O102" s="18">
        <v>1916.6751037764502</v>
      </c>
      <c r="P102" s="8">
        <v>368.22921939860282</v>
      </c>
      <c r="Q102" s="8">
        <v>9024.8138957816373</v>
      </c>
      <c r="R102" s="8">
        <v>70.365495595828691</v>
      </c>
      <c r="S102" s="8">
        <v>1040.2956363268199</v>
      </c>
      <c r="T102" s="8">
        <v>464.56916099773241</v>
      </c>
      <c r="U102" s="7">
        <v>-274.83543618250513</v>
      </c>
      <c r="V102" s="8">
        <v>123.21555128075326</v>
      </c>
      <c r="W102" s="8">
        <v>28.652424825351829</v>
      </c>
      <c r="X102" s="8">
        <v>96.183051533866561</v>
      </c>
      <c r="Y102" s="8">
        <v>55.077452667814114</v>
      </c>
      <c r="Z102" s="18">
        <v>312.19168428470755</v>
      </c>
      <c r="AA102" s="8">
        <v>121.89936215450035</v>
      </c>
      <c r="AB102" s="8">
        <v>90.412068441834563</v>
      </c>
      <c r="AC102" s="31">
        <f t="shared" si="2"/>
        <v>441.78219442340253</v>
      </c>
      <c r="AD102" s="12"/>
      <c r="AE102" s="1" t="s">
        <v>745</v>
      </c>
      <c r="AF102" s="13" t="s">
        <v>57</v>
      </c>
      <c r="AG102" s="22" t="s">
        <v>289</v>
      </c>
      <c r="AH102" s="23" t="s">
        <v>251</v>
      </c>
    </row>
    <row r="103" spans="1:34" ht="15" customHeight="1" x14ac:dyDescent="0.25">
      <c r="A103" s="1" t="s">
        <v>504</v>
      </c>
      <c r="B103" s="6">
        <v>6523</v>
      </c>
      <c r="C103" s="30">
        <v>6.4694159129235018</v>
      </c>
      <c r="D103" s="30">
        <v>21.830446113751343</v>
      </c>
      <c r="E103" s="18">
        <v>7436.4556185804076</v>
      </c>
      <c r="F103" s="18">
        <v>4326.0769584546988</v>
      </c>
      <c r="G103" s="8">
        <v>130.0015330369462</v>
      </c>
      <c r="H103" s="8">
        <v>1128.0085850068986</v>
      </c>
      <c r="I103" s="8">
        <v>518.47309520159433</v>
      </c>
      <c r="J103" s="8">
        <v>0.90217811573656403</v>
      </c>
      <c r="K103" s="8">
        <v>889.77464356891005</v>
      </c>
      <c r="L103" s="8">
        <v>146.4050283611835</v>
      </c>
      <c r="M103" s="8">
        <v>1403.6486279319331</v>
      </c>
      <c r="N103" s="7">
        <v>255.26829559267964</v>
      </c>
      <c r="O103" s="18">
        <v>3090.4491798252338</v>
      </c>
      <c r="P103" s="8">
        <v>785.68143492258173</v>
      </c>
      <c r="Q103" s="8">
        <v>12144.549763033177</v>
      </c>
      <c r="R103" s="8">
        <v>90.449179825233784</v>
      </c>
      <c r="S103" s="8">
        <v>1318.1051663345088</v>
      </c>
      <c r="T103" s="8">
        <v>168.34183294548697</v>
      </c>
      <c r="U103" s="7">
        <v>240.36581690887454</v>
      </c>
      <c r="V103" s="8">
        <v>309.5201594358424</v>
      </c>
      <c r="W103" s="8">
        <v>60.861566763759008</v>
      </c>
      <c r="X103" s="8">
        <v>117.12402268894679</v>
      </c>
      <c r="Y103" s="8">
        <v>60.70826306913996</v>
      </c>
      <c r="Z103" s="18">
        <v>629.58359229334985</v>
      </c>
      <c r="AA103" s="8">
        <v>292.35014563850984</v>
      </c>
      <c r="AB103" s="8">
        <v>145.63850988808829</v>
      </c>
      <c r="AC103" s="31">
        <f t="shared" si="2"/>
        <v>-609.65411199287485</v>
      </c>
      <c r="AD103" s="12"/>
      <c r="AE103" s="1" t="s">
        <v>746</v>
      </c>
      <c r="AF103" s="13" t="s">
        <v>58</v>
      </c>
      <c r="AG103" s="22" t="s">
        <v>291</v>
      </c>
      <c r="AH103" s="23" t="s">
        <v>282</v>
      </c>
    </row>
    <row r="104" spans="1:34" ht="15" customHeight="1" x14ac:dyDescent="0.25">
      <c r="A104" s="1" t="s">
        <v>505</v>
      </c>
      <c r="B104" s="6">
        <v>7759</v>
      </c>
      <c r="C104" s="30">
        <v>6.1476994458048715</v>
      </c>
      <c r="D104" s="30">
        <v>31.975770073463078</v>
      </c>
      <c r="E104" s="18">
        <v>7371.5685010955021</v>
      </c>
      <c r="F104" s="18">
        <v>4629.4625596081969</v>
      </c>
      <c r="G104" s="8">
        <v>307.38497229024358</v>
      </c>
      <c r="H104" s="8">
        <v>1294.1100657301199</v>
      </c>
      <c r="I104" s="8">
        <v>488.20724320144348</v>
      </c>
      <c r="J104" s="8">
        <v>0</v>
      </c>
      <c r="K104" s="8">
        <v>713.49400695965971</v>
      </c>
      <c r="L104" s="8">
        <v>98.595179791210214</v>
      </c>
      <c r="M104" s="8">
        <v>1601.366155432401</v>
      </c>
      <c r="N104" s="7">
        <v>224.90011599432904</v>
      </c>
      <c r="O104" s="18">
        <v>2042.7890192035054</v>
      </c>
      <c r="P104" s="8">
        <v>589.63783992782567</v>
      </c>
      <c r="Q104" s="8">
        <v>9591.1949685534564</v>
      </c>
      <c r="R104" s="8">
        <v>89.31563345791983</v>
      </c>
      <c r="S104" s="8">
        <v>877.6904240237144</v>
      </c>
      <c r="T104" s="8">
        <v>146.98318496538081</v>
      </c>
      <c r="U104" s="7">
        <v>64.642024468824403</v>
      </c>
      <c r="V104" s="8">
        <v>132.10465266142543</v>
      </c>
      <c r="W104" s="8">
        <v>45.882201314602398</v>
      </c>
      <c r="X104" s="8">
        <v>96.533058383812346</v>
      </c>
      <c r="Y104" s="8">
        <v>56.708338703441164</v>
      </c>
      <c r="Z104" s="18">
        <v>336.89839572192511</v>
      </c>
      <c r="AA104" s="8">
        <v>167.93401211496325</v>
      </c>
      <c r="AB104" s="8">
        <v>110.32349529578555</v>
      </c>
      <c r="AC104" s="31">
        <f t="shared" si="2"/>
        <v>362.41852656187473</v>
      </c>
      <c r="AD104" s="12"/>
      <c r="AE104" s="1" t="s">
        <v>747</v>
      </c>
      <c r="AF104" s="13" t="s">
        <v>59</v>
      </c>
      <c r="AG104" s="22" t="s">
        <v>300</v>
      </c>
      <c r="AH104" s="23" t="s">
        <v>245</v>
      </c>
    </row>
    <row r="105" spans="1:34" ht="15" customHeight="1" x14ac:dyDescent="0.25">
      <c r="A105" s="1" t="s">
        <v>506</v>
      </c>
      <c r="B105" s="6">
        <v>1088</v>
      </c>
      <c r="C105" s="30">
        <v>5.7904411764705879</v>
      </c>
      <c r="D105" s="30">
        <v>38.143382352941174</v>
      </c>
      <c r="E105" s="18">
        <v>5081.8014705882351</v>
      </c>
      <c r="F105" s="18">
        <v>2305.1470588235293</v>
      </c>
      <c r="G105" s="8">
        <v>0.91911764705882348</v>
      </c>
      <c r="H105" s="8">
        <v>24.816176470588236</v>
      </c>
      <c r="I105" s="8">
        <v>17.463235294117649</v>
      </c>
      <c r="J105" s="8">
        <v>7.7686663789382822</v>
      </c>
      <c r="K105" s="8">
        <v>984.375</v>
      </c>
      <c r="L105" s="8">
        <v>90.992647058823522</v>
      </c>
      <c r="M105" s="8">
        <v>1152.5735294117646</v>
      </c>
      <c r="N105" s="7">
        <v>117.23133362106147</v>
      </c>
      <c r="O105" s="18">
        <v>1835.4779411764705</v>
      </c>
      <c r="P105" s="8">
        <v>331.8014705882353</v>
      </c>
      <c r="Q105" s="8">
        <v>5730.1587301587306</v>
      </c>
      <c r="R105" s="8">
        <v>39.522058823529413</v>
      </c>
      <c r="S105" s="8">
        <v>1207.7205882352941</v>
      </c>
      <c r="T105" s="8">
        <v>258.19186735096724</v>
      </c>
      <c r="U105" s="7">
        <v>-248.08157323332046</v>
      </c>
      <c r="V105" s="8">
        <v>58.823529411764703</v>
      </c>
      <c r="W105" s="8">
        <v>74.44852941176471</v>
      </c>
      <c r="X105" s="8">
        <v>113.05147058823529</v>
      </c>
      <c r="Y105" s="8">
        <v>106.61764705882352</v>
      </c>
      <c r="Z105" s="18">
        <v>327.91327913279133</v>
      </c>
      <c r="AA105" s="8">
        <v>109.375</v>
      </c>
      <c r="AB105" s="8">
        <v>90.07352941176471</v>
      </c>
      <c r="AC105" s="31">
        <f t="shared" si="2"/>
        <v>613.26319145544403</v>
      </c>
      <c r="AD105" s="12"/>
      <c r="AE105" s="1" t="s">
        <v>748</v>
      </c>
      <c r="AF105" s="13" t="s">
        <v>60</v>
      </c>
      <c r="AG105" s="22" t="s">
        <v>297</v>
      </c>
      <c r="AH105" s="23" t="s">
        <v>391</v>
      </c>
    </row>
    <row r="106" spans="1:34" ht="15" customHeight="1" x14ac:dyDescent="0.25">
      <c r="A106" s="1" t="s">
        <v>507</v>
      </c>
      <c r="B106" s="6">
        <v>6951</v>
      </c>
      <c r="C106" s="30">
        <v>5.0496331463098834</v>
      </c>
      <c r="D106" s="30">
        <v>31.391166738598763</v>
      </c>
      <c r="E106" s="18">
        <v>6125.8811681772404</v>
      </c>
      <c r="F106" s="18">
        <v>2476.4782045748811</v>
      </c>
      <c r="G106" s="8">
        <v>5.898431880304992</v>
      </c>
      <c r="H106" s="8">
        <v>36.685369011653002</v>
      </c>
      <c r="I106" s="8">
        <v>9.9266292619766947</v>
      </c>
      <c r="J106" s="8">
        <v>10.332087916675365</v>
      </c>
      <c r="K106" s="8">
        <v>859.87627679470575</v>
      </c>
      <c r="L106" s="8">
        <v>75.097108329736727</v>
      </c>
      <c r="M106" s="8">
        <v>1428.2837001870234</v>
      </c>
      <c r="N106" s="7">
        <v>125.47570952254222</v>
      </c>
      <c r="O106" s="18">
        <v>1773.9893540497771</v>
      </c>
      <c r="P106" s="8">
        <v>427.70824341821321</v>
      </c>
      <c r="Q106" s="8">
        <v>8470.0854700854707</v>
      </c>
      <c r="R106" s="8">
        <v>59.415911379657608</v>
      </c>
      <c r="S106" s="8">
        <v>964.75327291037263</v>
      </c>
      <c r="T106" s="8">
        <v>173.01107250868554</v>
      </c>
      <c r="U106" s="7">
        <v>-21.378213927186458</v>
      </c>
      <c r="V106" s="8">
        <v>114.37203280103581</v>
      </c>
      <c r="W106" s="8">
        <v>17.983024025320098</v>
      </c>
      <c r="X106" s="8">
        <v>38.124010933678605</v>
      </c>
      <c r="Y106" s="8">
        <v>47.187455042439936</v>
      </c>
      <c r="Z106" s="18">
        <v>329.53087123912735</v>
      </c>
      <c r="AA106" s="8">
        <v>158.1067472306143</v>
      </c>
      <c r="AB106" s="8">
        <v>120.98978564235362</v>
      </c>
      <c r="AC106" s="31">
        <f t="shared" si="2"/>
        <v>1545.8827383134549</v>
      </c>
      <c r="AD106" s="12"/>
      <c r="AE106" s="1" t="s">
        <v>749</v>
      </c>
      <c r="AF106" s="13" t="s">
        <v>336</v>
      </c>
      <c r="AG106" s="22" t="s">
        <v>293</v>
      </c>
      <c r="AH106" s="23" t="s">
        <v>228</v>
      </c>
    </row>
    <row r="107" spans="1:34" ht="15" customHeight="1" x14ac:dyDescent="0.25">
      <c r="A107" s="1" t="s">
        <v>958</v>
      </c>
      <c r="B107" s="6">
        <v>47909</v>
      </c>
      <c r="C107" s="30">
        <v>7.7229748064038075</v>
      </c>
      <c r="D107" s="30">
        <v>23.010290342106913</v>
      </c>
      <c r="E107" s="18">
        <v>6469.598614039116</v>
      </c>
      <c r="F107" s="18">
        <v>3782.0868730301199</v>
      </c>
      <c r="G107" s="8">
        <v>246.13329437057754</v>
      </c>
      <c r="H107" s="8">
        <v>764.26141226074424</v>
      </c>
      <c r="I107" s="8">
        <v>423.03116324698908</v>
      </c>
      <c r="J107" s="8">
        <v>78.215091501629473</v>
      </c>
      <c r="K107" s="8">
        <v>641.65396898286326</v>
      </c>
      <c r="L107" s="8">
        <v>114.34177294454069</v>
      </c>
      <c r="M107" s="8">
        <v>1374.5225323008203</v>
      </c>
      <c r="N107" s="7">
        <v>254.269410366496</v>
      </c>
      <c r="O107" s="18">
        <v>2241.2699075330315</v>
      </c>
      <c r="P107" s="8">
        <v>595.08651819073668</v>
      </c>
      <c r="Q107" s="8">
        <v>7705.4054054054068</v>
      </c>
      <c r="R107" s="8">
        <v>89.336032895698096</v>
      </c>
      <c r="S107" s="8">
        <v>1057.4422342357386</v>
      </c>
      <c r="T107" s="8">
        <v>137.69580596260738</v>
      </c>
      <c r="U107" s="7">
        <v>73.057914632688053</v>
      </c>
      <c r="V107" s="8">
        <v>106.41006908931516</v>
      </c>
      <c r="W107" s="8">
        <v>30.077855935210504</v>
      </c>
      <c r="X107" s="8">
        <v>152.16347659103718</v>
      </c>
      <c r="Y107" s="8">
        <v>64.893861278674152</v>
      </c>
      <c r="Z107" s="18">
        <v>304.02746378631832</v>
      </c>
      <c r="AA107" s="8">
        <v>169.55060635788683</v>
      </c>
      <c r="AB107" s="8">
        <v>86.392953307311785</v>
      </c>
      <c r="AC107" s="31">
        <f t="shared" si="2"/>
        <v>142.21436968964622</v>
      </c>
      <c r="AD107" s="12"/>
      <c r="AE107" s="1" t="s">
        <v>750</v>
      </c>
      <c r="AF107" s="13" t="s">
        <v>337</v>
      </c>
      <c r="AG107" s="22" t="s">
        <v>296</v>
      </c>
      <c r="AH107" s="23" t="s">
        <v>268</v>
      </c>
    </row>
    <row r="108" spans="1:34" ht="15" customHeight="1" x14ac:dyDescent="0.25">
      <c r="A108" s="1" t="s">
        <v>508</v>
      </c>
      <c r="B108" s="6">
        <v>3989</v>
      </c>
      <c r="C108" s="30">
        <v>6.2923038355477567</v>
      </c>
      <c r="D108" s="30">
        <v>27.325144146402607</v>
      </c>
      <c r="E108" s="18">
        <v>7889.9473552268737</v>
      </c>
      <c r="F108" s="18">
        <v>4946.6031586863874</v>
      </c>
      <c r="G108" s="8">
        <v>239.15768362998247</v>
      </c>
      <c r="H108" s="8">
        <v>1046.1268488342944</v>
      </c>
      <c r="I108" s="8">
        <v>703.6851341188268</v>
      </c>
      <c r="J108" s="8">
        <v>-3.4802784222737819</v>
      </c>
      <c r="K108" s="8">
        <v>1073.9533717723739</v>
      </c>
      <c r="L108" s="8">
        <v>188.01704687891703</v>
      </c>
      <c r="M108" s="8">
        <v>1486.0867385309602</v>
      </c>
      <c r="N108" s="7">
        <v>401.07366022222374</v>
      </c>
      <c r="O108" s="18">
        <v>2190.5239408373027</v>
      </c>
      <c r="P108" s="8">
        <v>482.82777638505894</v>
      </c>
      <c r="Q108" s="8">
        <v>7673.3067729083668</v>
      </c>
      <c r="R108" s="8">
        <v>71.947856605665578</v>
      </c>
      <c r="S108" s="8">
        <v>1095.7633492103284</v>
      </c>
      <c r="T108" s="8">
        <v>113.64711447492905</v>
      </c>
      <c r="U108" s="7">
        <v>102.44714473790637</v>
      </c>
      <c r="V108" s="8">
        <v>178.24016044121333</v>
      </c>
      <c r="W108" s="8">
        <v>55.402356480320883</v>
      </c>
      <c r="X108" s="8">
        <v>90.248182501880166</v>
      </c>
      <c r="Y108" s="8">
        <v>69.190273251441468</v>
      </c>
      <c r="Z108" s="18">
        <v>389.29936305732485</v>
      </c>
      <c r="AA108" s="8">
        <v>161.44397092003007</v>
      </c>
      <c r="AB108" s="8">
        <v>125.09400852343947</v>
      </c>
      <c r="AC108" s="31">
        <f t="shared" si="2"/>
        <v>363.52089264585879</v>
      </c>
      <c r="AD108" s="12"/>
      <c r="AE108" s="1" t="s">
        <v>751</v>
      </c>
      <c r="AF108" s="13" t="s">
        <v>61</v>
      </c>
      <c r="AG108" s="22" t="s">
        <v>291</v>
      </c>
      <c r="AH108" s="23" t="s">
        <v>282</v>
      </c>
    </row>
    <row r="109" spans="1:34" ht="15" customHeight="1" x14ac:dyDescent="0.25">
      <c r="A109" s="1" t="s">
        <v>509</v>
      </c>
      <c r="B109" s="6">
        <v>2586</v>
      </c>
      <c r="C109" s="30">
        <v>4.7563805104408354</v>
      </c>
      <c r="D109" s="30">
        <v>34.454756380510446</v>
      </c>
      <c r="E109" s="18">
        <v>7273.0085073472546</v>
      </c>
      <c r="F109" s="18">
        <v>4408.7393658159317</v>
      </c>
      <c r="G109" s="8">
        <v>240.13921113689096</v>
      </c>
      <c r="H109" s="8">
        <v>1610.2088167053364</v>
      </c>
      <c r="I109" s="8">
        <v>458.23665893271459</v>
      </c>
      <c r="J109" s="8">
        <v>9.5111406717658795</v>
      </c>
      <c r="K109" s="8">
        <v>643.46481051817489</v>
      </c>
      <c r="L109" s="8">
        <v>129.1569992266048</v>
      </c>
      <c r="M109" s="8">
        <v>1334.1067285382831</v>
      </c>
      <c r="N109" s="7">
        <v>113.07199931276574</v>
      </c>
      <c r="O109" s="18">
        <v>2020.4949729311679</v>
      </c>
      <c r="P109" s="8">
        <v>394.8182521268368</v>
      </c>
      <c r="Q109" s="8">
        <v>8300.8130081300806</v>
      </c>
      <c r="R109" s="8">
        <v>121.42304717710751</v>
      </c>
      <c r="S109" s="8">
        <v>1073.4725444702242</v>
      </c>
      <c r="T109" s="8">
        <v>183.08640640207636</v>
      </c>
      <c r="U109" s="7">
        <v>36.944529406121816</v>
      </c>
      <c r="V109" s="8">
        <v>116.78267594740913</v>
      </c>
      <c r="W109" s="8">
        <v>27.455529775715391</v>
      </c>
      <c r="X109" s="8">
        <v>66.511987625676724</v>
      </c>
      <c r="Y109" s="8">
        <v>57.231245166279969</v>
      </c>
      <c r="Z109" s="18">
        <v>181.25723100655611</v>
      </c>
      <c r="AA109" s="8">
        <v>66.898685228151578</v>
      </c>
      <c r="AB109" s="8">
        <v>93.967517401392115</v>
      </c>
      <c r="AC109" s="31">
        <f t="shared" si="2"/>
        <v>662.51693759359887</v>
      </c>
      <c r="AD109" s="12"/>
      <c r="AE109" s="1" t="s">
        <v>752</v>
      </c>
      <c r="AF109" s="13" t="s">
        <v>62</v>
      </c>
      <c r="AG109" s="22" t="s">
        <v>297</v>
      </c>
      <c r="AH109" s="23" t="s">
        <v>257</v>
      </c>
    </row>
    <row r="110" spans="1:34" ht="15" customHeight="1" x14ac:dyDescent="0.25">
      <c r="A110" s="1" t="s">
        <v>510</v>
      </c>
      <c r="B110" s="6">
        <v>15035</v>
      </c>
      <c r="C110" s="30">
        <v>8.3006318589956773</v>
      </c>
      <c r="D110" s="30">
        <v>18.237445959428001</v>
      </c>
      <c r="E110" s="18">
        <v>5502.3611572996342</v>
      </c>
      <c r="F110" s="18">
        <v>2659.6607914865317</v>
      </c>
      <c r="G110" s="8">
        <v>199.00232790156304</v>
      </c>
      <c r="H110" s="8">
        <v>360.62520784835385</v>
      </c>
      <c r="I110" s="8">
        <v>275.69005653475227</v>
      </c>
      <c r="J110" s="8">
        <v>0.48780487804878048</v>
      </c>
      <c r="K110" s="8">
        <v>503.09278350515461</v>
      </c>
      <c r="L110" s="8">
        <v>92.384436315264381</v>
      </c>
      <c r="M110" s="8">
        <v>1162.4875290987695</v>
      </c>
      <c r="N110" s="7">
        <v>158.2750817198899</v>
      </c>
      <c r="O110" s="18">
        <v>2362.8200864649152</v>
      </c>
      <c r="P110" s="8">
        <v>645.89291652810107</v>
      </c>
      <c r="Q110" s="8">
        <v>7781.25</v>
      </c>
      <c r="R110" s="8">
        <v>95.843032923179251</v>
      </c>
      <c r="S110" s="8">
        <v>1271.4333222480877</v>
      </c>
      <c r="T110" s="8">
        <v>285.06629448709003</v>
      </c>
      <c r="U110" s="7">
        <v>-147.91963668861959</v>
      </c>
      <c r="V110" s="8">
        <v>135.88293980711671</v>
      </c>
      <c r="W110" s="8">
        <v>19.155304289990024</v>
      </c>
      <c r="X110" s="8">
        <v>57.465912869970069</v>
      </c>
      <c r="Y110" s="8">
        <v>45.759893581642835</v>
      </c>
      <c r="Z110" s="18">
        <v>233.55993807632765</v>
      </c>
      <c r="AA110" s="8">
        <v>133.15596940472233</v>
      </c>
      <c r="AB110" s="8">
        <v>84.003990688393742</v>
      </c>
      <c r="AC110" s="31">
        <f t="shared" si="2"/>
        <v>246.32034127185963</v>
      </c>
      <c r="AD110" s="12"/>
      <c r="AE110" s="1" t="s">
        <v>753</v>
      </c>
      <c r="AF110" s="13" t="s">
        <v>63</v>
      </c>
      <c r="AG110" s="22" t="s">
        <v>289</v>
      </c>
      <c r="AH110" s="23" t="s">
        <v>250</v>
      </c>
    </row>
    <row r="111" spans="1:34" ht="15" customHeight="1" x14ac:dyDescent="0.25">
      <c r="A111" s="1" t="s">
        <v>511</v>
      </c>
      <c r="B111" s="6">
        <v>2050</v>
      </c>
      <c r="C111" s="30">
        <v>5.5121951219512191</v>
      </c>
      <c r="D111" s="30">
        <v>29.560975609756095</v>
      </c>
      <c r="E111" s="18">
        <v>7177.5609756097565</v>
      </c>
      <c r="F111" s="18">
        <v>3873.6585365853657</v>
      </c>
      <c r="G111" s="8">
        <v>23.414634146341463</v>
      </c>
      <c r="H111" s="8">
        <v>1122.9268292682927</v>
      </c>
      <c r="I111" s="8">
        <v>278.53658536585368</v>
      </c>
      <c r="J111" s="8">
        <v>44.914134742404229</v>
      </c>
      <c r="K111" s="8">
        <v>939.51219512195121</v>
      </c>
      <c r="L111" s="8">
        <v>133.17073170731709</v>
      </c>
      <c r="M111" s="8">
        <v>1454.6341463414633</v>
      </c>
      <c r="N111" s="7">
        <v>9.7200115990592053</v>
      </c>
      <c r="O111" s="18">
        <v>2147.8048780487807</v>
      </c>
      <c r="P111" s="8">
        <v>608.78048780487802</v>
      </c>
      <c r="Q111" s="8">
        <v>11044.247787610619</v>
      </c>
      <c r="R111" s="8">
        <v>102.4390243902439</v>
      </c>
      <c r="S111" s="8">
        <v>1206.3414634146341</v>
      </c>
      <c r="T111" s="8">
        <v>127.33705977916679</v>
      </c>
      <c r="U111" s="7">
        <v>-50.751693925508008</v>
      </c>
      <c r="V111" s="8">
        <v>52.68292682926829</v>
      </c>
      <c r="W111" s="8">
        <v>14.634146341463415</v>
      </c>
      <c r="X111" s="8">
        <v>86.341463414634134</v>
      </c>
      <c r="Y111" s="8">
        <v>65.853658536585371</v>
      </c>
      <c r="Z111" s="18">
        <v>393.13346228239845</v>
      </c>
      <c r="AA111" s="8">
        <v>100</v>
      </c>
      <c r="AB111" s="8">
        <v>80</v>
      </c>
      <c r="AC111" s="31">
        <f t="shared" si="2"/>
        <v>762.96409869321167</v>
      </c>
      <c r="AD111" s="12"/>
      <c r="AE111" s="1" t="s">
        <v>754</v>
      </c>
      <c r="AF111" s="13" t="s">
        <v>64</v>
      </c>
      <c r="AG111" s="22" t="s">
        <v>301</v>
      </c>
      <c r="AH111" s="23" t="s">
        <v>263</v>
      </c>
    </row>
    <row r="112" spans="1:34" ht="15" customHeight="1" x14ac:dyDescent="0.25">
      <c r="A112" s="1" t="s">
        <v>512</v>
      </c>
      <c r="B112" s="6">
        <v>2271</v>
      </c>
      <c r="C112" s="30">
        <v>4.9757815940114485</v>
      </c>
      <c r="D112" s="30">
        <v>33.069132540730955</v>
      </c>
      <c r="E112" s="18">
        <v>6722.5891677675036</v>
      </c>
      <c r="F112" s="18">
        <v>3916.7767503302507</v>
      </c>
      <c r="G112" s="8">
        <v>235.57904007045354</v>
      </c>
      <c r="H112" s="8">
        <v>1047.9964773227653</v>
      </c>
      <c r="I112" s="8">
        <v>415.23557904007049</v>
      </c>
      <c r="J112" s="8">
        <v>23.223590484182587</v>
      </c>
      <c r="K112" s="8">
        <v>893.43901365037425</v>
      </c>
      <c r="L112" s="8">
        <v>97.754293262879798</v>
      </c>
      <c r="M112" s="8">
        <v>1192.8665785997359</v>
      </c>
      <c r="N112" s="7">
        <v>108.43647116266851</v>
      </c>
      <c r="O112" s="18">
        <v>2354.029062087186</v>
      </c>
      <c r="P112" s="8">
        <v>418.31792162043155</v>
      </c>
      <c r="Q112" s="8">
        <v>8407.0796460176989</v>
      </c>
      <c r="R112" s="8">
        <v>73.095552619991196</v>
      </c>
      <c r="S112" s="8">
        <v>1101.7173051519153</v>
      </c>
      <c r="T112" s="8">
        <v>176.51200450609025</v>
      </c>
      <c r="U112" s="7">
        <v>324.58883212975275</v>
      </c>
      <c r="V112" s="8">
        <v>135.18273888154997</v>
      </c>
      <c r="W112" s="8">
        <v>29.062087186261557</v>
      </c>
      <c r="X112" s="8">
        <v>95.552619991193311</v>
      </c>
      <c r="Y112" s="8">
        <v>86.305592250110081</v>
      </c>
      <c r="Z112" s="18">
        <v>298.42931937172773</v>
      </c>
      <c r="AA112" s="8">
        <v>136.06340819022458</v>
      </c>
      <c r="AB112" s="8">
        <v>68.692206076618234</v>
      </c>
      <c r="AC112" s="31">
        <f t="shared" si="2"/>
        <v>153.35403597833908</v>
      </c>
      <c r="AD112" s="12"/>
      <c r="AE112" s="1" t="s">
        <v>755</v>
      </c>
      <c r="AF112" s="13" t="s">
        <v>65</v>
      </c>
      <c r="AG112" s="22" t="s">
        <v>285</v>
      </c>
      <c r="AH112" s="23" t="s">
        <v>226</v>
      </c>
    </row>
    <row r="113" spans="1:34" ht="15" customHeight="1" x14ac:dyDescent="0.25">
      <c r="A113" s="1" t="s">
        <v>513</v>
      </c>
      <c r="B113" s="6">
        <v>51241</v>
      </c>
      <c r="C113" s="30">
        <v>5.0643039753322538</v>
      </c>
      <c r="D113" s="30">
        <v>28.311313206221577</v>
      </c>
      <c r="E113" s="18">
        <v>7045.237212388517</v>
      </c>
      <c r="F113" s="18">
        <v>4467.6333404890611</v>
      </c>
      <c r="G113" s="8">
        <v>364.16151128978748</v>
      </c>
      <c r="H113" s="8">
        <v>812.396323256767</v>
      </c>
      <c r="I113" s="8">
        <v>487.28557210046642</v>
      </c>
      <c r="J113" s="8">
        <v>20.682626096900091</v>
      </c>
      <c r="K113" s="8">
        <v>779.80523408988904</v>
      </c>
      <c r="L113" s="8">
        <v>120.45042056165961</v>
      </c>
      <c r="M113" s="8">
        <v>1720.7899923889074</v>
      </c>
      <c r="N113" s="7">
        <v>282.51208126634367</v>
      </c>
      <c r="O113" s="18">
        <v>2121.0944360960953</v>
      </c>
      <c r="P113" s="8">
        <v>529.61495677289668</v>
      </c>
      <c r="Q113" s="8">
        <v>10457.803468208092</v>
      </c>
      <c r="R113" s="8">
        <v>60.264241525341035</v>
      </c>
      <c r="S113" s="8">
        <v>934.17380613180853</v>
      </c>
      <c r="T113" s="8">
        <v>120.44922290823929</v>
      </c>
      <c r="U113" s="7">
        <v>50.410049939675787</v>
      </c>
      <c r="V113" s="8">
        <v>170.25428855799069</v>
      </c>
      <c r="W113" s="8">
        <v>52.165258289260549</v>
      </c>
      <c r="X113" s="8">
        <v>203.76261197088269</v>
      </c>
      <c r="Y113" s="8">
        <v>59.522647879627641</v>
      </c>
      <c r="Z113" s="18">
        <v>523.34133312688709</v>
      </c>
      <c r="AA113" s="8">
        <v>324.66189184442146</v>
      </c>
      <c r="AB113" s="8">
        <v>121.5628110302297</v>
      </c>
      <c r="AC113" s="31">
        <f t="shared" si="2"/>
        <v>-66.831897323526391</v>
      </c>
      <c r="AD113" s="12"/>
      <c r="AE113" s="1" t="s">
        <v>756</v>
      </c>
      <c r="AF113" s="13" t="s">
        <v>66</v>
      </c>
      <c r="AG113" s="22" t="s">
        <v>288</v>
      </c>
      <c r="AH113" s="23" t="s">
        <v>239</v>
      </c>
    </row>
    <row r="114" spans="1:34" ht="15" customHeight="1" x14ac:dyDescent="0.25">
      <c r="A114" s="1" t="s">
        <v>959</v>
      </c>
      <c r="B114" s="6">
        <v>80454</v>
      </c>
      <c r="C114" s="30">
        <v>5.1656847391055756</v>
      </c>
      <c r="D114" s="30">
        <v>29.19059338255401</v>
      </c>
      <c r="E114" s="18">
        <v>7136.1896238844556</v>
      </c>
      <c r="F114" s="18">
        <v>4266.6244064931516</v>
      </c>
      <c r="G114" s="8">
        <v>355.3459119496855</v>
      </c>
      <c r="H114" s="8">
        <v>915.20620478782905</v>
      </c>
      <c r="I114" s="8">
        <v>442.55102294478831</v>
      </c>
      <c r="J114" s="8">
        <v>0.94043887147335425</v>
      </c>
      <c r="K114" s="8">
        <v>679.58087851443065</v>
      </c>
      <c r="L114" s="8">
        <v>103.98488577323688</v>
      </c>
      <c r="M114" s="8">
        <v>1597.3475526387751</v>
      </c>
      <c r="N114" s="7">
        <v>275.65239678617002</v>
      </c>
      <c r="O114" s="18">
        <v>2261.1305839361621</v>
      </c>
      <c r="P114" s="8">
        <v>482.25072712357371</v>
      </c>
      <c r="Q114" s="8">
        <v>9335.6592877767089</v>
      </c>
      <c r="R114" s="8">
        <v>90.01416958759043</v>
      </c>
      <c r="S114" s="8">
        <v>912.43443458373724</v>
      </c>
      <c r="T114" s="8">
        <v>134.20791259725212</v>
      </c>
      <c r="U114" s="7">
        <v>334.66871255500871</v>
      </c>
      <c r="V114" s="8">
        <v>150.47107664006762</v>
      </c>
      <c r="W114" s="8">
        <v>33.522261167872323</v>
      </c>
      <c r="X114" s="8">
        <v>123.56128968105999</v>
      </c>
      <c r="Y114" s="8">
        <v>62.880652298207679</v>
      </c>
      <c r="Z114" s="18">
        <v>412.0733614987621</v>
      </c>
      <c r="AA114" s="8">
        <v>242.2005120938673</v>
      </c>
      <c r="AB114" s="8">
        <v>97.608571357545927</v>
      </c>
      <c r="AC114" s="31">
        <f t="shared" si="2"/>
        <v>196.36127195637982</v>
      </c>
      <c r="AD114" s="12"/>
      <c r="AE114" s="1" t="s">
        <v>757</v>
      </c>
      <c r="AF114" s="13" t="s">
        <v>67</v>
      </c>
      <c r="AG114" s="22" t="s">
        <v>288</v>
      </c>
      <c r="AH114" s="23" t="s">
        <v>238</v>
      </c>
    </row>
    <row r="115" spans="1:34" ht="15" customHeight="1" x14ac:dyDescent="0.25">
      <c r="A115" s="1" t="s">
        <v>514</v>
      </c>
      <c r="B115" s="6">
        <v>6380</v>
      </c>
      <c r="C115" s="30">
        <v>5.1724137931034484</v>
      </c>
      <c r="D115" s="30">
        <v>36.865203761755488</v>
      </c>
      <c r="E115" s="18">
        <v>7423.6677115987459</v>
      </c>
      <c r="F115" s="18">
        <v>4315.673981191223</v>
      </c>
      <c r="G115" s="8">
        <v>254.70219435736681</v>
      </c>
      <c r="H115" s="8">
        <v>1158.9341692789969</v>
      </c>
      <c r="I115" s="8">
        <v>406.11285266457679</v>
      </c>
      <c r="J115" s="8">
        <v>0.62092517851598883</v>
      </c>
      <c r="K115" s="8">
        <v>853.44827586206895</v>
      </c>
      <c r="L115" s="8">
        <v>37.774294670846395</v>
      </c>
      <c r="M115" s="8">
        <v>1581.191222570533</v>
      </c>
      <c r="N115" s="7">
        <v>60.664341279164184</v>
      </c>
      <c r="O115" s="18">
        <v>1913.1661442006268</v>
      </c>
      <c r="P115" s="8">
        <v>438.24451410658304</v>
      </c>
      <c r="Q115" s="8">
        <v>8472.7272727272721</v>
      </c>
      <c r="R115" s="8">
        <v>33.855799373040753</v>
      </c>
      <c r="S115" s="8">
        <v>941.06583072100318</v>
      </c>
      <c r="T115" s="8">
        <v>110.56034482758621</v>
      </c>
      <c r="U115" s="7">
        <v>158.71865203761746</v>
      </c>
      <c r="V115" s="8">
        <v>110.50156739811912</v>
      </c>
      <c r="W115" s="8">
        <v>27.742946708463947</v>
      </c>
      <c r="X115" s="8">
        <v>92.476489028213166</v>
      </c>
      <c r="Y115" s="8">
        <v>60.815047021943577</v>
      </c>
      <c r="Z115" s="18">
        <v>500.46845721424108</v>
      </c>
      <c r="AA115" s="8">
        <v>334.6394984326019</v>
      </c>
      <c r="AB115" s="8">
        <v>78.213166144200628</v>
      </c>
      <c r="AC115" s="31">
        <f t="shared" si="2"/>
        <v>694.35912899265497</v>
      </c>
      <c r="AD115" s="12"/>
      <c r="AE115" s="1" t="s">
        <v>758</v>
      </c>
      <c r="AF115" s="13" t="s">
        <v>338</v>
      </c>
      <c r="AG115" s="22" t="s">
        <v>301</v>
      </c>
      <c r="AH115" s="23" t="s">
        <v>264</v>
      </c>
    </row>
    <row r="116" spans="1:34" ht="15" customHeight="1" x14ac:dyDescent="0.25">
      <c r="A116" s="1" t="s">
        <v>515</v>
      </c>
      <c r="B116" s="6">
        <v>6442</v>
      </c>
      <c r="C116" s="30">
        <v>6.737038186898479</v>
      </c>
      <c r="D116" s="30">
        <v>26.203042533374727</v>
      </c>
      <c r="E116" s="18">
        <v>5260.4781123874573</v>
      </c>
      <c r="F116" s="18">
        <v>2572.3377832971128</v>
      </c>
      <c r="G116" s="8">
        <v>0</v>
      </c>
      <c r="H116" s="8">
        <v>438.21794473765914</v>
      </c>
      <c r="I116" s="8">
        <v>0.62092517851598883</v>
      </c>
      <c r="J116" s="8">
        <v>6.811301715438951</v>
      </c>
      <c r="K116" s="8">
        <v>774.44892890406697</v>
      </c>
      <c r="L116" s="8">
        <v>110.835144365104</v>
      </c>
      <c r="M116" s="8">
        <v>1276.156473144986</v>
      </c>
      <c r="N116" s="7">
        <v>76.082209616446065</v>
      </c>
      <c r="O116" s="18">
        <v>2114.2502328469418</v>
      </c>
      <c r="P116" s="8">
        <v>547.96647004036015</v>
      </c>
      <c r="Q116" s="8">
        <v>8133.6405529953918</v>
      </c>
      <c r="R116" s="8">
        <v>110.05898789195902</v>
      </c>
      <c r="S116" s="8">
        <v>1062.7134430301148</v>
      </c>
      <c r="T116" s="8">
        <v>117.89813146163331</v>
      </c>
      <c r="U116" s="7">
        <v>145.83983811303287</v>
      </c>
      <c r="V116" s="8">
        <v>45.482769326296186</v>
      </c>
      <c r="W116" s="8">
        <v>5.7435579012728963</v>
      </c>
      <c r="X116" s="8">
        <v>78.547035082272586</v>
      </c>
      <c r="Y116" s="8">
        <v>72.958708475628683</v>
      </c>
      <c r="Z116" s="18">
        <v>302.36907730673317</v>
      </c>
      <c r="AA116" s="8">
        <v>122.16702887302081</v>
      </c>
      <c r="AB116" s="8">
        <v>92.20738900962435</v>
      </c>
      <c r="AC116" s="31">
        <f t="shared" si="2"/>
        <v>271.52101893666952</v>
      </c>
      <c r="AD116" s="12"/>
      <c r="AE116" s="1" t="s">
        <v>759</v>
      </c>
      <c r="AF116" s="13" t="s">
        <v>339</v>
      </c>
      <c r="AG116" s="22" t="s">
        <v>301</v>
      </c>
      <c r="AH116" s="23" t="s">
        <v>265</v>
      </c>
    </row>
    <row r="117" spans="1:34" ht="15" customHeight="1" x14ac:dyDescent="0.25">
      <c r="A117" s="1" t="s">
        <v>516</v>
      </c>
      <c r="B117" s="6">
        <v>7928</v>
      </c>
      <c r="C117" s="30">
        <v>3.7209889001009082</v>
      </c>
      <c r="D117" s="30">
        <v>38.143289606458126</v>
      </c>
      <c r="E117" s="18">
        <v>7469.8536831483352</v>
      </c>
      <c r="F117" s="18">
        <v>5184.4096871846614</v>
      </c>
      <c r="G117" s="8">
        <v>237.00807265388497</v>
      </c>
      <c r="H117" s="8">
        <v>1162.3360242179617</v>
      </c>
      <c r="I117" s="8">
        <v>557.01311806256308</v>
      </c>
      <c r="J117" s="8">
        <v>20.389249304911957</v>
      </c>
      <c r="K117" s="8">
        <v>868.31483350151359</v>
      </c>
      <c r="L117" s="8">
        <v>125.50454086781029</v>
      </c>
      <c r="M117" s="8">
        <v>2058.0221997981835</v>
      </c>
      <c r="N117" s="7">
        <v>281.3261896456421</v>
      </c>
      <c r="O117" s="18">
        <v>1499.3693239152369</v>
      </c>
      <c r="P117" s="8">
        <v>285.06559031281535</v>
      </c>
      <c r="Q117" s="8">
        <v>7661.0169491525421</v>
      </c>
      <c r="R117" s="8">
        <v>43.012108980827449</v>
      </c>
      <c r="S117" s="8">
        <v>772.70433905146319</v>
      </c>
      <c r="T117" s="8">
        <v>91.222709575673932</v>
      </c>
      <c r="U117" s="7">
        <v>85.366594157928205</v>
      </c>
      <c r="V117" s="8">
        <v>100.27749747729565</v>
      </c>
      <c r="W117" s="8">
        <v>26.488395560040363</v>
      </c>
      <c r="X117" s="8">
        <v>95.232088799192738</v>
      </c>
      <c r="Y117" s="8">
        <v>54.238143289606462</v>
      </c>
      <c r="Z117" s="18">
        <v>374.53369808505346</v>
      </c>
      <c r="AA117" s="8">
        <v>240.28758829465187</v>
      </c>
      <c r="AB117" s="8">
        <v>138.11806256306761</v>
      </c>
      <c r="AC117" s="31">
        <f t="shared" si="2"/>
        <v>411.54097396338346</v>
      </c>
      <c r="AD117" s="12"/>
      <c r="AE117" s="1" t="s">
        <v>760</v>
      </c>
      <c r="AF117" s="13" t="s">
        <v>68</v>
      </c>
      <c r="AG117" s="22" t="s">
        <v>298</v>
      </c>
      <c r="AH117" s="23" t="s">
        <v>276</v>
      </c>
    </row>
    <row r="118" spans="1:34" ht="15" customHeight="1" x14ac:dyDescent="0.25">
      <c r="A118" s="1" t="s">
        <v>517</v>
      </c>
      <c r="B118" s="6">
        <v>2158</v>
      </c>
      <c r="C118" s="30">
        <v>3.568118628359592</v>
      </c>
      <c r="D118" s="30">
        <v>44.578313253012048</v>
      </c>
      <c r="E118" s="18">
        <v>5739.5736793327151</v>
      </c>
      <c r="F118" s="18">
        <v>2159.4068582020391</v>
      </c>
      <c r="G118" s="8">
        <v>0</v>
      </c>
      <c r="H118" s="8">
        <v>0</v>
      </c>
      <c r="I118" s="8">
        <v>0</v>
      </c>
      <c r="J118" s="8">
        <v>4.8542491134824717</v>
      </c>
      <c r="K118" s="8">
        <v>538.92493049119548</v>
      </c>
      <c r="L118" s="8">
        <v>111.21408711770157</v>
      </c>
      <c r="M118" s="8">
        <v>1599.6292863762742</v>
      </c>
      <c r="N118" s="7">
        <v>15.998392221086689</v>
      </c>
      <c r="O118" s="18">
        <v>1926.7840593141798</v>
      </c>
      <c r="P118" s="8">
        <v>438.36886005560706</v>
      </c>
      <c r="Q118" s="8">
        <v>12285.714285714286</v>
      </c>
      <c r="R118" s="8">
        <v>63.484708063021309</v>
      </c>
      <c r="S118" s="8">
        <v>897.59036144578306</v>
      </c>
      <c r="T118" s="8">
        <v>176.06185163437073</v>
      </c>
      <c r="U118" s="7">
        <v>88.071605270170579</v>
      </c>
      <c r="V118" s="8">
        <v>100.09267840593142</v>
      </c>
      <c r="W118" s="8">
        <v>37.998146431881374</v>
      </c>
      <c r="X118" s="8">
        <v>125.11584800741427</v>
      </c>
      <c r="Y118" s="8">
        <v>98.70250231696015</v>
      </c>
      <c r="Z118" s="18">
        <v>471.07820453493753</v>
      </c>
      <c r="AA118" s="8">
        <v>209.45319740500463</v>
      </c>
      <c r="AB118" s="8">
        <v>76.923076923076934</v>
      </c>
      <c r="AC118" s="31">
        <f t="shared" si="2"/>
        <v>1182.3045572815586</v>
      </c>
      <c r="AD118" s="12"/>
      <c r="AE118" s="1" t="s">
        <v>761</v>
      </c>
      <c r="AF118" s="13" t="s">
        <v>69</v>
      </c>
      <c r="AG118" s="22" t="s">
        <v>297</v>
      </c>
      <c r="AH118" s="23" t="s">
        <v>256</v>
      </c>
    </row>
    <row r="119" spans="1:34" ht="15" customHeight="1" x14ac:dyDescent="0.25">
      <c r="A119" s="1" t="s">
        <v>518</v>
      </c>
      <c r="B119" s="6">
        <v>121543</v>
      </c>
      <c r="C119" s="30">
        <v>6.2899549953514393</v>
      </c>
      <c r="D119" s="30">
        <v>22.02841792616605</v>
      </c>
      <c r="E119" s="18">
        <v>6429.7738249014747</v>
      </c>
      <c r="F119" s="18">
        <v>3780.5879400705921</v>
      </c>
      <c r="G119" s="8">
        <v>277.79468994512229</v>
      </c>
      <c r="H119" s="8">
        <v>696.10755041425659</v>
      </c>
      <c r="I119" s="8">
        <v>341.06447923780058</v>
      </c>
      <c r="J119" s="8">
        <v>5.6689342403628116</v>
      </c>
      <c r="K119" s="8">
        <v>648.09162189513177</v>
      </c>
      <c r="L119" s="8">
        <v>93.275630846696231</v>
      </c>
      <c r="M119" s="8">
        <v>1609.3974971820674</v>
      </c>
      <c r="N119" s="7">
        <v>202.46316715585067</v>
      </c>
      <c r="O119" s="18">
        <v>2133.1874316085664</v>
      </c>
      <c r="P119" s="8">
        <v>619.21295344034627</v>
      </c>
      <c r="Q119" s="8">
        <v>9844.4735120994119</v>
      </c>
      <c r="R119" s="8">
        <v>59.468665410595428</v>
      </c>
      <c r="S119" s="8">
        <v>881.77846523452604</v>
      </c>
      <c r="T119" s="8">
        <v>149.93041663042533</v>
      </c>
      <c r="U119" s="7">
        <v>28.261663538732954</v>
      </c>
      <c r="V119" s="8">
        <v>164.44385937487144</v>
      </c>
      <c r="W119" s="8">
        <v>36.431550973729465</v>
      </c>
      <c r="X119" s="8">
        <v>193.65985700533966</v>
      </c>
      <c r="Y119" s="8">
        <v>49.965855705388215</v>
      </c>
      <c r="Z119" s="18">
        <v>380.592296813909</v>
      </c>
      <c r="AA119" s="8">
        <v>229.6306656903318</v>
      </c>
      <c r="AB119" s="8">
        <v>62.776136840459756</v>
      </c>
      <c r="AC119" s="31">
        <f t="shared" si="2"/>
        <v>135.40615640840713</v>
      </c>
      <c r="AD119" s="12"/>
      <c r="AE119" s="1" t="s">
        <v>762</v>
      </c>
      <c r="AF119" s="13" t="s">
        <v>70</v>
      </c>
      <c r="AG119" s="22" t="s">
        <v>300</v>
      </c>
      <c r="AH119" s="23" t="s">
        <v>246</v>
      </c>
    </row>
    <row r="120" spans="1:34" ht="15" customHeight="1" x14ac:dyDescent="0.25">
      <c r="A120" s="1" t="s">
        <v>519</v>
      </c>
      <c r="B120" s="6">
        <v>3528</v>
      </c>
      <c r="C120" s="30">
        <v>5.1587301587301591</v>
      </c>
      <c r="D120" s="30">
        <v>33.446712018140587</v>
      </c>
      <c r="E120" s="18">
        <v>7329.9319727891152</v>
      </c>
      <c r="F120" s="18">
        <v>4361.1111111111104</v>
      </c>
      <c r="G120" s="8">
        <v>143.42403628117913</v>
      </c>
      <c r="H120" s="8">
        <v>1414.6825396825398</v>
      </c>
      <c r="I120" s="8">
        <v>437.07482993197277</v>
      </c>
      <c r="J120" s="8">
        <v>5.0007426845571121</v>
      </c>
      <c r="K120" s="8">
        <v>706.34920634920638</v>
      </c>
      <c r="L120" s="8">
        <v>142.57369614512473</v>
      </c>
      <c r="M120" s="8">
        <v>1549.8866213151928</v>
      </c>
      <c r="N120" s="7">
        <v>104.69313486646197</v>
      </c>
      <c r="O120" s="18">
        <v>2280.3287981859412</v>
      </c>
      <c r="P120" s="8">
        <v>447.84580498866211</v>
      </c>
      <c r="Q120" s="8">
        <v>8681.3186813186821</v>
      </c>
      <c r="R120" s="8">
        <v>67.743764172335602</v>
      </c>
      <c r="S120" s="8">
        <v>1045.0680272108843</v>
      </c>
      <c r="T120" s="8">
        <v>43.575633478372147</v>
      </c>
      <c r="U120" s="7">
        <v>445.65339146493858</v>
      </c>
      <c r="V120" s="8">
        <v>115.07936507936508</v>
      </c>
      <c r="W120" s="8">
        <v>31.179138321995463</v>
      </c>
      <c r="X120" s="8">
        <v>84.183673469387756</v>
      </c>
      <c r="Y120" s="8">
        <v>63.208616780045354</v>
      </c>
      <c r="Z120" s="18">
        <v>348.61346915676285</v>
      </c>
      <c r="AA120" s="8">
        <v>166.38321995464852</v>
      </c>
      <c r="AB120" s="8">
        <v>83.900226757369623</v>
      </c>
      <c r="AC120" s="31">
        <f t="shared" si="2"/>
        <v>339.87859433530076</v>
      </c>
      <c r="AD120" s="12"/>
      <c r="AE120" s="1" t="s">
        <v>763</v>
      </c>
      <c r="AF120" s="13" t="s">
        <v>71</v>
      </c>
      <c r="AG120" s="22" t="s">
        <v>284</v>
      </c>
      <c r="AH120" s="24" t="s">
        <v>260</v>
      </c>
    </row>
    <row r="121" spans="1:34" ht="15" customHeight="1" x14ac:dyDescent="0.25">
      <c r="A121" s="1" t="s">
        <v>960</v>
      </c>
      <c r="B121" s="6">
        <v>20197</v>
      </c>
      <c r="C121" s="30">
        <v>5.5998415606278158</v>
      </c>
      <c r="D121" s="30">
        <v>31.316532158241323</v>
      </c>
      <c r="E121" s="18">
        <v>6926.7217903649052</v>
      </c>
      <c r="F121" s="18">
        <v>3951.0818438381939</v>
      </c>
      <c r="G121" s="8">
        <v>46.09595484477893</v>
      </c>
      <c r="H121" s="8">
        <v>964.74723968906278</v>
      </c>
      <c r="I121" s="8">
        <v>236.86686141506163</v>
      </c>
      <c r="J121" s="8">
        <v>0</v>
      </c>
      <c r="K121" s="8">
        <v>926.12764271921583</v>
      </c>
      <c r="L121" s="8">
        <v>98.97509531118483</v>
      </c>
      <c r="M121" s="8">
        <v>1674.3575778580978</v>
      </c>
      <c r="N121" s="7">
        <v>102.88656731197678</v>
      </c>
      <c r="O121" s="18">
        <v>2154.4288755755806</v>
      </c>
      <c r="P121" s="8">
        <v>520.17626380155468</v>
      </c>
      <c r="Q121" s="8">
        <v>9289.1246684350135</v>
      </c>
      <c r="R121" s="8">
        <v>85.359211764123387</v>
      </c>
      <c r="S121" s="8">
        <v>1094.1724018418577</v>
      </c>
      <c r="T121" s="8">
        <v>110.01410437235542</v>
      </c>
      <c r="U121" s="7">
        <v>100.80928523996337</v>
      </c>
      <c r="V121" s="8">
        <v>136.6044462048819</v>
      </c>
      <c r="W121" s="8">
        <v>30.69762836064762</v>
      </c>
      <c r="X121" s="8">
        <v>76.595533990196557</v>
      </c>
      <c r="Y121" s="8">
        <v>61.098182898450268</v>
      </c>
      <c r="Z121" s="18">
        <v>359.30778255768479</v>
      </c>
      <c r="AA121" s="8">
        <v>213.54656632173095</v>
      </c>
      <c r="AB121" s="8">
        <v>101.84680893201961</v>
      </c>
      <c r="AC121" s="31">
        <f t="shared" si="2"/>
        <v>461.90328839344596</v>
      </c>
      <c r="AD121" s="12"/>
      <c r="AE121" s="1" t="s">
        <v>764</v>
      </c>
      <c r="AF121" s="13" t="s">
        <v>72</v>
      </c>
      <c r="AG121" s="22" t="s">
        <v>284</v>
      </c>
      <c r="AH121" s="23" t="s">
        <v>259</v>
      </c>
    </row>
    <row r="122" spans="1:34" ht="15" customHeight="1" x14ac:dyDescent="0.25">
      <c r="A122" s="1" t="s">
        <v>520</v>
      </c>
      <c r="B122" s="6">
        <v>971</v>
      </c>
      <c r="C122" s="30">
        <v>3.7075180226570548</v>
      </c>
      <c r="D122" s="30">
        <v>40.370751802265701</v>
      </c>
      <c r="E122" s="18">
        <v>7929.969104016478</v>
      </c>
      <c r="F122" s="18">
        <v>4918.6405767250262</v>
      </c>
      <c r="G122" s="8">
        <v>71.06076210092688</v>
      </c>
      <c r="H122" s="8">
        <v>2086.5087538619978</v>
      </c>
      <c r="I122" s="8">
        <v>307.92996910401649</v>
      </c>
      <c r="J122" s="8">
        <v>61.061655126937026</v>
      </c>
      <c r="K122" s="8">
        <v>792.99691040164782</v>
      </c>
      <c r="L122" s="8">
        <v>111.22554067971163</v>
      </c>
      <c r="M122" s="8">
        <v>1531.4109165808445</v>
      </c>
      <c r="N122" s="7">
        <v>67.671609548655795</v>
      </c>
      <c r="O122" s="18">
        <v>1812.5643666323379</v>
      </c>
      <c r="P122" s="8">
        <v>519.05252317198767</v>
      </c>
      <c r="Q122" s="8">
        <v>14000.000000000002</v>
      </c>
      <c r="R122" s="8">
        <v>122.55406797116375</v>
      </c>
      <c r="S122" s="8">
        <v>849.63954685890826</v>
      </c>
      <c r="T122" s="8">
        <v>134.67185685993309</v>
      </c>
      <c r="U122" s="7">
        <v>-84.208417107100928</v>
      </c>
      <c r="V122" s="8">
        <v>99.897013388259523</v>
      </c>
      <c r="W122" s="8">
        <v>38.105046343975282</v>
      </c>
      <c r="X122" s="8">
        <v>132.85272914521113</v>
      </c>
      <c r="Y122" s="8">
        <v>94.74768280123584</v>
      </c>
      <c r="Z122" s="18">
        <v>324.32432432432432</v>
      </c>
      <c r="AA122" s="8">
        <v>215.24201853759013</v>
      </c>
      <c r="AB122" s="8">
        <v>98.867147270854787</v>
      </c>
      <c r="AC122" s="31">
        <f t="shared" si="2"/>
        <v>874.43983633478956</v>
      </c>
      <c r="AD122" s="12"/>
      <c r="AE122" s="1" t="s">
        <v>765</v>
      </c>
      <c r="AF122" s="13" t="s">
        <v>340</v>
      </c>
      <c r="AG122" s="22" t="s">
        <v>285</v>
      </c>
      <c r="AH122" s="23" t="s">
        <v>225</v>
      </c>
    </row>
    <row r="123" spans="1:34" ht="15" customHeight="1" x14ac:dyDescent="0.25">
      <c r="A123" s="1" t="s">
        <v>521</v>
      </c>
      <c r="B123" s="6">
        <v>15165</v>
      </c>
      <c r="C123" s="30">
        <v>5.5918232772832184</v>
      </c>
      <c r="D123" s="30">
        <v>29.179030662710186</v>
      </c>
      <c r="E123" s="18">
        <v>7120.6726013847674</v>
      </c>
      <c r="F123" s="18">
        <v>4219.7823936696341</v>
      </c>
      <c r="G123" s="8">
        <v>219.84833498186615</v>
      </c>
      <c r="H123" s="8">
        <v>849.65380811078137</v>
      </c>
      <c r="I123" s="8">
        <v>414.96867787668975</v>
      </c>
      <c r="J123" s="8">
        <v>52.759740259740255</v>
      </c>
      <c r="K123" s="8">
        <v>954.10484668644904</v>
      </c>
      <c r="L123" s="8">
        <v>110.45169798878999</v>
      </c>
      <c r="M123" s="8">
        <v>1442.5321463897133</v>
      </c>
      <c r="N123" s="7">
        <v>285.9148393643942</v>
      </c>
      <c r="O123" s="18">
        <v>2451.697988789977</v>
      </c>
      <c r="P123" s="8">
        <v>459.61094625783056</v>
      </c>
      <c r="Q123" s="8">
        <v>8219.3396226415098</v>
      </c>
      <c r="R123" s="8">
        <v>69.699967029343895</v>
      </c>
      <c r="S123" s="8">
        <v>1179.6241345202768</v>
      </c>
      <c r="T123" s="8">
        <v>145.09277889559579</v>
      </c>
      <c r="U123" s="7">
        <v>121.11229858544618</v>
      </c>
      <c r="V123" s="8">
        <v>324.95878667985494</v>
      </c>
      <c r="W123" s="8">
        <v>12.52884932410155</v>
      </c>
      <c r="X123" s="8">
        <v>139.07022749752721</v>
      </c>
      <c r="Y123" s="8">
        <v>64.09495548961425</v>
      </c>
      <c r="Z123" s="18">
        <v>324.32787747321368</v>
      </c>
      <c r="AA123" s="8">
        <v>230.0692383778437</v>
      </c>
      <c r="AB123" s="8">
        <v>69.502143092647543</v>
      </c>
      <c r="AC123" s="31">
        <f t="shared" si="2"/>
        <v>124.86434145194266</v>
      </c>
      <c r="AD123" s="12"/>
      <c r="AE123" s="1" t="s">
        <v>766</v>
      </c>
      <c r="AF123" s="13" t="s">
        <v>73</v>
      </c>
      <c r="AG123" s="22" t="s">
        <v>286</v>
      </c>
      <c r="AH123" s="23" t="s">
        <v>275</v>
      </c>
    </row>
    <row r="124" spans="1:34" ht="15" customHeight="1" x14ac:dyDescent="0.25">
      <c r="A124" s="1" t="s">
        <v>522</v>
      </c>
      <c r="B124" s="6">
        <v>1232</v>
      </c>
      <c r="C124" s="30">
        <v>5.1948051948051948</v>
      </c>
      <c r="D124" s="30">
        <v>37.094155844155843</v>
      </c>
      <c r="E124" s="18">
        <v>5309.2532467532474</v>
      </c>
      <c r="F124" s="18">
        <v>2632.3051948051948</v>
      </c>
      <c r="G124" s="8">
        <v>34.090909090909086</v>
      </c>
      <c r="H124" s="8">
        <v>37.337662337662337</v>
      </c>
      <c r="I124" s="8">
        <v>11.363636363636363</v>
      </c>
      <c r="J124" s="8">
        <v>46.171967020023558</v>
      </c>
      <c r="K124" s="8">
        <v>1043.0194805194806</v>
      </c>
      <c r="L124" s="8">
        <v>90.909090909090907</v>
      </c>
      <c r="M124" s="8">
        <v>1414.7727272727273</v>
      </c>
      <c r="N124" s="7">
        <v>45.548812200755862</v>
      </c>
      <c r="O124" s="18">
        <v>1667.2077922077922</v>
      </c>
      <c r="P124" s="8">
        <v>379.05844155844153</v>
      </c>
      <c r="Q124" s="8">
        <v>7296.8749999999991</v>
      </c>
      <c r="R124" s="8">
        <v>86.850649350649348</v>
      </c>
      <c r="S124" s="8">
        <v>1021.9155844155845</v>
      </c>
      <c r="T124" s="8">
        <v>224.34845999635502</v>
      </c>
      <c r="U124" s="7">
        <v>-208.92638207427706</v>
      </c>
      <c r="V124" s="8">
        <v>69.805194805194802</v>
      </c>
      <c r="W124" s="8">
        <v>21.915584415584416</v>
      </c>
      <c r="X124" s="8">
        <v>72.240259740259745</v>
      </c>
      <c r="Y124" s="8">
        <v>70.616883116883116</v>
      </c>
      <c r="Z124" s="18">
        <v>243.01242236024845</v>
      </c>
      <c r="AA124" s="8">
        <v>65.746753246753244</v>
      </c>
      <c r="AB124" s="8">
        <v>98.214285714285708</v>
      </c>
      <c r="AC124" s="31">
        <f t="shared" si="2"/>
        <v>766.72783738001192</v>
      </c>
      <c r="AD124" s="12"/>
      <c r="AE124" s="1" t="s">
        <v>767</v>
      </c>
      <c r="AF124" s="13" t="s">
        <v>75</v>
      </c>
      <c r="AG124" s="22" t="s">
        <v>297</v>
      </c>
      <c r="AH124" s="23" t="s">
        <v>391</v>
      </c>
    </row>
    <row r="125" spans="1:34" ht="15" customHeight="1" x14ac:dyDescent="0.25">
      <c r="A125" s="1" t="s">
        <v>523</v>
      </c>
      <c r="B125" s="6">
        <v>4245</v>
      </c>
      <c r="C125" s="30">
        <v>4.47585394581861</v>
      </c>
      <c r="D125" s="30">
        <v>28.763250883392228</v>
      </c>
      <c r="E125" s="18">
        <v>5991.5194346289745</v>
      </c>
      <c r="F125" s="18">
        <v>3666.4310954063603</v>
      </c>
      <c r="G125" s="8">
        <v>690.93050647820962</v>
      </c>
      <c r="H125" s="8">
        <v>207.30270906949352</v>
      </c>
      <c r="I125" s="8">
        <v>529.79976442873965</v>
      </c>
      <c r="J125" s="8">
        <v>16.581129095933676</v>
      </c>
      <c r="K125" s="8">
        <v>667.84452296819791</v>
      </c>
      <c r="L125" s="8">
        <v>92.108362779740872</v>
      </c>
      <c r="M125" s="8">
        <v>1318.2567726737338</v>
      </c>
      <c r="N125" s="7">
        <v>235.71569069205245</v>
      </c>
      <c r="O125" s="18">
        <v>1771.9670200235571</v>
      </c>
      <c r="P125" s="8">
        <v>399.05771495877502</v>
      </c>
      <c r="Q125" s="8">
        <v>8915.78947368421</v>
      </c>
      <c r="R125" s="8">
        <v>49.234393404004713</v>
      </c>
      <c r="S125" s="8">
        <v>1033.922261484099</v>
      </c>
      <c r="T125" s="8">
        <v>0</v>
      </c>
      <c r="U125" s="7">
        <v>8.4805653710246176</v>
      </c>
      <c r="V125" s="8">
        <v>159.48174322732629</v>
      </c>
      <c r="W125" s="8">
        <v>59.363957597173147</v>
      </c>
      <c r="X125" s="8">
        <v>62.426383981154302</v>
      </c>
      <c r="Y125" s="8">
        <v>50.883392226148409</v>
      </c>
      <c r="Z125" s="18">
        <v>279.24179380490062</v>
      </c>
      <c r="AA125" s="8">
        <v>146.52532391048291</v>
      </c>
      <c r="AB125" s="8">
        <v>101.76678445229682</v>
      </c>
      <c r="AC125" s="31">
        <f t="shared" si="2"/>
        <v>273.87952539415647</v>
      </c>
      <c r="AD125" s="12"/>
      <c r="AE125" s="1" t="s">
        <v>768</v>
      </c>
      <c r="AF125" s="13" t="s">
        <v>76</v>
      </c>
      <c r="AG125" s="22" t="s">
        <v>287</v>
      </c>
      <c r="AH125" s="23" t="s">
        <v>237</v>
      </c>
    </row>
    <row r="126" spans="1:34" ht="15" customHeight="1" x14ac:dyDescent="0.25">
      <c r="A126" s="1" t="s">
        <v>524</v>
      </c>
      <c r="B126" s="6">
        <v>2533</v>
      </c>
      <c r="C126" s="30">
        <v>6.5929727595736285</v>
      </c>
      <c r="D126" s="30">
        <v>29.253849190682985</v>
      </c>
      <c r="E126" s="18">
        <v>6234.89932885906</v>
      </c>
      <c r="F126" s="18">
        <v>3019.3446506119226</v>
      </c>
      <c r="G126" s="8">
        <v>352.54638768258985</v>
      </c>
      <c r="H126" s="8">
        <v>870.11448874851953</v>
      </c>
      <c r="I126" s="8">
        <v>453.2175286221871</v>
      </c>
      <c r="J126" s="8">
        <v>13.08039024552809</v>
      </c>
      <c r="K126" s="8">
        <v>1071.4567706277144</v>
      </c>
      <c r="L126" s="8">
        <v>103.43466245558626</v>
      </c>
      <c r="M126" s="8">
        <v>67.114093959731548</v>
      </c>
      <c r="N126" s="7">
        <v>191.8149907256518</v>
      </c>
      <c r="O126" s="18">
        <v>2585.4717726016584</v>
      </c>
      <c r="P126" s="8">
        <v>568.10106592972761</v>
      </c>
      <c r="Q126" s="8">
        <v>8616.7664670658687</v>
      </c>
      <c r="R126" s="8">
        <v>90.801421239636795</v>
      </c>
      <c r="S126" s="8">
        <v>1370.7066719305171</v>
      </c>
      <c r="T126" s="8">
        <v>291.98036006546647</v>
      </c>
      <c r="U126" s="7">
        <v>-8.1272214946015637</v>
      </c>
      <c r="V126" s="8">
        <v>117.25227003553098</v>
      </c>
      <c r="W126" s="8">
        <v>31.977891827872092</v>
      </c>
      <c r="X126" s="8">
        <v>122.77931306750889</v>
      </c>
      <c r="Y126" s="8">
        <v>105.40860639557836</v>
      </c>
      <c r="Z126" s="18">
        <v>282.89992119779356</v>
      </c>
      <c r="AA126" s="8">
        <v>131.85945519147256</v>
      </c>
      <c r="AB126" s="8">
        <v>106.59297275957364</v>
      </c>
      <c r="AC126" s="31">
        <f t="shared" si="2"/>
        <v>347.1829844476855</v>
      </c>
      <c r="AD126" s="12"/>
      <c r="AE126" s="1" t="s">
        <v>769</v>
      </c>
      <c r="AF126" s="13" t="s">
        <v>77</v>
      </c>
      <c r="AG126" s="22" t="s">
        <v>286</v>
      </c>
      <c r="AH126" s="23" t="s">
        <v>273</v>
      </c>
    </row>
    <row r="127" spans="1:34" ht="15" customHeight="1" x14ac:dyDescent="0.25">
      <c r="A127" s="1" t="s">
        <v>525</v>
      </c>
      <c r="B127" s="6">
        <v>120027</v>
      </c>
      <c r="C127" s="30">
        <v>5.9311654877652531</v>
      </c>
      <c r="D127" s="30">
        <v>25.192664983712</v>
      </c>
      <c r="E127" s="18">
        <v>6069.0594616211356</v>
      </c>
      <c r="F127" s="18">
        <v>3434.2772876102877</v>
      </c>
      <c r="G127" s="8">
        <v>303.26509868612897</v>
      </c>
      <c r="H127" s="8">
        <v>614.18680796820718</v>
      </c>
      <c r="I127" s="8">
        <v>322.39412798786935</v>
      </c>
      <c r="J127" s="8">
        <v>14.27488630621526</v>
      </c>
      <c r="K127" s="8">
        <v>648.37078324043762</v>
      </c>
      <c r="L127" s="8">
        <v>98.477842485440775</v>
      </c>
      <c r="M127" s="8">
        <v>1305.0730252359886</v>
      </c>
      <c r="N127" s="7">
        <v>226.71255818544068</v>
      </c>
      <c r="O127" s="18">
        <v>2256.2173510960033</v>
      </c>
      <c r="P127" s="8">
        <v>611.90398826930607</v>
      </c>
      <c r="Q127" s="8">
        <v>10316.757971625228</v>
      </c>
      <c r="R127" s="8">
        <v>33.65076191190316</v>
      </c>
      <c r="S127" s="8">
        <v>986.5030368167163</v>
      </c>
      <c r="T127" s="8">
        <v>163.36671654963357</v>
      </c>
      <c r="U127" s="7">
        <v>45.569606111101066</v>
      </c>
      <c r="V127" s="8">
        <v>144.36751730860556</v>
      </c>
      <c r="W127" s="8">
        <v>55.029285077524221</v>
      </c>
      <c r="X127" s="8">
        <v>215.8264390512135</v>
      </c>
      <c r="Y127" s="8">
        <v>25.627567130728917</v>
      </c>
      <c r="Z127" s="18">
        <v>435.71642885718097</v>
      </c>
      <c r="AA127" s="8">
        <v>214.8516583768652</v>
      </c>
      <c r="AB127" s="8">
        <v>94.012180592699977</v>
      </c>
      <c r="AC127" s="31">
        <f t="shared" si="2"/>
        <v>-57.151605942336346</v>
      </c>
      <c r="AD127" s="12"/>
      <c r="AE127" s="1" t="s">
        <v>770</v>
      </c>
      <c r="AF127" s="13" t="s">
        <v>341</v>
      </c>
      <c r="AG127" s="22" t="s">
        <v>287</v>
      </c>
      <c r="AH127" s="23" t="s">
        <v>237</v>
      </c>
    </row>
    <row r="128" spans="1:34" ht="15" customHeight="1" x14ac:dyDescent="0.25">
      <c r="A128" s="1" t="s">
        <v>526</v>
      </c>
      <c r="B128" s="6">
        <v>7916</v>
      </c>
      <c r="C128" s="30">
        <v>6.935320869125821</v>
      </c>
      <c r="D128" s="30">
        <v>23.875694795351187</v>
      </c>
      <c r="E128" s="18">
        <v>6377.5896917635173</v>
      </c>
      <c r="F128" s="18">
        <v>3788.4032339565438</v>
      </c>
      <c r="G128" s="8">
        <v>119.75745325922182</v>
      </c>
      <c r="H128" s="8">
        <v>785.62405255179374</v>
      </c>
      <c r="I128" s="8">
        <v>437.21576553815055</v>
      </c>
      <c r="J128" s="8">
        <v>50.023651844843897</v>
      </c>
      <c r="K128" s="8">
        <v>726.37695805962608</v>
      </c>
      <c r="L128" s="8">
        <v>91.081354219302682</v>
      </c>
      <c r="M128" s="8">
        <v>1525.8969176351693</v>
      </c>
      <c r="N128" s="7">
        <v>143.50843506773839</v>
      </c>
      <c r="O128" s="18">
        <v>2083.2491157150075</v>
      </c>
      <c r="P128" s="8">
        <v>481.8089944416372</v>
      </c>
      <c r="Q128" s="8">
        <v>6947.1766848816033</v>
      </c>
      <c r="R128" s="8">
        <v>88.807478524507317</v>
      </c>
      <c r="S128" s="8">
        <v>1164.4770085901969</v>
      </c>
      <c r="T128" s="8">
        <v>177.12425636996295</v>
      </c>
      <c r="U128" s="7">
        <v>-13.405206344697582</v>
      </c>
      <c r="V128" s="8">
        <v>111.29358261748358</v>
      </c>
      <c r="W128" s="8">
        <v>19.327943405760486</v>
      </c>
      <c r="X128" s="8">
        <v>53.815058110156649</v>
      </c>
      <c r="Y128" s="8">
        <v>50.404244567963623</v>
      </c>
      <c r="Z128" s="18">
        <v>300.90045022511254</v>
      </c>
      <c r="AA128" s="8">
        <v>177.48863062152603</v>
      </c>
      <c r="AB128" s="8">
        <v>79.080343607882767</v>
      </c>
      <c r="AC128" s="31">
        <f t="shared" si="2"/>
        <v>205.03689186685347</v>
      </c>
      <c r="AD128" s="12"/>
      <c r="AE128" s="1" t="s">
        <v>771</v>
      </c>
      <c r="AF128" s="13" t="s">
        <v>342</v>
      </c>
      <c r="AG128" s="22" t="s">
        <v>301</v>
      </c>
      <c r="AH128" s="23" t="s">
        <v>262</v>
      </c>
    </row>
    <row r="129" spans="1:34" ht="15" customHeight="1" x14ac:dyDescent="0.25">
      <c r="A129" s="1" t="s">
        <v>527</v>
      </c>
      <c r="B129" s="6">
        <v>8456</v>
      </c>
      <c r="C129" s="30">
        <v>6.2559129612109743</v>
      </c>
      <c r="D129" s="30">
        <v>25.461210974456005</v>
      </c>
      <c r="E129" s="18">
        <v>5207.5449385052034</v>
      </c>
      <c r="F129" s="18">
        <v>3237.3462630085146</v>
      </c>
      <c r="G129" s="8">
        <v>229.65941343424785</v>
      </c>
      <c r="H129" s="8">
        <v>796.47587511825918</v>
      </c>
      <c r="I129" s="8">
        <v>381.74077578051083</v>
      </c>
      <c r="J129" s="8">
        <v>3.4883720930232558</v>
      </c>
      <c r="K129" s="8">
        <v>513.95458845789972</v>
      </c>
      <c r="L129" s="8">
        <v>123.34437086092716</v>
      </c>
      <c r="M129" s="8">
        <v>1171.4758751182592</v>
      </c>
      <c r="N129" s="7">
        <v>140.55136300631432</v>
      </c>
      <c r="O129" s="18">
        <v>2002.2469252601702</v>
      </c>
      <c r="P129" s="8">
        <v>437.08609271523181</v>
      </c>
      <c r="Q129" s="8">
        <v>6986.7674858223063</v>
      </c>
      <c r="R129" s="8">
        <v>84.200567644276248</v>
      </c>
      <c r="S129" s="8">
        <v>1006.8590350047303</v>
      </c>
      <c r="T129" s="8">
        <v>317.96639379577766</v>
      </c>
      <c r="U129" s="7">
        <v>-114.08749124137866</v>
      </c>
      <c r="V129" s="8">
        <v>195.60075685903499</v>
      </c>
      <c r="W129" s="8">
        <v>11.944181646168401</v>
      </c>
      <c r="X129" s="8">
        <v>62.677388836329229</v>
      </c>
      <c r="Y129" s="8">
        <v>46.239356669820246</v>
      </c>
      <c r="Z129" s="18">
        <v>286.37222484648089</v>
      </c>
      <c r="AA129" s="8">
        <v>115.89403973509933</v>
      </c>
      <c r="AB129" s="8">
        <v>74.976348155156103</v>
      </c>
      <c r="AC129" s="31">
        <f t="shared" si="2"/>
        <v>-318.4204746099623</v>
      </c>
      <c r="AD129" s="12"/>
      <c r="AE129" s="1" t="s">
        <v>772</v>
      </c>
      <c r="AF129" s="13" t="s">
        <v>79</v>
      </c>
      <c r="AG129" s="22" t="s">
        <v>285</v>
      </c>
      <c r="AH129" s="23" t="s">
        <v>225</v>
      </c>
    </row>
    <row r="130" spans="1:34" ht="15" customHeight="1" x14ac:dyDescent="0.25">
      <c r="A130" s="1" t="s">
        <v>528</v>
      </c>
      <c r="B130" s="6">
        <v>2580</v>
      </c>
      <c r="C130" s="30">
        <v>6.3565891472868215</v>
      </c>
      <c r="D130" s="30">
        <v>30.503875968992251</v>
      </c>
      <c r="E130" s="18">
        <v>6657.364341085271</v>
      </c>
      <c r="F130" s="18">
        <v>4023.6434108527137</v>
      </c>
      <c r="G130" s="8">
        <v>204.65116279069767</v>
      </c>
      <c r="H130" s="8">
        <v>1092.6356589147285</v>
      </c>
      <c r="I130" s="8">
        <v>640.31007751937989</v>
      </c>
      <c r="J130" s="8">
        <v>12.112036336109009</v>
      </c>
      <c r="K130" s="8">
        <v>563.5658914728682</v>
      </c>
      <c r="L130" s="8">
        <v>61.627906976744185</v>
      </c>
      <c r="M130" s="8">
        <v>1321.3178294573645</v>
      </c>
      <c r="N130" s="7">
        <v>189.05075436156577</v>
      </c>
      <c r="O130" s="18">
        <v>1999.6124031007751</v>
      </c>
      <c r="P130" s="8">
        <v>625.19379844961247</v>
      </c>
      <c r="Q130" s="8">
        <v>9835.3658536585372</v>
      </c>
      <c r="R130" s="8">
        <v>73.643410852713188</v>
      </c>
      <c r="S130" s="8">
        <v>1134.8837209302326</v>
      </c>
      <c r="T130" s="8">
        <v>88.963963963963963</v>
      </c>
      <c r="U130" s="7">
        <v>-60.281793421328508</v>
      </c>
      <c r="V130" s="8">
        <v>43.798449612403104</v>
      </c>
      <c r="W130" s="8">
        <v>27.906976744186046</v>
      </c>
      <c r="X130" s="8">
        <v>65.503875968992247</v>
      </c>
      <c r="Y130" s="8">
        <v>56.201550387596903</v>
      </c>
      <c r="Z130" s="18">
        <v>286.15032430370087</v>
      </c>
      <c r="AA130" s="8">
        <v>93.410852713178301</v>
      </c>
      <c r="AB130" s="8">
        <v>109.68992248062015</v>
      </c>
      <c r="AC130" s="31">
        <f t="shared" si="2"/>
        <v>347.95820282808137</v>
      </c>
      <c r="AD130" s="12"/>
      <c r="AE130" s="1" t="s">
        <v>773</v>
      </c>
      <c r="AF130" s="13" t="s">
        <v>344</v>
      </c>
      <c r="AG130" s="22" t="s">
        <v>292</v>
      </c>
      <c r="AH130" s="24" t="s">
        <v>421</v>
      </c>
    </row>
    <row r="131" spans="1:34" ht="15" customHeight="1" x14ac:dyDescent="0.25">
      <c r="A131" s="1" t="s">
        <v>529</v>
      </c>
      <c r="B131" s="6">
        <v>9247</v>
      </c>
      <c r="C131" s="30">
        <v>5.4071590786200927</v>
      </c>
      <c r="D131" s="30">
        <v>29.112144479290581</v>
      </c>
      <c r="E131" s="18">
        <v>7266.2485130312534</v>
      </c>
      <c r="F131" s="18">
        <v>4675.8948848275113</v>
      </c>
      <c r="G131" s="8">
        <v>305.93706066832488</v>
      </c>
      <c r="H131" s="8">
        <v>1178.8688223207525</v>
      </c>
      <c r="I131" s="8">
        <v>584.94646912512167</v>
      </c>
      <c r="J131" s="8">
        <v>3.8381018841591068</v>
      </c>
      <c r="K131" s="8">
        <v>816.80545041635116</v>
      </c>
      <c r="L131" s="8">
        <v>87.704120255217916</v>
      </c>
      <c r="M131" s="8">
        <v>1543.6357737644641</v>
      </c>
      <c r="N131" s="7">
        <v>241.86320664833755</v>
      </c>
      <c r="O131" s="18">
        <v>2002.9198659024551</v>
      </c>
      <c r="P131" s="8">
        <v>370.9311127933384</v>
      </c>
      <c r="Q131" s="8">
        <v>6860</v>
      </c>
      <c r="R131" s="8">
        <v>81.972531631880599</v>
      </c>
      <c r="S131" s="8">
        <v>1094.8415702389964</v>
      </c>
      <c r="T131" s="8">
        <v>155.28486476117399</v>
      </c>
      <c r="U131" s="7">
        <v>102.85290965214949</v>
      </c>
      <c r="V131" s="8">
        <v>99.167297501892506</v>
      </c>
      <c r="W131" s="8">
        <v>21.736779496052772</v>
      </c>
      <c r="X131" s="8">
        <v>76.13279982697091</v>
      </c>
      <c r="Y131" s="8">
        <v>52.016870336325297</v>
      </c>
      <c r="Z131" s="18">
        <v>243.32122248343663</v>
      </c>
      <c r="AA131" s="8">
        <v>124.25651562668973</v>
      </c>
      <c r="AB131" s="8">
        <v>76.889802097977721</v>
      </c>
      <c r="AC131" s="31">
        <f t="shared" si="2"/>
        <v>344.11253981785046</v>
      </c>
      <c r="AD131" s="12"/>
      <c r="AE131" s="1" t="s">
        <v>774</v>
      </c>
      <c r="AF131" s="13" t="s">
        <v>80</v>
      </c>
      <c r="AG131" s="22" t="s">
        <v>300</v>
      </c>
      <c r="AH131" s="23" t="s">
        <v>245</v>
      </c>
    </row>
    <row r="132" spans="1:34" ht="15" customHeight="1" x14ac:dyDescent="0.25">
      <c r="A132" s="1" t="s">
        <v>530</v>
      </c>
      <c r="B132" s="6">
        <v>2866</v>
      </c>
      <c r="C132" s="30">
        <v>5.6524773203070477</v>
      </c>
      <c r="D132" s="30">
        <v>36.531751570132585</v>
      </c>
      <c r="E132" s="18">
        <v>5952.8960223307749</v>
      </c>
      <c r="F132" s="18">
        <v>3187.0202372644799</v>
      </c>
      <c r="G132" s="8">
        <v>72.226099092812291</v>
      </c>
      <c r="H132" s="8">
        <v>2.4424284717376135</v>
      </c>
      <c r="I132" s="8">
        <v>587.57850662944861</v>
      </c>
      <c r="J132" s="8">
        <v>21.587686207561195</v>
      </c>
      <c r="K132" s="8">
        <v>767.96929518492675</v>
      </c>
      <c r="L132" s="8">
        <v>139.21842288904395</v>
      </c>
      <c r="M132" s="8">
        <v>1519.1905094207955</v>
      </c>
      <c r="N132" s="7">
        <v>216.02571225719771</v>
      </c>
      <c r="O132" s="18">
        <v>2089.3230983949757</v>
      </c>
      <c r="P132" s="8">
        <v>460.5722260990928</v>
      </c>
      <c r="Q132" s="8">
        <v>8148.1481481481478</v>
      </c>
      <c r="R132" s="8">
        <v>54.431263084438243</v>
      </c>
      <c r="S132" s="8">
        <v>1036.9853454291695</v>
      </c>
      <c r="T132" s="8">
        <v>171.58282854885437</v>
      </c>
      <c r="U132" s="7">
        <v>140.35017912734943</v>
      </c>
      <c r="V132" s="8">
        <v>106.76901605024425</v>
      </c>
      <c r="W132" s="8">
        <v>21.632937892533146</v>
      </c>
      <c r="X132" s="8">
        <v>96.999302163293791</v>
      </c>
      <c r="Y132" s="8">
        <v>76.762037683182143</v>
      </c>
      <c r="Z132" s="18">
        <v>365.81196581196582</v>
      </c>
      <c r="AA132" s="8">
        <v>99.79064898813678</v>
      </c>
      <c r="AB132" s="8">
        <v>100.83740404745289</v>
      </c>
      <c r="AC132" s="31">
        <f t="shared" si="2"/>
        <v>310.74072085935359</v>
      </c>
      <c r="AD132" s="12"/>
      <c r="AE132" s="1" t="s">
        <v>775</v>
      </c>
      <c r="AF132" s="13" t="s">
        <v>81</v>
      </c>
      <c r="AG132" s="22" t="s">
        <v>284</v>
      </c>
      <c r="AH132" s="23" t="s">
        <v>261</v>
      </c>
    </row>
    <row r="133" spans="1:34" ht="15" customHeight="1" x14ac:dyDescent="0.25">
      <c r="A133" s="1" t="s">
        <v>961</v>
      </c>
      <c r="B133" s="6">
        <v>72634</v>
      </c>
      <c r="C133" s="30">
        <v>5.398298317592312</v>
      </c>
      <c r="D133" s="30">
        <v>24.751493790786682</v>
      </c>
      <c r="E133" s="18">
        <v>5653.6608200016517</v>
      </c>
      <c r="F133" s="18">
        <v>3067.709337224991</v>
      </c>
      <c r="G133" s="8">
        <v>72.390340611834674</v>
      </c>
      <c r="H133" s="8">
        <v>660.42073959853508</v>
      </c>
      <c r="I133" s="8">
        <v>186.77203513506072</v>
      </c>
      <c r="J133" s="8">
        <v>6.6887277335774131</v>
      </c>
      <c r="K133" s="8">
        <v>520.23845581958858</v>
      </c>
      <c r="L133" s="8">
        <v>92.917917228845994</v>
      </c>
      <c r="M133" s="8">
        <v>1510.1192279097943</v>
      </c>
      <c r="N133" s="7">
        <v>111.07981041660068</v>
      </c>
      <c r="O133" s="18">
        <v>1949.6103753063303</v>
      </c>
      <c r="P133" s="8">
        <v>470.61981991904617</v>
      </c>
      <c r="Q133" s="8">
        <v>8717.9290997194585</v>
      </c>
      <c r="R133" s="8">
        <v>79.453148663160505</v>
      </c>
      <c r="S133" s="8">
        <v>901.87790841754543</v>
      </c>
      <c r="T133" s="8">
        <v>112.01228583769257</v>
      </c>
      <c r="U133" s="7">
        <v>30.248914151293388</v>
      </c>
      <c r="V133" s="8">
        <v>169.30087837651789</v>
      </c>
      <c r="W133" s="8">
        <v>24.520197152848528</v>
      </c>
      <c r="X133" s="8">
        <v>161.5772227882259</v>
      </c>
      <c r="Y133" s="8">
        <v>56.516232067626731</v>
      </c>
      <c r="Z133" s="18">
        <v>458.32759902012054</v>
      </c>
      <c r="AA133" s="8">
        <v>215.07833796844452</v>
      </c>
      <c r="AB133" s="8">
        <v>100.76548173031912</v>
      </c>
      <c r="AC133" s="31">
        <f t="shared" si="2"/>
        <v>178.01350845020983</v>
      </c>
      <c r="AD133" s="12"/>
      <c r="AE133" s="1" t="s">
        <v>776</v>
      </c>
      <c r="AF133" s="13" t="s">
        <v>343</v>
      </c>
      <c r="AG133" s="22" t="s">
        <v>302</v>
      </c>
      <c r="AH133" s="23" t="s">
        <v>240</v>
      </c>
    </row>
    <row r="134" spans="1:34" ht="15" customHeight="1" x14ac:dyDescent="0.25">
      <c r="A134" s="1" t="s">
        <v>531</v>
      </c>
      <c r="B134" s="6">
        <v>14203</v>
      </c>
      <c r="C134" s="30">
        <v>7.1252552277687808</v>
      </c>
      <c r="D134" s="30">
        <v>25.079208617897624</v>
      </c>
      <c r="E134" s="18">
        <v>6495.6699288882628</v>
      </c>
      <c r="F134" s="18">
        <v>3679.0114764486375</v>
      </c>
      <c r="G134" s="8">
        <v>302.40090121805252</v>
      </c>
      <c r="H134" s="8">
        <v>760.47313947757516</v>
      </c>
      <c r="I134" s="8">
        <v>387.5237625853693</v>
      </c>
      <c r="J134" s="8">
        <v>21.396636150734512</v>
      </c>
      <c r="K134" s="8">
        <v>623.88227839188903</v>
      </c>
      <c r="L134" s="8">
        <v>83.785115820601277</v>
      </c>
      <c r="M134" s="8">
        <v>1408.6460606914034</v>
      </c>
      <c r="N134" s="7">
        <v>174.68869793361364</v>
      </c>
      <c r="O134" s="18">
        <v>2533.0563965359429</v>
      </c>
      <c r="P134" s="8">
        <v>611.06808420756181</v>
      </c>
      <c r="Q134" s="8">
        <v>8576.0869565217399</v>
      </c>
      <c r="R134" s="8">
        <v>84.982046046609881</v>
      </c>
      <c r="S134" s="8">
        <v>1235.5136238822784</v>
      </c>
      <c r="T134" s="8">
        <v>132.90808323747777</v>
      </c>
      <c r="U134" s="7">
        <v>180.05396703359168</v>
      </c>
      <c r="V134" s="8">
        <v>141.09695134830667</v>
      </c>
      <c r="W134" s="8">
        <v>28.867140744913048</v>
      </c>
      <c r="X134" s="8">
        <v>118.56650003520383</v>
      </c>
      <c r="Y134" s="8">
        <v>60.691403224670843</v>
      </c>
      <c r="Z134" s="18">
        <v>357.07756135292874</v>
      </c>
      <c r="AA134" s="8">
        <v>221.99535309441669</v>
      </c>
      <c r="AB134" s="8">
        <v>97.021755967049216</v>
      </c>
      <c r="AC134" s="31">
        <f t="shared" si="2"/>
        <v>-73.475505449246327</v>
      </c>
      <c r="AD134" s="12"/>
      <c r="AE134" s="1" t="s">
        <v>777</v>
      </c>
      <c r="AF134" s="13" t="s">
        <v>345</v>
      </c>
      <c r="AG134" s="22" t="s">
        <v>284</v>
      </c>
      <c r="AH134" s="23" t="s">
        <v>259</v>
      </c>
    </row>
    <row r="135" spans="1:34" ht="15" customHeight="1" x14ac:dyDescent="0.25">
      <c r="A135" s="1" t="s">
        <v>532</v>
      </c>
      <c r="B135" s="6">
        <v>18788</v>
      </c>
      <c r="C135" s="30">
        <v>8.5480093676814981</v>
      </c>
      <c r="D135" s="30">
        <v>20.944219714711519</v>
      </c>
      <c r="E135" s="18">
        <v>6435.4907387694275</v>
      </c>
      <c r="F135" s="18">
        <v>3409.995741962955</v>
      </c>
      <c r="G135" s="8">
        <v>316.05279965935699</v>
      </c>
      <c r="H135" s="8">
        <v>634.34106876729822</v>
      </c>
      <c r="I135" s="8">
        <v>392.2184373004045</v>
      </c>
      <c r="J135" s="8">
        <v>13.712718546451834</v>
      </c>
      <c r="K135" s="8">
        <v>704.22610176708531</v>
      </c>
      <c r="L135" s="8">
        <v>124.44113263785394</v>
      </c>
      <c r="M135" s="8">
        <v>1238.3968490525867</v>
      </c>
      <c r="N135" s="7">
        <v>111.04776686977121</v>
      </c>
      <c r="O135" s="18">
        <v>2459.6018735363</v>
      </c>
      <c r="P135" s="8">
        <v>613.37023632105604</v>
      </c>
      <c r="Q135" s="8">
        <v>7175.5915317559156</v>
      </c>
      <c r="R135" s="8">
        <v>111.87992335533319</v>
      </c>
      <c r="S135" s="8">
        <v>1418.2456887374919</v>
      </c>
      <c r="T135" s="8">
        <v>253.77107364685003</v>
      </c>
      <c r="U135" s="7">
        <v>-108.41233402581494</v>
      </c>
      <c r="V135" s="8">
        <v>73.983393655524807</v>
      </c>
      <c r="W135" s="8">
        <v>42.527144986161375</v>
      </c>
      <c r="X135" s="8">
        <v>54.236746859697675</v>
      </c>
      <c r="Y135" s="8">
        <v>52.32063018948265</v>
      </c>
      <c r="Z135" s="18">
        <v>348.08478988471552</v>
      </c>
      <c r="AA135" s="8">
        <v>186.92782627208857</v>
      </c>
      <c r="AB135" s="8">
        <v>95.752608047690018</v>
      </c>
      <c r="AC135" s="31">
        <f t="shared" si="2"/>
        <v>217.80833338545699</v>
      </c>
      <c r="AD135" s="12"/>
      <c r="AE135" s="1" t="s">
        <v>778</v>
      </c>
      <c r="AF135" s="13" t="s">
        <v>82</v>
      </c>
      <c r="AG135" s="22" t="s">
        <v>297</v>
      </c>
      <c r="AH135" s="23" t="s">
        <v>253</v>
      </c>
    </row>
    <row r="136" spans="1:34" ht="15" customHeight="1" x14ac:dyDescent="0.25">
      <c r="A136" s="1" t="s">
        <v>533</v>
      </c>
      <c r="B136" s="6">
        <v>2917</v>
      </c>
      <c r="C136" s="30">
        <v>6.5135413095646211</v>
      </c>
      <c r="D136" s="30">
        <v>26.945491943777856</v>
      </c>
      <c r="E136" s="18">
        <v>6258.484744600617</v>
      </c>
      <c r="F136" s="18">
        <v>3807.6791223860132</v>
      </c>
      <c r="G136" s="8">
        <v>121.35755913609873</v>
      </c>
      <c r="H136" s="8">
        <v>888.92697977374019</v>
      </c>
      <c r="I136" s="8">
        <v>264.99828591018172</v>
      </c>
      <c r="J136" s="8">
        <v>42.542625393146828</v>
      </c>
      <c r="K136" s="8">
        <v>663.35275968460746</v>
      </c>
      <c r="L136" s="8">
        <v>118.27219746314707</v>
      </c>
      <c r="M136" s="8">
        <v>1629.4137812821391</v>
      </c>
      <c r="N136" s="7">
        <v>197.08713120609883</v>
      </c>
      <c r="O136" s="18">
        <v>2004.799451491258</v>
      </c>
      <c r="P136" s="8">
        <v>499.82859101816933</v>
      </c>
      <c r="Q136" s="8">
        <v>7673.6842105263158</v>
      </c>
      <c r="R136" s="8">
        <v>103.18820706205005</v>
      </c>
      <c r="S136" s="8">
        <v>1270.8261912924238</v>
      </c>
      <c r="T136" s="8">
        <v>132.59104142193164</v>
      </c>
      <c r="U136" s="7">
        <v>-125.04904622138332</v>
      </c>
      <c r="V136" s="8">
        <v>32.567706547823107</v>
      </c>
      <c r="W136" s="8">
        <v>25.368529310935891</v>
      </c>
      <c r="X136" s="8">
        <v>65.478231059307504</v>
      </c>
      <c r="Y136" s="8">
        <v>59.650325677065474</v>
      </c>
      <c r="Z136" s="18">
        <v>209.17678812415656</v>
      </c>
      <c r="AA136" s="8">
        <v>53.479602331162155</v>
      </c>
      <c r="AB136" s="8">
        <v>109.70174837161467</v>
      </c>
      <c r="AC136" s="31">
        <f t="shared" si="2"/>
        <v>236.82938259918924</v>
      </c>
      <c r="AD136" s="12"/>
      <c r="AE136" s="1" t="s">
        <v>779</v>
      </c>
      <c r="AF136" s="13" t="s">
        <v>83</v>
      </c>
      <c r="AG136" s="22" t="s">
        <v>302</v>
      </c>
      <c r="AH136" s="23" t="s">
        <v>240</v>
      </c>
    </row>
    <row r="137" spans="1:34" ht="15" customHeight="1" x14ac:dyDescent="0.25">
      <c r="A137" s="1" t="s">
        <v>534</v>
      </c>
      <c r="B137" s="6">
        <v>24164</v>
      </c>
      <c r="C137" s="30">
        <v>8.7154444628372794</v>
      </c>
      <c r="D137" s="30">
        <v>17.021188544942888</v>
      </c>
      <c r="E137" s="18">
        <v>6080.822711471611</v>
      </c>
      <c r="F137" s="18">
        <v>2853.583843734481</v>
      </c>
      <c r="G137" s="8">
        <v>224.67306737295149</v>
      </c>
      <c r="H137" s="8">
        <v>404.19632511173648</v>
      </c>
      <c r="I137" s="8">
        <v>351.26634663135241</v>
      </c>
      <c r="J137" s="8">
        <v>7.8663793103448274</v>
      </c>
      <c r="K137" s="8">
        <v>544.69458698890912</v>
      </c>
      <c r="L137" s="8">
        <v>82.022843900016554</v>
      </c>
      <c r="M137" s="8">
        <v>1184.2410196987255</v>
      </c>
      <c r="N137" s="7">
        <v>136.64611862046098</v>
      </c>
      <c r="O137" s="18">
        <v>2403.161728190697</v>
      </c>
      <c r="P137" s="8">
        <v>686.43436517132932</v>
      </c>
      <c r="Q137" s="8">
        <v>7876.0683760683769</v>
      </c>
      <c r="R137" s="8">
        <v>118.93726204270816</v>
      </c>
      <c r="S137" s="8">
        <v>1226.20427081609</v>
      </c>
      <c r="T137" s="8">
        <v>160.76610562971561</v>
      </c>
      <c r="U137" s="7">
        <v>-12.115220014751188</v>
      </c>
      <c r="V137" s="8">
        <v>111.69508359543121</v>
      </c>
      <c r="W137" s="8">
        <v>35.176295315345143</v>
      </c>
      <c r="X137" s="8">
        <v>76.063565634828677</v>
      </c>
      <c r="Y137" s="8">
        <v>67.16603211388842</v>
      </c>
      <c r="Z137" s="18">
        <v>430.37602820211515</v>
      </c>
      <c r="AA137" s="8">
        <v>256.29034927992058</v>
      </c>
      <c r="AB137" s="8">
        <v>73.332229763284232</v>
      </c>
      <c r="AC137" s="31">
        <f t="shared" si="2"/>
        <v>393.70111134431789</v>
      </c>
      <c r="AD137" s="12"/>
      <c r="AE137" s="1" t="s">
        <v>780</v>
      </c>
      <c r="AF137" s="13" t="s">
        <v>84</v>
      </c>
      <c r="AG137" s="22" t="s">
        <v>299</v>
      </c>
      <c r="AH137" s="23" t="s">
        <v>235</v>
      </c>
    </row>
    <row r="138" spans="1:34" ht="15" customHeight="1" x14ac:dyDescent="0.25">
      <c r="A138" s="1" t="s">
        <v>535</v>
      </c>
      <c r="B138" s="6">
        <v>9280</v>
      </c>
      <c r="C138" s="30">
        <v>5.3125</v>
      </c>
      <c r="D138" s="30">
        <v>32.09051724137931</v>
      </c>
      <c r="E138" s="18">
        <v>8129.8491379310335</v>
      </c>
      <c r="F138" s="18">
        <v>5464.6551724137935</v>
      </c>
      <c r="G138" s="8">
        <v>225.96982758620689</v>
      </c>
      <c r="H138" s="8">
        <v>924.46120689655174</v>
      </c>
      <c r="I138" s="8">
        <v>533.18965517241384</v>
      </c>
      <c r="J138" s="8">
        <v>47.287899860917939</v>
      </c>
      <c r="K138" s="8">
        <v>1000.7543103448276</v>
      </c>
      <c r="L138" s="8">
        <v>64.870689655172413</v>
      </c>
      <c r="M138" s="8">
        <v>2472.6293103448274</v>
      </c>
      <c r="N138" s="7">
        <v>260.36296220804832</v>
      </c>
      <c r="O138" s="18">
        <v>1749.1379310344828</v>
      </c>
      <c r="P138" s="8">
        <v>384.375</v>
      </c>
      <c r="Q138" s="8">
        <v>7235.2941176470586</v>
      </c>
      <c r="R138" s="8">
        <v>45.258620689655174</v>
      </c>
      <c r="S138" s="8">
        <v>968.9655172413793</v>
      </c>
      <c r="T138" s="8">
        <v>141.49672951135054</v>
      </c>
      <c r="U138" s="7">
        <v>-15.203626063074591</v>
      </c>
      <c r="V138" s="8">
        <v>154.20258620689657</v>
      </c>
      <c r="W138" s="8">
        <v>7.3275862068965516</v>
      </c>
      <c r="X138" s="8">
        <v>62.715517241379303</v>
      </c>
      <c r="Y138" s="8">
        <v>50</v>
      </c>
      <c r="Z138" s="18">
        <v>304.82875983833225</v>
      </c>
      <c r="AA138" s="8">
        <v>180.92672413793105</v>
      </c>
      <c r="AB138" s="8">
        <v>64.224137931034491</v>
      </c>
      <c r="AC138" s="31">
        <f t="shared" si="2"/>
        <v>611.22727464442505</v>
      </c>
      <c r="AD138" s="12"/>
      <c r="AE138" s="1" t="s">
        <v>781</v>
      </c>
      <c r="AF138" s="13" t="s">
        <v>85</v>
      </c>
      <c r="AG138" s="22" t="s">
        <v>300</v>
      </c>
      <c r="AH138" s="23" t="s">
        <v>248</v>
      </c>
    </row>
    <row r="139" spans="1:34" ht="15" customHeight="1" x14ac:dyDescent="0.25">
      <c r="A139" s="1" t="s">
        <v>536</v>
      </c>
      <c r="B139" s="6">
        <v>719</v>
      </c>
      <c r="C139" s="30">
        <v>7.0931849791376909</v>
      </c>
      <c r="D139" s="30">
        <v>33.379694019471486</v>
      </c>
      <c r="E139" s="18">
        <v>8457.5799721835883</v>
      </c>
      <c r="F139" s="18">
        <v>4671.7663421418638</v>
      </c>
      <c r="G139" s="8">
        <v>390.8205841446453</v>
      </c>
      <c r="H139" s="8">
        <v>1730.1808066759388</v>
      </c>
      <c r="I139" s="8">
        <v>0</v>
      </c>
      <c r="J139" s="8">
        <v>23.902115147491227</v>
      </c>
      <c r="K139" s="8">
        <v>581.36300417246173</v>
      </c>
      <c r="L139" s="8">
        <v>79.276773296244784</v>
      </c>
      <c r="M139" s="8">
        <v>1598.0528511821974</v>
      </c>
      <c r="N139" s="7">
        <v>347.44698081912884</v>
      </c>
      <c r="O139" s="18">
        <v>2336.5785813630041</v>
      </c>
      <c r="P139" s="8">
        <v>479.83310152990265</v>
      </c>
      <c r="Q139" s="8">
        <v>6764.7058823529414</v>
      </c>
      <c r="R139" s="8">
        <v>0</v>
      </c>
      <c r="S139" s="8">
        <v>1655.076495132128</v>
      </c>
      <c r="T139" s="8">
        <v>89.009287925696597</v>
      </c>
      <c r="U139" s="7">
        <v>-62.583696826948518</v>
      </c>
      <c r="V139" s="8">
        <v>75.104311543810852</v>
      </c>
      <c r="W139" s="8">
        <v>2.7816411682892905</v>
      </c>
      <c r="X139" s="8">
        <v>97.357440890125176</v>
      </c>
      <c r="Y139" s="8">
        <v>97.357440890125176</v>
      </c>
      <c r="Z139" s="18">
        <v>862.88088642659284</v>
      </c>
      <c r="AA139" s="8">
        <v>164.11682892906813</v>
      </c>
      <c r="AB139" s="8">
        <v>222.53129346314327</v>
      </c>
      <c r="AC139" s="31">
        <f t="shared" si="2"/>
        <v>586.35416225212759</v>
      </c>
      <c r="AD139" s="12"/>
      <c r="AE139" s="1" t="s">
        <v>782</v>
      </c>
      <c r="AF139" s="13" t="s">
        <v>86</v>
      </c>
      <c r="AG139" s="22" t="s">
        <v>296</v>
      </c>
      <c r="AH139" s="23" t="s">
        <v>267</v>
      </c>
    </row>
    <row r="140" spans="1:34" ht="15" customHeight="1" x14ac:dyDescent="0.25">
      <c r="A140" s="1" t="s">
        <v>537</v>
      </c>
      <c r="B140" s="6">
        <v>10543</v>
      </c>
      <c r="C140" s="30">
        <v>3.5568623731385753</v>
      </c>
      <c r="D140" s="30">
        <v>39.485914825002375</v>
      </c>
      <c r="E140" s="18">
        <v>7695.1531822062034</v>
      </c>
      <c r="F140" s="18">
        <v>5027.5064023522709</v>
      </c>
      <c r="G140" s="8">
        <v>450.1565019444181</v>
      </c>
      <c r="H140" s="8">
        <v>1362.6102627335672</v>
      </c>
      <c r="I140" s="8">
        <v>523.47529166271454</v>
      </c>
      <c r="J140" s="8">
        <v>2.41486373268937</v>
      </c>
      <c r="K140" s="8">
        <v>1010.3386132979228</v>
      </c>
      <c r="L140" s="8">
        <v>123.58911125865502</v>
      </c>
      <c r="M140" s="8">
        <v>1413.9239305700464</v>
      </c>
      <c r="N140" s="7">
        <v>264.58693841091184</v>
      </c>
      <c r="O140" s="18">
        <v>1833.0645926206962</v>
      </c>
      <c r="P140" s="8">
        <v>315.56482974485436</v>
      </c>
      <c r="Q140" s="8">
        <v>8871.9999999999982</v>
      </c>
      <c r="R140" s="8">
        <v>76.448828606658438</v>
      </c>
      <c r="S140" s="8">
        <v>813.81011097410601</v>
      </c>
      <c r="T140" s="8">
        <v>317.7649818724675</v>
      </c>
      <c r="U140" s="7">
        <v>-86.711202113385497</v>
      </c>
      <c r="V140" s="8">
        <v>207.05681494830694</v>
      </c>
      <c r="W140" s="8">
        <v>42.682348477662906</v>
      </c>
      <c r="X140" s="8">
        <v>146.44788011002561</v>
      </c>
      <c r="Y140" s="8">
        <v>71.421796452622587</v>
      </c>
      <c r="Z140" s="18">
        <v>347.14059147308518</v>
      </c>
      <c r="AA140" s="8">
        <v>262.35416864270132</v>
      </c>
      <c r="AB140" s="8">
        <v>102.53248600967467</v>
      </c>
      <c r="AC140" s="31">
        <f t="shared" si="2"/>
        <v>487.44159576015107</v>
      </c>
      <c r="AD140" s="12"/>
      <c r="AE140" s="1" t="s">
        <v>783</v>
      </c>
      <c r="AF140" s="13" t="s">
        <v>87</v>
      </c>
      <c r="AG140" s="22" t="s">
        <v>289</v>
      </c>
      <c r="AH140" s="23" t="s">
        <v>252</v>
      </c>
    </row>
    <row r="141" spans="1:34" ht="15" customHeight="1" x14ac:dyDescent="0.25">
      <c r="A141" s="1" t="s">
        <v>538</v>
      </c>
      <c r="B141" s="6">
        <v>20291</v>
      </c>
      <c r="C141" s="30">
        <v>7.5550736779853134</v>
      </c>
      <c r="D141" s="30">
        <v>20.028584101325713</v>
      </c>
      <c r="E141" s="18">
        <v>5083.4360061110838</v>
      </c>
      <c r="F141" s="18">
        <v>2869.5480755014542</v>
      </c>
      <c r="G141" s="8">
        <v>177.61569168596915</v>
      </c>
      <c r="H141" s="8">
        <v>480.31146813858362</v>
      </c>
      <c r="I141" s="8">
        <v>347.78966044058939</v>
      </c>
      <c r="J141" s="8">
        <v>8.7101193971422983</v>
      </c>
      <c r="K141" s="8">
        <v>512.83820412990974</v>
      </c>
      <c r="L141" s="8">
        <v>84.96377704400966</v>
      </c>
      <c r="M141" s="8">
        <v>1252.4271844660195</v>
      </c>
      <c r="N141" s="7">
        <v>89.855747243240515</v>
      </c>
      <c r="O141" s="18">
        <v>1962.0028584101326</v>
      </c>
      <c r="P141" s="8">
        <v>595.87994677443203</v>
      </c>
      <c r="Q141" s="8">
        <v>7887.1493803000649</v>
      </c>
      <c r="R141" s="8">
        <v>70.770292247794586</v>
      </c>
      <c r="S141" s="8">
        <v>1054.6547730520922</v>
      </c>
      <c r="T141" s="8">
        <v>99.331423113658076</v>
      </c>
      <c r="U141" s="7">
        <v>14.413586989343241</v>
      </c>
      <c r="V141" s="8">
        <v>68.109013848504262</v>
      </c>
      <c r="W141" s="8">
        <v>10.645113597161302</v>
      </c>
      <c r="X141" s="8">
        <v>48.198708787147012</v>
      </c>
      <c r="Y141" s="8">
        <v>40.658419989157757</v>
      </c>
      <c r="Z141" s="18">
        <v>411.34716569045963</v>
      </c>
      <c r="AA141" s="8">
        <v>221.82248287418065</v>
      </c>
      <c r="AB141" s="8">
        <v>147.5531023606525</v>
      </c>
      <c r="AC141" s="31">
        <f t="shared" si="2"/>
        <v>-159.46209349096262</v>
      </c>
      <c r="AD141" s="12"/>
      <c r="AE141" s="1" t="s">
        <v>784</v>
      </c>
      <c r="AF141" s="13" t="s">
        <v>346</v>
      </c>
      <c r="AG141" s="22" t="s">
        <v>285</v>
      </c>
      <c r="AH141" s="23" t="s">
        <v>224</v>
      </c>
    </row>
    <row r="142" spans="1:34" ht="15" customHeight="1" x14ac:dyDescent="0.25">
      <c r="A142" s="1" t="s">
        <v>539</v>
      </c>
      <c r="B142" s="6">
        <v>10218</v>
      </c>
      <c r="C142" s="30">
        <v>11.83206106870229</v>
      </c>
      <c r="D142" s="30">
        <v>10.84360931689176</v>
      </c>
      <c r="E142" s="18">
        <v>6160.501076531611</v>
      </c>
      <c r="F142" s="18">
        <v>2689.8610295556859</v>
      </c>
      <c r="G142" s="8">
        <v>157.27148169896262</v>
      </c>
      <c r="H142" s="8">
        <v>397.63163045605791</v>
      </c>
      <c r="I142" s="8">
        <v>312.78136621648071</v>
      </c>
      <c r="J142" s="8">
        <v>7.3461891643709825</v>
      </c>
      <c r="K142" s="8">
        <v>528.2834214131924</v>
      </c>
      <c r="L142" s="8">
        <v>90.624388334312002</v>
      </c>
      <c r="M142" s="8">
        <v>1024.9559600704638</v>
      </c>
      <c r="N142" s="7">
        <v>261.5909805361573</v>
      </c>
      <c r="O142" s="18">
        <v>2949.3051477784302</v>
      </c>
      <c r="P142" s="8">
        <v>731.55216284987284</v>
      </c>
      <c r="Q142" s="8">
        <v>6182.7956989247323</v>
      </c>
      <c r="R142" s="8">
        <v>152.9653552554316</v>
      </c>
      <c r="S142" s="8">
        <v>1661.2840086122528</v>
      </c>
      <c r="T142" s="8">
        <v>73.515081469395156</v>
      </c>
      <c r="U142" s="7">
        <v>121.43500661046416</v>
      </c>
      <c r="V142" s="8">
        <v>80.054805245644943</v>
      </c>
      <c r="W142" s="8">
        <v>38.167938931297712</v>
      </c>
      <c r="X142" s="8">
        <v>90.330788804071247</v>
      </c>
      <c r="Y142" s="8">
        <v>47.856723429242514</v>
      </c>
      <c r="Z142" s="18">
        <v>132.74076968157843</v>
      </c>
      <c r="AA142" s="8">
        <v>-8.0250538265805442</v>
      </c>
      <c r="AB142" s="8">
        <v>75.650812292033677</v>
      </c>
      <c r="AC142" s="31">
        <f t="shared" si="2"/>
        <v>388.59412951591651</v>
      </c>
      <c r="AD142" s="12"/>
      <c r="AE142" s="1" t="s">
        <v>785</v>
      </c>
      <c r="AF142" s="13" t="s">
        <v>347</v>
      </c>
      <c r="AG142" s="22" t="s">
        <v>286</v>
      </c>
      <c r="AH142" s="23" t="s">
        <v>269</v>
      </c>
    </row>
    <row r="143" spans="1:34" ht="15" customHeight="1" x14ac:dyDescent="0.25">
      <c r="A143" s="1" t="s">
        <v>540</v>
      </c>
      <c r="B143" s="6">
        <v>11979</v>
      </c>
      <c r="C143" s="30">
        <v>6.9621838216879537</v>
      </c>
      <c r="D143" s="30">
        <v>23.232323232323232</v>
      </c>
      <c r="E143" s="18">
        <v>6195.0079305451209</v>
      </c>
      <c r="F143" s="18">
        <v>3615.8276984723266</v>
      </c>
      <c r="G143" s="8">
        <v>251.69045830202859</v>
      </c>
      <c r="H143" s="8">
        <v>781.86826947157533</v>
      </c>
      <c r="I143" s="8">
        <v>427.58160113532011</v>
      </c>
      <c r="J143" s="8">
        <v>16.765243106897451</v>
      </c>
      <c r="K143" s="8">
        <v>689.70698722764837</v>
      </c>
      <c r="L143" s="8">
        <v>103.01360714583856</v>
      </c>
      <c r="M143" s="8">
        <v>1292.0944987060689</v>
      </c>
      <c r="N143" s="7">
        <v>156.12064052278751</v>
      </c>
      <c r="O143" s="18">
        <v>2082.0602721429168</v>
      </c>
      <c r="P143" s="8">
        <v>552.21637866265962</v>
      </c>
      <c r="Q143" s="8">
        <v>7931.6546762589924</v>
      </c>
      <c r="R143" s="8">
        <v>96.75265047165874</v>
      </c>
      <c r="S143" s="8">
        <v>1214.5421153685616</v>
      </c>
      <c r="T143" s="8">
        <v>138.15101443212717</v>
      </c>
      <c r="U143" s="7">
        <v>-120.36989747745658</v>
      </c>
      <c r="V143" s="8">
        <v>114.19984973703983</v>
      </c>
      <c r="W143" s="8">
        <v>23.29075882794891</v>
      </c>
      <c r="X143" s="8">
        <v>63.277402120377332</v>
      </c>
      <c r="Y143" s="8">
        <v>50.421571082728107</v>
      </c>
      <c r="Z143" s="18">
        <v>249.20793730198432</v>
      </c>
      <c r="AA143" s="8">
        <v>88.321228817096582</v>
      </c>
      <c r="AB143" s="8">
        <v>85.983804992069452</v>
      </c>
      <c r="AC143" s="31">
        <f t="shared" si="2"/>
        <v>247.91202262789318</v>
      </c>
      <c r="AD143" s="12"/>
      <c r="AE143" s="1" t="s">
        <v>786</v>
      </c>
      <c r="AF143" s="13" t="s">
        <v>88</v>
      </c>
      <c r="AG143" s="22" t="s">
        <v>289</v>
      </c>
      <c r="AH143" s="23" t="s">
        <v>250</v>
      </c>
    </row>
    <row r="144" spans="1:34" ht="15" customHeight="1" x14ac:dyDescent="0.25">
      <c r="A144" s="1" t="s">
        <v>963</v>
      </c>
      <c r="B144" s="6">
        <v>45988</v>
      </c>
      <c r="C144" s="30">
        <v>5.8145603200835003</v>
      </c>
      <c r="D144" s="30">
        <v>25.276158997999477</v>
      </c>
      <c r="E144" s="18">
        <v>5871.7491519526839</v>
      </c>
      <c r="F144" s="18">
        <v>3512.9164129772985</v>
      </c>
      <c r="G144" s="8">
        <v>310.62451074193268</v>
      </c>
      <c r="H144" s="8">
        <v>742.7154909976515</v>
      </c>
      <c r="I144" s="8">
        <v>384.92650256588672</v>
      </c>
      <c r="J144" s="8">
        <v>16.124904018428463</v>
      </c>
      <c r="K144" s="8">
        <v>583.84796033747932</v>
      </c>
      <c r="L144" s="8">
        <v>92.698095155257903</v>
      </c>
      <c r="M144" s="8">
        <v>1360.7897712446727</v>
      </c>
      <c r="N144" s="7">
        <v>113.88727307124705</v>
      </c>
      <c r="O144" s="18">
        <v>2208.5761503000786</v>
      </c>
      <c r="P144" s="8">
        <v>511.91615203966256</v>
      </c>
      <c r="Q144" s="8">
        <v>8804.0388930441295</v>
      </c>
      <c r="R144" s="8">
        <v>57.884665564929982</v>
      </c>
      <c r="S144" s="8">
        <v>1165.0430547099245</v>
      </c>
      <c r="T144" s="8">
        <v>138.03137651821862</v>
      </c>
      <c r="U144" s="7">
        <v>67.587480574936137</v>
      </c>
      <c r="V144" s="8">
        <v>95.959815604070627</v>
      </c>
      <c r="W144" s="8">
        <v>44.011481255979817</v>
      </c>
      <c r="X144" s="8">
        <v>128.14212403235629</v>
      </c>
      <c r="Y144" s="8">
        <v>79.085848482212754</v>
      </c>
      <c r="Z144" s="18">
        <v>256.63601098374232</v>
      </c>
      <c r="AA144" s="8">
        <v>141.66739149343309</v>
      </c>
      <c r="AB144" s="8">
        <v>66.517352352787697</v>
      </c>
      <c r="AC144" s="31">
        <f t="shared" ref="AC144:AC207" si="3">E144-F144-O144-Z144</f>
        <v>-106.37942230843549</v>
      </c>
      <c r="AD144" s="12"/>
      <c r="AE144" s="1" t="s">
        <v>787</v>
      </c>
      <c r="AF144" s="13" t="s">
        <v>350</v>
      </c>
      <c r="AG144" s="22" t="s">
        <v>292</v>
      </c>
      <c r="AH144" s="23" t="s">
        <v>221</v>
      </c>
    </row>
    <row r="145" spans="1:34" ht="15" customHeight="1" x14ac:dyDescent="0.25">
      <c r="A145" s="1" t="s">
        <v>962</v>
      </c>
      <c r="B145" s="6">
        <v>15628</v>
      </c>
      <c r="C145" s="30">
        <v>5.3557716918351677</v>
      </c>
      <c r="D145" s="30">
        <v>31.501151778858461</v>
      </c>
      <c r="E145" s="18">
        <v>6498.016380854875</v>
      </c>
      <c r="F145" s="18">
        <v>4202.1371896595856</v>
      </c>
      <c r="G145" s="8">
        <v>284.29741489633994</v>
      </c>
      <c r="H145" s="8">
        <v>1017.9805477348349</v>
      </c>
      <c r="I145" s="8">
        <v>561.81213207064241</v>
      </c>
      <c r="J145" s="8">
        <v>29.106295678933193</v>
      </c>
      <c r="K145" s="8">
        <v>935.37240849756847</v>
      </c>
      <c r="L145" s="8">
        <v>96.493473253135392</v>
      </c>
      <c r="M145" s="8">
        <v>1319.1707192219094</v>
      </c>
      <c r="N145" s="7">
        <v>54.397671559356979</v>
      </c>
      <c r="O145" s="18">
        <v>1759.4061940107499</v>
      </c>
      <c r="P145" s="8">
        <v>445.80240593805991</v>
      </c>
      <c r="Q145" s="8">
        <v>8323.7753882915167</v>
      </c>
      <c r="R145" s="8">
        <v>70.642436652162786</v>
      </c>
      <c r="S145" s="8">
        <v>901.97082160225239</v>
      </c>
      <c r="T145" s="8">
        <v>159.61238583203385</v>
      </c>
      <c r="U145" s="7">
        <v>-55.88830085634936</v>
      </c>
      <c r="V145" s="8">
        <v>133.86229843869975</v>
      </c>
      <c r="W145" s="8">
        <v>21.691835167647813</v>
      </c>
      <c r="X145" s="8">
        <v>81.712311236242641</v>
      </c>
      <c r="Y145" s="8">
        <v>52.213974916815971</v>
      </c>
      <c r="Z145" s="18">
        <v>274.38173747622068</v>
      </c>
      <c r="AA145" s="8">
        <v>147.17174302533914</v>
      </c>
      <c r="AB145" s="8">
        <v>76.78525723061172</v>
      </c>
      <c r="AC145" s="31">
        <f t="shared" si="3"/>
        <v>262.09125970831883</v>
      </c>
      <c r="AD145" s="12"/>
      <c r="AE145" s="1" t="s">
        <v>788</v>
      </c>
      <c r="AF145" s="13" t="s">
        <v>89</v>
      </c>
      <c r="AG145" s="22" t="s">
        <v>285</v>
      </c>
      <c r="AH145" s="23" t="s">
        <v>226</v>
      </c>
    </row>
    <row r="146" spans="1:34" ht="15" customHeight="1" x14ac:dyDescent="0.25">
      <c r="A146" s="1" t="s">
        <v>541</v>
      </c>
      <c r="B146" s="6">
        <v>7799</v>
      </c>
      <c r="C146" s="30">
        <v>5.4622387485575077</v>
      </c>
      <c r="D146" s="30">
        <v>26.234132581100138</v>
      </c>
      <c r="E146" s="18">
        <v>6037.4406975253241</v>
      </c>
      <c r="F146" s="18">
        <v>3508.1420694960893</v>
      </c>
      <c r="G146" s="8">
        <v>235.79946146941916</v>
      </c>
      <c r="H146" s="8">
        <v>841.77458648544689</v>
      </c>
      <c r="I146" s="8">
        <v>261.44377484292858</v>
      </c>
      <c r="J146" s="8">
        <v>2.3902205832138224</v>
      </c>
      <c r="K146" s="8">
        <v>761.89255032696497</v>
      </c>
      <c r="L146" s="8">
        <v>121.04115912296449</v>
      </c>
      <c r="M146" s="8">
        <v>1281.1898961405309</v>
      </c>
      <c r="N146" s="7">
        <v>123.65157964758511</v>
      </c>
      <c r="O146" s="18">
        <v>2101.1668162584947</v>
      </c>
      <c r="P146" s="8">
        <v>513.39915373765871</v>
      </c>
      <c r="Q146" s="8">
        <v>9399.0610328638504</v>
      </c>
      <c r="R146" s="8">
        <v>75.137838184382616</v>
      </c>
      <c r="S146" s="8">
        <v>1179.5101936145661</v>
      </c>
      <c r="T146" s="8">
        <v>145.31117994931006</v>
      </c>
      <c r="U146" s="7">
        <v>-9.9092053371804951</v>
      </c>
      <c r="V146" s="8">
        <v>82.061802795230165</v>
      </c>
      <c r="W146" s="8">
        <v>32.311834850621878</v>
      </c>
      <c r="X146" s="8">
        <v>83.344018463905627</v>
      </c>
      <c r="Y146" s="8">
        <v>66.29055007052186</v>
      </c>
      <c r="Z146" s="18">
        <v>330.44696294409778</v>
      </c>
      <c r="AA146" s="8">
        <v>115.27118861392486</v>
      </c>
      <c r="AB146" s="8">
        <v>60.648801128349788</v>
      </c>
      <c r="AC146" s="31">
        <f t="shared" si="3"/>
        <v>97.684848826642337</v>
      </c>
      <c r="AD146" s="12"/>
      <c r="AE146" s="1" t="s">
        <v>789</v>
      </c>
      <c r="AF146" s="13" t="s">
        <v>90</v>
      </c>
      <c r="AG146" s="22" t="s">
        <v>294</v>
      </c>
      <c r="AH146" s="23" t="s">
        <v>231</v>
      </c>
    </row>
    <row r="147" spans="1:34" ht="15" customHeight="1" x14ac:dyDescent="0.25">
      <c r="A147" s="1" t="s">
        <v>542</v>
      </c>
      <c r="B147" s="6">
        <v>14643</v>
      </c>
      <c r="C147" s="30">
        <v>5.0262924264153517</v>
      </c>
      <c r="D147" s="30">
        <v>30.123608550160487</v>
      </c>
      <c r="E147" s="18">
        <v>5842.1088574745609</v>
      </c>
      <c r="F147" s="18">
        <v>3647.1351499009766</v>
      </c>
      <c r="G147" s="8">
        <v>167.72519292494709</v>
      </c>
      <c r="H147" s="8">
        <v>914.70327118759815</v>
      </c>
      <c r="I147" s="8">
        <v>379.63532063101826</v>
      </c>
      <c r="J147" s="8">
        <v>0</v>
      </c>
      <c r="K147" s="8">
        <v>601.5160827699242</v>
      </c>
      <c r="L147" s="8">
        <v>69.794441029843611</v>
      </c>
      <c r="M147" s="8">
        <v>1313.3237724510004</v>
      </c>
      <c r="N147" s="7">
        <v>270.23150993648858</v>
      </c>
      <c r="O147" s="18">
        <v>2106.7404220446629</v>
      </c>
      <c r="P147" s="8">
        <v>490.60984770880282</v>
      </c>
      <c r="Q147" s="8">
        <v>9760.8695652173919</v>
      </c>
      <c r="R147" s="8">
        <v>35.443556648227819</v>
      </c>
      <c r="S147" s="8">
        <v>1118.964693027385</v>
      </c>
      <c r="T147" s="8">
        <v>162.4807326140176</v>
      </c>
      <c r="U147" s="7">
        <v>23.000384643375064</v>
      </c>
      <c r="V147" s="8">
        <v>133.03284846001503</v>
      </c>
      <c r="W147" s="8">
        <v>25.882674315372533</v>
      </c>
      <c r="X147" s="8">
        <v>117.32568462746706</v>
      </c>
      <c r="Y147" s="8">
        <v>63.57986751348767</v>
      </c>
      <c r="Z147" s="18">
        <v>524.99152255001695</v>
      </c>
      <c r="AA147" s="8">
        <v>-7.6487058662842315</v>
      </c>
      <c r="AB147" s="8">
        <v>136.24257324318788</v>
      </c>
      <c r="AC147" s="31">
        <f t="shared" si="3"/>
        <v>-436.75823702109551</v>
      </c>
      <c r="AD147" s="12"/>
      <c r="AE147" s="1" t="s">
        <v>790</v>
      </c>
      <c r="AF147" s="13" t="s">
        <v>348</v>
      </c>
      <c r="AG147" s="22" t="s">
        <v>292</v>
      </c>
      <c r="AH147" s="24" t="s">
        <v>421</v>
      </c>
    </row>
    <row r="148" spans="1:34" ht="15" customHeight="1" x14ac:dyDescent="0.25">
      <c r="A148" s="1" t="s">
        <v>543</v>
      </c>
      <c r="B148" s="6">
        <v>703</v>
      </c>
      <c r="C148" s="30">
        <v>1.8492176386913228</v>
      </c>
      <c r="D148" s="30">
        <v>41.536273115220482</v>
      </c>
      <c r="E148" s="18">
        <v>7611.6642958748225</v>
      </c>
      <c r="F148" s="18">
        <v>4207.6813655761025</v>
      </c>
      <c r="G148" s="8">
        <v>123.75533428165008</v>
      </c>
      <c r="H148" s="8">
        <v>1566.1450924608819</v>
      </c>
      <c r="I148" s="8">
        <v>438.12233285917495</v>
      </c>
      <c r="J148" s="8">
        <v>3.5574528637495555</v>
      </c>
      <c r="K148" s="8">
        <v>990.04267425320063</v>
      </c>
      <c r="L148" s="8">
        <v>150.78236130867708</v>
      </c>
      <c r="M148" s="8">
        <v>1100.99573257468</v>
      </c>
      <c r="N148" s="7">
        <v>-14.937253717233489</v>
      </c>
      <c r="O148" s="18">
        <v>1345.6614509246087</v>
      </c>
      <c r="P148" s="8">
        <v>264.58036984352771</v>
      </c>
      <c r="Q148" s="8">
        <v>14307.692307692305</v>
      </c>
      <c r="R148" s="8">
        <v>54.054054054054056</v>
      </c>
      <c r="S148" s="8">
        <v>725.46230440967281</v>
      </c>
      <c r="T148" s="8">
        <v>140.79311404857057</v>
      </c>
      <c r="U148" s="7">
        <v>-91.636660114066373</v>
      </c>
      <c r="V148" s="8">
        <v>56.899004267425319</v>
      </c>
      <c r="W148" s="8">
        <v>47.571853320118926</v>
      </c>
      <c r="X148" s="8">
        <v>147.93741109530583</v>
      </c>
      <c r="Y148" s="8">
        <v>128.02275960170698</v>
      </c>
      <c r="Z148" s="18">
        <v>520.74391988555078</v>
      </c>
      <c r="AA148" s="8">
        <v>109.53058321479374</v>
      </c>
      <c r="AB148" s="8">
        <v>89.615931721194883</v>
      </c>
      <c r="AC148" s="31">
        <f t="shared" si="3"/>
        <v>1537.5775594885604</v>
      </c>
      <c r="AD148" s="12"/>
      <c r="AE148" s="1" t="s">
        <v>791</v>
      </c>
      <c r="AF148" s="13" t="s">
        <v>91</v>
      </c>
      <c r="AG148" s="22" t="s">
        <v>297</v>
      </c>
      <c r="AH148" s="23" t="s">
        <v>254</v>
      </c>
    </row>
    <row r="149" spans="1:34" ht="15" customHeight="1" x14ac:dyDescent="0.25">
      <c r="A149" s="1" t="s">
        <v>544</v>
      </c>
      <c r="B149" s="6">
        <v>2018</v>
      </c>
      <c r="C149" s="30">
        <v>9.8612487611496533</v>
      </c>
      <c r="D149" s="30">
        <v>18.979187314172449</v>
      </c>
      <c r="E149" s="18">
        <v>6251.7343904856298</v>
      </c>
      <c r="F149" s="18">
        <v>3003.4687809712586</v>
      </c>
      <c r="G149" s="8">
        <v>112.98315163528245</v>
      </c>
      <c r="H149" s="8">
        <v>744.30128840436066</v>
      </c>
      <c r="I149" s="8">
        <v>271.06045589692769</v>
      </c>
      <c r="J149" s="8">
        <v>25.933378046054102</v>
      </c>
      <c r="K149" s="8">
        <v>970.76313181367686</v>
      </c>
      <c r="L149" s="8">
        <v>122.89395441030723</v>
      </c>
      <c r="M149" s="8">
        <v>860.25768087215056</v>
      </c>
      <c r="N149" s="7">
        <v>18.169694302806363</v>
      </c>
      <c r="O149" s="18">
        <v>2734.3904856293361</v>
      </c>
      <c r="P149" s="8">
        <v>530.22794846382556</v>
      </c>
      <c r="Q149" s="8">
        <v>5376.8844221105528</v>
      </c>
      <c r="R149" s="8">
        <v>105.05450941526263</v>
      </c>
      <c r="S149" s="8">
        <v>1853.3201189296333</v>
      </c>
      <c r="T149" s="8">
        <v>158.54959118378954</v>
      </c>
      <c r="U149" s="7">
        <v>-106.0343239288209</v>
      </c>
      <c r="V149" s="8">
        <v>76.313181367690788</v>
      </c>
      <c r="W149" s="8">
        <v>9.4272500889363222</v>
      </c>
      <c r="X149" s="8">
        <v>107.53221010901882</v>
      </c>
      <c r="Y149" s="8">
        <v>96.134786917740342</v>
      </c>
      <c r="Z149" s="18">
        <v>233.30058939096267</v>
      </c>
      <c r="AA149" s="8">
        <v>106.54112983151636</v>
      </c>
      <c r="AB149" s="8">
        <v>69.871159563924678</v>
      </c>
      <c r="AC149" s="31">
        <f t="shared" si="3"/>
        <v>280.57453449407234</v>
      </c>
      <c r="AD149" s="12"/>
      <c r="AE149" s="1" t="s">
        <v>792</v>
      </c>
      <c r="AF149" s="13" t="s">
        <v>92</v>
      </c>
      <c r="AG149" s="22" t="s">
        <v>286</v>
      </c>
      <c r="AH149" s="23" t="s">
        <v>269</v>
      </c>
    </row>
    <row r="150" spans="1:34" ht="15" customHeight="1" x14ac:dyDescent="0.25">
      <c r="A150" s="1" t="s">
        <v>545</v>
      </c>
      <c r="B150" s="6">
        <v>5622</v>
      </c>
      <c r="C150" s="30">
        <v>13.927427961579509</v>
      </c>
      <c r="D150" s="30">
        <v>14.710067591604412</v>
      </c>
      <c r="E150" s="18">
        <v>4933.1198861615085</v>
      </c>
      <c r="F150" s="18">
        <v>2144.6104589114193</v>
      </c>
      <c r="G150" s="8">
        <v>0</v>
      </c>
      <c r="H150" s="8">
        <v>443.25862682319462</v>
      </c>
      <c r="I150" s="8">
        <v>3.2017075773746</v>
      </c>
      <c r="J150" s="8">
        <v>34.991798797156918</v>
      </c>
      <c r="K150" s="8">
        <v>612.23763785129847</v>
      </c>
      <c r="L150" s="8">
        <v>92.671647100675926</v>
      </c>
      <c r="M150" s="8">
        <v>1188.3671291355388</v>
      </c>
      <c r="N150" s="7">
        <v>-137.44644127314385</v>
      </c>
      <c r="O150" s="18">
        <v>2649.4130202774813</v>
      </c>
      <c r="P150" s="8">
        <v>695.48203486303805</v>
      </c>
      <c r="Q150" s="8">
        <v>4993.6143039591316</v>
      </c>
      <c r="R150" s="8">
        <v>124.15510494485949</v>
      </c>
      <c r="S150" s="8">
        <v>1619.3525435787976</v>
      </c>
      <c r="T150" s="8">
        <v>163.66271171089573</v>
      </c>
      <c r="U150" s="7">
        <v>-198.47325885478119</v>
      </c>
      <c r="V150" s="8">
        <v>73.63927427961579</v>
      </c>
      <c r="W150" s="8">
        <v>55.443773753632911</v>
      </c>
      <c r="X150" s="8">
        <v>116.15083600142297</v>
      </c>
      <c r="Y150" s="8">
        <v>91.960156527926003</v>
      </c>
      <c r="Z150" s="18">
        <v>268.70256595590894</v>
      </c>
      <c r="AA150" s="8">
        <v>128.60192102454644</v>
      </c>
      <c r="AB150" s="8">
        <v>65.63500533617929</v>
      </c>
      <c r="AC150" s="31">
        <f t="shared" si="3"/>
        <v>-129.6061589833011</v>
      </c>
      <c r="AD150" s="12"/>
      <c r="AE150" s="1" t="s">
        <v>793</v>
      </c>
      <c r="AF150" s="13" t="s">
        <v>349</v>
      </c>
      <c r="AG150" s="22" t="s">
        <v>301</v>
      </c>
      <c r="AH150" s="23" t="s">
        <v>265</v>
      </c>
    </row>
    <row r="151" spans="1:34" ht="15" customHeight="1" x14ac:dyDescent="0.25">
      <c r="A151" s="1" t="s">
        <v>546</v>
      </c>
      <c r="B151" s="6">
        <v>4473</v>
      </c>
      <c r="C151" s="30">
        <v>4.2924211938296448</v>
      </c>
      <c r="D151" s="30">
        <v>35.323049407556454</v>
      </c>
      <c r="E151" s="18">
        <v>7242.3429465682984</v>
      </c>
      <c r="F151" s="18">
        <v>4717.4156047395481</v>
      </c>
      <c r="G151" s="8">
        <v>123.63067292644757</v>
      </c>
      <c r="H151" s="8">
        <v>1245.9199642298233</v>
      </c>
      <c r="I151" s="8">
        <v>506.14799910574561</v>
      </c>
      <c r="J151" s="8">
        <v>5.025125628140704</v>
      </c>
      <c r="K151" s="8">
        <v>714.28571428571433</v>
      </c>
      <c r="L151" s="8">
        <v>127.87838139950816</v>
      </c>
      <c r="M151" s="8">
        <v>1798.7927565392354</v>
      </c>
      <c r="N151" s="7">
        <v>323.61337202444099</v>
      </c>
      <c r="O151" s="18">
        <v>2227.1406215068187</v>
      </c>
      <c r="P151" s="8">
        <v>474.40196735971386</v>
      </c>
      <c r="Q151" s="8">
        <v>11052.083333333334</v>
      </c>
      <c r="R151" s="8">
        <v>89.872568745808181</v>
      </c>
      <c r="S151" s="8">
        <v>1153.3646322378718</v>
      </c>
      <c r="T151" s="8">
        <v>135.40684888469997</v>
      </c>
      <c r="U151" s="7">
        <v>62.539592903138967</v>
      </c>
      <c r="V151" s="8">
        <v>171.47328414934049</v>
      </c>
      <c r="W151" s="8">
        <v>14.215418261344997</v>
      </c>
      <c r="X151" s="8">
        <v>125.8663089649005</v>
      </c>
      <c r="Y151" s="8">
        <v>97.026604068857594</v>
      </c>
      <c r="Z151" s="18">
        <v>423.06845696676203</v>
      </c>
      <c r="AA151" s="8">
        <v>165.21350324167224</v>
      </c>
      <c r="AB151" s="8">
        <v>109.99329309188464</v>
      </c>
      <c r="AC151" s="31">
        <f t="shared" si="3"/>
        <v>-125.2817366448304</v>
      </c>
      <c r="AD151" s="12"/>
      <c r="AE151" s="1" t="s">
        <v>794</v>
      </c>
      <c r="AF151" s="13" t="s">
        <v>93</v>
      </c>
      <c r="AG151" s="22" t="s">
        <v>302</v>
      </c>
      <c r="AH151" s="23" t="s">
        <v>240</v>
      </c>
    </row>
    <row r="152" spans="1:34" ht="15" customHeight="1" x14ac:dyDescent="0.25">
      <c r="A152" s="1" t="s">
        <v>547</v>
      </c>
      <c r="B152" s="6">
        <v>5487</v>
      </c>
      <c r="C152" s="30">
        <v>6.9254601786039727</v>
      </c>
      <c r="D152" s="30">
        <v>29.232731911791511</v>
      </c>
      <c r="E152" s="18">
        <v>7223.8017131401493</v>
      </c>
      <c r="F152" s="18">
        <v>4341.5345361764175</v>
      </c>
      <c r="G152" s="8">
        <v>146.52815746309457</v>
      </c>
      <c r="H152" s="8">
        <v>1142.3364315655185</v>
      </c>
      <c r="I152" s="8">
        <v>423.54656460725346</v>
      </c>
      <c r="J152" s="8">
        <v>0.31210986267166041</v>
      </c>
      <c r="K152" s="8">
        <v>1050.8474576271187</v>
      </c>
      <c r="L152" s="8">
        <v>141.06068890103882</v>
      </c>
      <c r="M152" s="8">
        <v>1435.9394933479132</v>
      </c>
      <c r="N152" s="7">
        <v>142.02432170284749</v>
      </c>
      <c r="O152" s="18">
        <v>2454.5288864589029</v>
      </c>
      <c r="P152" s="8">
        <v>620.01093493712415</v>
      </c>
      <c r="Q152" s="8">
        <v>8952.6315789473683</v>
      </c>
      <c r="R152" s="8">
        <v>97.685438308729715</v>
      </c>
      <c r="S152" s="8">
        <v>1268.6349553490068</v>
      </c>
      <c r="T152" s="8">
        <v>137.61103009412702</v>
      </c>
      <c r="U152" s="7">
        <v>137.59899121709461</v>
      </c>
      <c r="V152" s="8">
        <v>86.568252232549654</v>
      </c>
      <c r="W152" s="8">
        <v>29.145728643216081</v>
      </c>
      <c r="X152" s="8">
        <v>77.273555677054844</v>
      </c>
      <c r="Y152" s="8">
        <v>56.679424093311461</v>
      </c>
      <c r="Z152" s="18">
        <v>283.25077967345442</v>
      </c>
      <c r="AA152" s="8">
        <v>159.65008201202843</v>
      </c>
      <c r="AB152" s="8">
        <v>81.283032622562416</v>
      </c>
      <c r="AC152" s="31">
        <f t="shared" si="3"/>
        <v>144.48751083137449</v>
      </c>
      <c r="AD152" s="12"/>
      <c r="AE152" s="1" t="s">
        <v>795</v>
      </c>
      <c r="AF152" s="13" t="s">
        <v>351</v>
      </c>
      <c r="AG152" s="22" t="s">
        <v>301</v>
      </c>
      <c r="AH152" s="23" t="s">
        <v>263</v>
      </c>
    </row>
    <row r="153" spans="1:34" ht="15" customHeight="1" x14ac:dyDescent="0.25">
      <c r="A153" s="1" t="s">
        <v>548</v>
      </c>
      <c r="B153" s="6">
        <v>1990</v>
      </c>
      <c r="C153" s="30">
        <v>6.2311557788944727</v>
      </c>
      <c r="D153" s="30">
        <v>28.442211055276385</v>
      </c>
      <c r="E153" s="18">
        <v>5916.0804020100504</v>
      </c>
      <c r="F153" s="18">
        <v>3528.140703517588</v>
      </c>
      <c r="G153" s="8">
        <v>185.42713567839195</v>
      </c>
      <c r="H153" s="8">
        <v>763.8190954773869</v>
      </c>
      <c r="I153" s="8">
        <v>284.92462311557784</v>
      </c>
      <c r="J153" s="8">
        <v>42.750929368029738</v>
      </c>
      <c r="K153" s="8">
        <v>786.4321608040201</v>
      </c>
      <c r="L153" s="8">
        <v>101.00502512562815</v>
      </c>
      <c r="M153" s="8">
        <v>1428.140703517588</v>
      </c>
      <c r="N153" s="7">
        <v>36.646055556593808</v>
      </c>
      <c r="O153" s="18">
        <v>1695.4773869346734</v>
      </c>
      <c r="P153" s="8">
        <v>467.33668341708545</v>
      </c>
      <c r="Q153" s="8">
        <v>7500</v>
      </c>
      <c r="R153" s="8">
        <v>47.236180904522612</v>
      </c>
      <c r="S153" s="8">
        <v>939.19597989949739</v>
      </c>
      <c r="T153" s="8">
        <v>126.7790672213707</v>
      </c>
      <c r="U153" s="7">
        <v>-111.44281458908716</v>
      </c>
      <c r="V153" s="8">
        <v>109.04522613065326</v>
      </c>
      <c r="W153" s="8">
        <v>24.864752392842281</v>
      </c>
      <c r="X153" s="8">
        <v>92.462311557788951</v>
      </c>
      <c r="Y153" s="8">
        <v>82.412060301507537</v>
      </c>
      <c r="Z153" s="18">
        <v>240.62031015507753</v>
      </c>
      <c r="AA153" s="8">
        <v>113.5678391959799</v>
      </c>
      <c r="AB153" s="8">
        <v>74.874371859296474</v>
      </c>
      <c r="AC153" s="31">
        <f t="shared" si="3"/>
        <v>451.8420014027115</v>
      </c>
      <c r="AD153" s="12"/>
      <c r="AE153" s="1" t="s">
        <v>796</v>
      </c>
      <c r="AF153" s="13" t="s">
        <v>94</v>
      </c>
      <c r="AG153" s="22" t="s">
        <v>285</v>
      </c>
      <c r="AH153" s="23" t="s">
        <v>226</v>
      </c>
    </row>
    <row r="154" spans="1:34" ht="15" customHeight="1" x14ac:dyDescent="0.25">
      <c r="A154" s="1" t="s">
        <v>964</v>
      </c>
      <c r="B154" s="6">
        <v>9612</v>
      </c>
      <c r="C154" s="30">
        <v>7.9796088223054511</v>
      </c>
      <c r="D154" s="30">
        <v>19.121930919683731</v>
      </c>
      <c r="E154" s="18">
        <v>5459.2176446109033</v>
      </c>
      <c r="F154" s="18">
        <v>2923.325010403662</v>
      </c>
      <c r="G154" s="8">
        <v>256.55430711610489</v>
      </c>
      <c r="H154" s="8">
        <v>509.46733250104035</v>
      </c>
      <c r="I154" s="8">
        <v>421.55638784852266</v>
      </c>
      <c r="J154" s="8">
        <v>-2.6186579378068742</v>
      </c>
      <c r="K154" s="8">
        <v>567.62380357885979</v>
      </c>
      <c r="L154" s="8">
        <v>96.233874323761952</v>
      </c>
      <c r="M154" s="8">
        <v>1124.0116521015398</v>
      </c>
      <c r="N154" s="7">
        <v>46.730185195401205</v>
      </c>
      <c r="O154" s="18">
        <v>2240.5326674989597</v>
      </c>
      <c r="P154" s="8">
        <v>596.65002080732415</v>
      </c>
      <c r="Q154" s="8">
        <v>7477.1838331160361</v>
      </c>
      <c r="R154" s="8">
        <v>67.727840199750318</v>
      </c>
      <c r="S154" s="8">
        <v>1417.6029962546816</v>
      </c>
      <c r="T154" s="8">
        <v>180.55997454661153</v>
      </c>
      <c r="U154" s="7">
        <v>-189.6378465374778</v>
      </c>
      <c r="V154" s="8">
        <v>62.526009155222631</v>
      </c>
      <c r="W154" s="8">
        <v>38.104089219330852</v>
      </c>
      <c r="X154" s="8">
        <v>66.999583853516441</v>
      </c>
      <c r="Y154" s="8">
        <v>54.723262588431126</v>
      </c>
      <c r="Z154" s="18">
        <v>270.1456565021482</v>
      </c>
      <c r="AA154" s="8">
        <v>139.72118185601332</v>
      </c>
      <c r="AB154" s="8">
        <v>73.657927590511861</v>
      </c>
      <c r="AC154" s="31">
        <f t="shared" si="3"/>
        <v>25.214310206133518</v>
      </c>
      <c r="AD154" s="12"/>
      <c r="AE154" s="1" t="s">
        <v>797</v>
      </c>
      <c r="AF154" s="13" t="s">
        <v>95</v>
      </c>
      <c r="AG154" s="22" t="s">
        <v>285</v>
      </c>
      <c r="AH154" s="23" t="s">
        <v>224</v>
      </c>
    </row>
    <row r="155" spans="1:34" ht="15" customHeight="1" x14ac:dyDescent="0.25">
      <c r="A155" s="1" t="s">
        <v>549</v>
      </c>
      <c r="B155" s="6">
        <v>1076</v>
      </c>
      <c r="C155" s="30">
        <v>12.0817843866171</v>
      </c>
      <c r="D155" s="30">
        <v>24.1635687732342</v>
      </c>
      <c r="E155" s="18">
        <v>6930.2973977695165</v>
      </c>
      <c r="F155" s="18">
        <v>2513.9405204460968</v>
      </c>
      <c r="G155" s="8">
        <v>0</v>
      </c>
      <c r="H155" s="8">
        <v>-6.5055762081784385</v>
      </c>
      <c r="I155" s="8">
        <v>0</v>
      </c>
      <c r="J155" s="8">
        <v>15.803814713896459</v>
      </c>
      <c r="K155" s="8">
        <v>654.27509293680293</v>
      </c>
      <c r="L155" s="8">
        <v>116.17100371747212</v>
      </c>
      <c r="M155" s="8">
        <v>1454.4609665427511</v>
      </c>
      <c r="N155" s="7">
        <v>395.90622246082467</v>
      </c>
      <c r="O155" s="18">
        <v>2727.6951672862456</v>
      </c>
      <c r="P155" s="8">
        <v>629.18215613382904</v>
      </c>
      <c r="Q155" s="8">
        <v>5207.6923076923076</v>
      </c>
      <c r="R155" s="8">
        <v>139.40520446096656</v>
      </c>
      <c r="S155" s="8">
        <v>1570.6319702602229</v>
      </c>
      <c r="T155" s="8">
        <v>118.68958109559613</v>
      </c>
      <c r="U155" s="7">
        <v>-77.973222392999531</v>
      </c>
      <c r="V155" s="8">
        <v>179.36802973977694</v>
      </c>
      <c r="W155" s="8">
        <v>20.621931260229132</v>
      </c>
      <c r="X155" s="8">
        <v>147.76951672862455</v>
      </c>
      <c r="Y155" s="8">
        <v>134.75836431226764</v>
      </c>
      <c r="Z155" s="18">
        <v>140.07421150278293</v>
      </c>
      <c r="AA155" s="8">
        <v>103.15985130111524</v>
      </c>
      <c r="AB155" s="8">
        <v>7.4349442379182156</v>
      </c>
      <c r="AC155" s="31">
        <f t="shared" si="3"/>
        <v>1548.5874985343917</v>
      </c>
      <c r="AD155" s="12"/>
      <c r="AE155" s="1" t="s">
        <v>798</v>
      </c>
      <c r="AF155" s="13" t="s">
        <v>96</v>
      </c>
      <c r="AG155" s="22" t="s">
        <v>286</v>
      </c>
      <c r="AH155" s="23" t="s">
        <v>274</v>
      </c>
    </row>
    <row r="156" spans="1:34" ht="15" customHeight="1" x14ac:dyDescent="0.25">
      <c r="A156" s="1" t="s">
        <v>550</v>
      </c>
      <c r="B156" s="6">
        <v>3055</v>
      </c>
      <c r="C156" s="30">
        <v>6.1865793780687399</v>
      </c>
      <c r="D156" s="30">
        <v>35.384615384615387</v>
      </c>
      <c r="E156" s="18">
        <v>7097.8723404255315</v>
      </c>
      <c r="F156" s="18">
        <v>4320.7855973813421</v>
      </c>
      <c r="G156" s="8">
        <v>64.157119476268406</v>
      </c>
      <c r="H156" s="8">
        <v>1427.8232405891979</v>
      </c>
      <c r="I156" s="8">
        <v>408.83797054009818</v>
      </c>
      <c r="J156" s="8">
        <v>39.65695867388051</v>
      </c>
      <c r="K156" s="8">
        <v>847.46317512274959</v>
      </c>
      <c r="L156" s="8">
        <v>87.725040916530276</v>
      </c>
      <c r="M156" s="8">
        <v>1453.355155482815</v>
      </c>
      <c r="N156" s="7">
        <v>79.491977496332225</v>
      </c>
      <c r="O156" s="18">
        <v>2124.3862520458265</v>
      </c>
      <c r="P156" s="8">
        <v>347.29950900163664</v>
      </c>
      <c r="Q156" s="8">
        <v>5613.7566137566137</v>
      </c>
      <c r="R156" s="8">
        <v>109.9836333878887</v>
      </c>
      <c r="S156" s="8">
        <v>952.8641571194762</v>
      </c>
      <c r="T156" s="8">
        <v>202.0631067961165</v>
      </c>
      <c r="U156" s="7">
        <v>172.65293025396909</v>
      </c>
      <c r="V156" s="8">
        <v>232.40589198036008</v>
      </c>
      <c r="W156" s="8">
        <v>27.247956403269754</v>
      </c>
      <c r="X156" s="8">
        <v>79.869067103109657</v>
      </c>
      <c r="Y156" s="8">
        <v>63.829787234042549</v>
      </c>
      <c r="Z156" s="18">
        <v>397.26027397260276</v>
      </c>
      <c r="AA156" s="8">
        <v>151.88216039279871</v>
      </c>
      <c r="AB156" s="8">
        <v>114.56628477905073</v>
      </c>
      <c r="AC156" s="31">
        <f t="shared" si="3"/>
        <v>255.44021702576021</v>
      </c>
      <c r="AD156" s="12"/>
      <c r="AE156" s="1" t="s">
        <v>799</v>
      </c>
      <c r="AF156" s="13" t="s">
        <v>352</v>
      </c>
      <c r="AG156" s="22" t="s">
        <v>293</v>
      </c>
      <c r="AH156" s="23" t="s">
        <v>228</v>
      </c>
    </row>
    <row r="157" spans="1:34" ht="15" customHeight="1" x14ac:dyDescent="0.25">
      <c r="A157" s="1" t="s">
        <v>551</v>
      </c>
      <c r="B157" s="6">
        <v>1835</v>
      </c>
      <c r="C157" s="30">
        <v>3.3242506811989099</v>
      </c>
      <c r="D157" s="30">
        <v>38.310626702997276</v>
      </c>
      <c r="E157" s="18">
        <v>7962.9427792915531</v>
      </c>
      <c r="F157" s="18">
        <v>4640.8719346049047</v>
      </c>
      <c r="G157" s="8">
        <v>57.765667574931882</v>
      </c>
      <c r="H157" s="8">
        <v>1527.5204359673025</v>
      </c>
      <c r="I157" s="8">
        <v>366.21253405994554</v>
      </c>
      <c r="J157" s="8">
        <v>28.510495005051069</v>
      </c>
      <c r="K157" s="8">
        <v>933.51498637602185</v>
      </c>
      <c r="L157" s="8">
        <v>139.50953678474116</v>
      </c>
      <c r="M157" s="8">
        <v>1543.3242506811989</v>
      </c>
      <c r="N157" s="7">
        <v>184.02356494045262</v>
      </c>
      <c r="O157" s="18">
        <v>1660.4904632152588</v>
      </c>
      <c r="P157" s="8">
        <v>257.76566757493185</v>
      </c>
      <c r="Q157" s="8">
        <v>7754.0983606557365</v>
      </c>
      <c r="R157" s="8">
        <v>57.220708446866482</v>
      </c>
      <c r="S157" s="8">
        <v>1074.6594005449592</v>
      </c>
      <c r="T157" s="8">
        <v>241.03139013452915</v>
      </c>
      <c r="U157" s="7">
        <v>-225.83817388345096</v>
      </c>
      <c r="V157" s="8">
        <v>37.057220708446863</v>
      </c>
      <c r="W157" s="8">
        <v>22.408963585434172</v>
      </c>
      <c r="X157" s="8">
        <v>196.18528610354224</v>
      </c>
      <c r="Y157" s="8">
        <v>51.22615803814714</v>
      </c>
      <c r="Z157" s="18">
        <v>542.2912205567452</v>
      </c>
      <c r="AA157" s="8">
        <v>125.88555858310626</v>
      </c>
      <c r="AB157" s="8">
        <v>165.12261580381471</v>
      </c>
      <c r="AC157" s="31">
        <f t="shared" si="3"/>
        <v>1119.2891609146443</v>
      </c>
      <c r="AD157" s="12"/>
      <c r="AE157" s="1" t="s">
        <v>800</v>
      </c>
      <c r="AF157" s="13" t="s">
        <v>97</v>
      </c>
      <c r="AG157" s="22" t="s">
        <v>288</v>
      </c>
      <c r="AH157" s="23" t="s">
        <v>239</v>
      </c>
    </row>
    <row r="158" spans="1:34" ht="15" customHeight="1" x14ac:dyDescent="0.25">
      <c r="A158" s="1" t="s">
        <v>552</v>
      </c>
      <c r="B158" s="6">
        <v>52122</v>
      </c>
      <c r="C158" s="30">
        <v>5.6060780476574195</v>
      </c>
      <c r="D158" s="30">
        <v>27.84045124899275</v>
      </c>
      <c r="E158" s="18">
        <v>7145.8693066267606</v>
      </c>
      <c r="F158" s="18">
        <v>4466.9045700471961</v>
      </c>
      <c r="G158" s="8">
        <v>313.47607536165151</v>
      </c>
      <c r="H158" s="8">
        <v>1088.7533095429953</v>
      </c>
      <c r="I158" s="8">
        <v>399.96546563831009</v>
      </c>
      <c r="J158" s="8">
        <v>23.521505376344084</v>
      </c>
      <c r="K158" s="8">
        <v>499.13664095775295</v>
      </c>
      <c r="L158" s="8">
        <v>135.83515598020028</v>
      </c>
      <c r="M158" s="8">
        <v>2039.2540577874984</v>
      </c>
      <c r="N158" s="7">
        <v>102.79751538264361</v>
      </c>
      <c r="O158" s="18">
        <v>2089.4631825332876</v>
      </c>
      <c r="P158" s="8">
        <v>526.22692912781554</v>
      </c>
      <c r="Q158" s="8">
        <v>9386.7214236824093</v>
      </c>
      <c r="R158" s="8">
        <v>89.69341161121983</v>
      </c>
      <c r="S158" s="8">
        <v>987.64437281762014</v>
      </c>
      <c r="T158" s="8">
        <v>0</v>
      </c>
      <c r="U158" s="7">
        <v>205.52064899291793</v>
      </c>
      <c r="V158" s="8">
        <v>122.88477034649476</v>
      </c>
      <c r="W158" s="8">
        <v>12.122572679313054</v>
      </c>
      <c r="X158" s="8">
        <v>145.37047695790645</v>
      </c>
      <c r="Y158" s="8">
        <v>55.312535973293429</v>
      </c>
      <c r="Z158" s="18">
        <v>452.96008215582981</v>
      </c>
      <c r="AA158" s="8">
        <v>249.49157745289895</v>
      </c>
      <c r="AB158" s="8">
        <v>103.75657112159932</v>
      </c>
      <c r="AC158" s="31">
        <f t="shared" si="3"/>
        <v>136.54147189044704</v>
      </c>
      <c r="AD158" s="12"/>
      <c r="AE158" s="1" t="s">
        <v>801</v>
      </c>
      <c r="AF158" s="13" t="s">
        <v>353</v>
      </c>
      <c r="AG158" s="22" t="s">
        <v>290</v>
      </c>
      <c r="AH158" s="23" t="s">
        <v>242</v>
      </c>
    </row>
    <row r="159" spans="1:34" ht="15" customHeight="1" x14ac:dyDescent="0.25">
      <c r="A159" s="1" t="s">
        <v>553</v>
      </c>
      <c r="B159" s="6">
        <v>8909</v>
      </c>
      <c r="C159" s="30">
        <v>9.1705017398136714</v>
      </c>
      <c r="D159" s="30">
        <v>19.036928948254577</v>
      </c>
      <c r="E159" s="18">
        <v>6846.8963969020087</v>
      </c>
      <c r="F159" s="18">
        <v>3868.3353911774611</v>
      </c>
      <c r="G159" s="8">
        <v>247.61477157930184</v>
      </c>
      <c r="H159" s="8">
        <v>715.4562801661242</v>
      </c>
      <c r="I159" s="8">
        <v>519.36244247390289</v>
      </c>
      <c r="J159" s="8">
        <v>2.1542438604049976</v>
      </c>
      <c r="K159" s="8">
        <v>605.45515770569091</v>
      </c>
      <c r="L159" s="8">
        <v>86.990683578403861</v>
      </c>
      <c r="M159" s="8">
        <v>1381.8610393983613</v>
      </c>
      <c r="N159" s="7">
        <v>396.43145599367494</v>
      </c>
      <c r="O159" s="18">
        <v>2298.1254910764396</v>
      </c>
      <c r="P159" s="8">
        <v>502.4132899315299</v>
      </c>
      <c r="Q159" s="8">
        <v>5478.5801713586288</v>
      </c>
      <c r="R159" s="8">
        <v>99.225502301043889</v>
      </c>
      <c r="S159" s="8">
        <v>1287.6866090470312</v>
      </c>
      <c r="T159" s="8">
        <v>238.17292006525284</v>
      </c>
      <c r="U159" s="7">
        <v>-67.028254830025105</v>
      </c>
      <c r="V159" s="8">
        <v>123.69513974632395</v>
      </c>
      <c r="W159" s="8">
        <v>38.306451612903224</v>
      </c>
      <c r="X159" s="8">
        <v>75.653833202379616</v>
      </c>
      <c r="Y159" s="8">
        <v>57.694466270063977</v>
      </c>
      <c r="Z159" s="18">
        <v>323.93575199370997</v>
      </c>
      <c r="AA159" s="8">
        <v>165.45066786395779</v>
      </c>
      <c r="AB159" s="8">
        <v>70.602761252665843</v>
      </c>
      <c r="AC159" s="31">
        <f t="shared" si="3"/>
        <v>356.49976265439801</v>
      </c>
      <c r="AD159" s="12"/>
      <c r="AE159" s="1" t="s">
        <v>802</v>
      </c>
      <c r="AF159" s="13" t="s">
        <v>98</v>
      </c>
      <c r="AG159" s="22" t="s">
        <v>286</v>
      </c>
      <c r="AH159" s="23" t="s">
        <v>269</v>
      </c>
    </row>
    <row r="160" spans="1:34" ht="15" customHeight="1" x14ac:dyDescent="0.25">
      <c r="A160" s="1" t="s">
        <v>554</v>
      </c>
      <c r="B160" s="6">
        <v>1488</v>
      </c>
      <c r="C160" s="30">
        <v>3.96505376344086</v>
      </c>
      <c r="D160" s="30">
        <v>37.432795698924728</v>
      </c>
      <c r="E160" s="18">
        <v>7813.1720430107525</v>
      </c>
      <c r="F160" s="18">
        <v>4884.4086021505382</v>
      </c>
      <c r="G160" s="8">
        <v>337.36559139784941</v>
      </c>
      <c r="H160" s="8">
        <v>1418.010752688172</v>
      </c>
      <c r="I160" s="8">
        <v>453.62903225806451</v>
      </c>
      <c r="J160" s="8">
        <v>0</v>
      </c>
      <c r="K160" s="8">
        <v>1032.9301075268818</v>
      </c>
      <c r="L160" s="8">
        <v>96.102150537634401</v>
      </c>
      <c r="M160" s="8">
        <v>1404.5698924731182</v>
      </c>
      <c r="N160" s="7">
        <v>237.90322580645224</v>
      </c>
      <c r="O160" s="18">
        <v>1846.7741935483871</v>
      </c>
      <c r="P160" s="8">
        <v>241.26344086021507</v>
      </c>
      <c r="Q160" s="8">
        <v>6084.7457627118647</v>
      </c>
      <c r="R160" s="8">
        <v>137.09677419354838</v>
      </c>
      <c r="S160" s="8">
        <v>1217.741935483871</v>
      </c>
      <c r="T160" s="8">
        <v>76.740277053266098</v>
      </c>
      <c r="U160" s="7">
        <v>-81.244499834510663</v>
      </c>
      <c r="V160" s="8">
        <v>79.973118279569889</v>
      </c>
      <c r="W160" s="8">
        <v>55.579491598448946</v>
      </c>
      <c r="X160" s="8">
        <v>119.6236559139785</v>
      </c>
      <c r="Y160" s="8">
        <v>105.51075268817205</v>
      </c>
      <c r="Z160" s="18">
        <v>327.34274711168166</v>
      </c>
      <c r="AA160" s="8">
        <v>131.72043010752688</v>
      </c>
      <c r="AB160" s="8">
        <v>94.758064516129025</v>
      </c>
      <c r="AC160" s="31">
        <f t="shared" si="3"/>
        <v>754.64650020014562</v>
      </c>
      <c r="AD160" s="12"/>
      <c r="AE160" s="1" t="s">
        <v>803</v>
      </c>
      <c r="AF160" s="13" t="s">
        <v>99</v>
      </c>
      <c r="AG160" s="22" t="s">
        <v>297</v>
      </c>
      <c r="AH160" s="23" t="s">
        <v>255</v>
      </c>
    </row>
    <row r="161" spans="1:34" ht="15" customHeight="1" x14ac:dyDescent="0.25">
      <c r="A161" s="1" t="s">
        <v>555</v>
      </c>
      <c r="B161" s="6">
        <v>2321</v>
      </c>
      <c r="C161" s="30">
        <v>5.5579491598448945</v>
      </c>
      <c r="D161" s="30">
        <v>28.220594571305472</v>
      </c>
      <c r="E161" s="18">
        <v>8337.3545885394233</v>
      </c>
      <c r="F161" s="18">
        <v>4844.4635932787587</v>
      </c>
      <c r="G161" s="8">
        <v>109.43558810857388</v>
      </c>
      <c r="H161" s="8">
        <v>1347.6949590693669</v>
      </c>
      <c r="I161" s="8">
        <v>131.83972425678587</v>
      </c>
      <c r="J161" s="8">
        <v>3.0692499520429695</v>
      </c>
      <c r="K161" s="8">
        <v>1051.271003877639</v>
      </c>
      <c r="L161" s="8">
        <v>154.24386040499786</v>
      </c>
      <c r="M161" s="8">
        <v>1744.0758293838862</v>
      </c>
      <c r="N161" s="7">
        <v>457.07723863046277</v>
      </c>
      <c r="O161" s="18">
        <v>2507.9707022834982</v>
      </c>
      <c r="P161" s="8">
        <v>440.32744506678159</v>
      </c>
      <c r="Q161" s="8">
        <v>7922.48062015504</v>
      </c>
      <c r="R161" s="8">
        <v>70.228349849202928</v>
      </c>
      <c r="S161" s="8">
        <v>1352.8651443343388</v>
      </c>
      <c r="T161" s="8">
        <v>199.81260248301712</v>
      </c>
      <c r="U161" s="7">
        <v>209.06336741190989</v>
      </c>
      <c r="V161" s="8">
        <v>123.65359758724688</v>
      </c>
      <c r="W161" s="8">
        <v>10.33988533988534</v>
      </c>
      <c r="X161" s="8">
        <v>101.68031021111589</v>
      </c>
      <c r="Y161" s="8">
        <v>88.754847048685917</v>
      </c>
      <c r="Z161" s="18">
        <v>377.01349586417064</v>
      </c>
      <c r="AA161" s="8">
        <v>88.323998276604911</v>
      </c>
      <c r="AB161" s="8">
        <v>138.30245583800087</v>
      </c>
      <c r="AC161" s="31">
        <f t="shared" si="3"/>
        <v>607.90679711299572</v>
      </c>
      <c r="AD161" s="12"/>
      <c r="AE161" s="1" t="s">
        <v>804</v>
      </c>
      <c r="AF161" s="13" t="s">
        <v>100</v>
      </c>
      <c r="AG161" s="22" t="s">
        <v>291</v>
      </c>
      <c r="AH161" s="23" t="s">
        <v>282</v>
      </c>
    </row>
    <row r="162" spans="1:34" ht="15" customHeight="1" x14ac:dyDescent="0.25">
      <c r="A162" s="1" t="s">
        <v>556</v>
      </c>
      <c r="B162" s="6">
        <v>19536</v>
      </c>
      <c r="C162" s="30">
        <v>8.0722768222768231</v>
      </c>
      <c r="D162" s="30">
        <v>22.640253890253888</v>
      </c>
      <c r="E162" s="18">
        <v>6204.2895167895167</v>
      </c>
      <c r="F162" s="18">
        <v>3241.809991809992</v>
      </c>
      <c r="G162" s="8">
        <v>146.4987714987715</v>
      </c>
      <c r="H162" s="8">
        <v>796.22235872235865</v>
      </c>
      <c r="I162" s="8">
        <v>335.48321048321048</v>
      </c>
      <c r="J162" s="8">
        <v>0</v>
      </c>
      <c r="K162" s="8">
        <v>590.09009009009003</v>
      </c>
      <c r="L162" s="8">
        <v>93.519656019656026</v>
      </c>
      <c r="M162" s="8">
        <v>1296.3759213759213</v>
      </c>
      <c r="N162" s="7">
        <v>77.139639639639967</v>
      </c>
      <c r="O162" s="18">
        <v>2474.7645372645375</v>
      </c>
      <c r="P162" s="8">
        <v>728.8083538083539</v>
      </c>
      <c r="Q162" s="8">
        <v>9028.5351934052014</v>
      </c>
      <c r="R162" s="8">
        <v>58.149058149058149</v>
      </c>
      <c r="S162" s="8">
        <v>1357.4426699426701</v>
      </c>
      <c r="T162" s="8">
        <v>188.77310572341204</v>
      </c>
      <c r="U162" s="7">
        <v>-51.31500037253862</v>
      </c>
      <c r="V162" s="8">
        <v>84.203521703521702</v>
      </c>
      <c r="W162" s="8">
        <v>29.92518703241895</v>
      </c>
      <c r="X162" s="8">
        <v>78.77764127764128</v>
      </c>
      <c r="Y162" s="8">
        <v>52.262489762489764</v>
      </c>
      <c r="Z162" s="18">
        <v>268.03063794787437</v>
      </c>
      <c r="AA162" s="8">
        <v>173.16748566748566</v>
      </c>
      <c r="AB162" s="8">
        <v>76.218263718263714</v>
      </c>
      <c r="AC162" s="31">
        <f t="shared" si="3"/>
        <v>219.68434976711291</v>
      </c>
      <c r="AD162" s="12"/>
      <c r="AE162" s="1" t="s">
        <v>805</v>
      </c>
      <c r="AF162" s="13" t="s">
        <v>354</v>
      </c>
      <c r="AG162" s="22" t="s">
        <v>301</v>
      </c>
      <c r="AH162" s="23" t="s">
        <v>263</v>
      </c>
    </row>
    <row r="163" spans="1:34" ht="15" customHeight="1" x14ac:dyDescent="0.25">
      <c r="A163" s="1" t="s">
        <v>557</v>
      </c>
      <c r="B163" s="6">
        <v>10426</v>
      </c>
      <c r="C163" s="30">
        <v>8.1622865912142721</v>
      </c>
      <c r="D163" s="30">
        <v>19.221177824669098</v>
      </c>
      <c r="E163" s="18">
        <v>5322.2712449645114</v>
      </c>
      <c r="F163" s="18">
        <v>2467.6769614425475</v>
      </c>
      <c r="G163" s="8">
        <v>205.44791866487628</v>
      </c>
      <c r="H163" s="8">
        <v>355.84116631498176</v>
      </c>
      <c r="I163" s="8">
        <v>256.66602723959329</v>
      </c>
      <c r="J163" s="8">
        <v>8.8105726872246706</v>
      </c>
      <c r="K163" s="8">
        <v>399.67389219259542</v>
      </c>
      <c r="L163" s="8">
        <v>67.235756761941289</v>
      </c>
      <c r="M163" s="8">
        <v>1109.3420295415308</v>
      </c>
      <c r="N163" s="7">
        <v>131.8953548017455</v>
      </c>
      <c r="O163" s="18">
        <v>2207.1743717629006</v>
      </c>
      <c r="P163" s="8">
        <v>598.02417034337225</v>
      </c>
      <c r="Q163" s="8">
        <v>7326.6745005875428</v>
      </c>
      <c r="R163" s="8">
        <v>77.786303472089003</v>
      </c>
      <c r="S163" s="8">
        <v>1152.6951851141378</v>
      </c>
      <c r="T163" s="8">
        <v>212.49677252775626</v>
      </c>
      <c r="U163" s="7">
        <v>-41.652055346417825</v>
      </c>
      <c r="V163" s="8">
        <v>116.15192787262613</v>
      </c>
      <c r="W163" s="8">
        <v>30.287068738477746</v>
      </c>
      <c r="X163" s="8">
        <v>61.384999040859391</v>
      </c>
      <c r="Y163" s="8">
        <v>45.07960867063111</v>
      </c>
      <c r="Z163" s="18">
        <v>360.86490698353947</v>
      </c>
      <c r="AA163" s="8">
        <v>207.65394206790717</v>
      </c>
      <c r="AB163" s="8">
        <v>95.914061001342802</v>
      </c>
      <c r="AC163" s="31">
        <f t="shared" si="3"/>
        <v>286.55500477552386</v>
      </c>
      <c r="AD163" s="12"/>
      <c r="AE163" s="1" t="s">
        <v>806</v>
      </c>
      <c r="AF163" s="13" t="s">
        <v>101</v>
      </c>
      <c r="AG163" s="22" t="s">
        <v>297</v>
      </c>
      <c r="AH163" s="23" t="s">
        <v>253</v>
      </c>
    </row>
    <row r="164" spans="1:34" ht="15" customHeight="1" x14ac:dyDescent="0.25">
      <c r="A164" s="1" t="s">
        <v>558</v>
      </c>
      <c r="B164" s="6">
        <v>7594</v>
      </c>
      <c r="C164" s="30">
        <v>6.2549381090334473</v>
      </c>
      <c r="D164" s="30">
        <v>27.495391098235451</v>
      </c>
      <c r="E164" s="18">
        <v>6511.9831445878326</v>
      </c>
      <c r="F164" s="18">
        <v>4102.3176191730308</v>
      </c>
      <c r="G164" s="8">
        <v>381.2220173821438</v>
      </c>
      <c r="H164" s="8">
        <v>828.41717145114569</v>
      </c>
      <c r="I164" s="8">
        <v>568.47511193047137</v>
      </c>
      <c r="J164" s="8">
        <v>20.108460910879685</v>
      </c>
      <c r="K164" s="8">
        <v>672.89965762444035</v>
      </c>
      <c r="L164" s="8">
        <v>91.519620753226221</v>
      </c>
      <c r="M164" s="8">
        <v>1486.1732947063472</v>
      </c>
      <c r="N164" s="7">
        <v>145.02190516760214</v>
      </c>
      <c r="O164" s="18">
        <v>1819.8577824598367</v>
      </c>
      <c r="P164" s="8">
        <v>515.01185146168029</v>
      </c>
      <c r="Q164" s="8">
        <v>8233.6842105263149</v>
      </c>
      <c r="R164" s="8">
        <v>58.862259678693704</v>
      </c>
      <c r="S164" s="8">
        <v>918.88332894390317</v>
      </c>
      <c r="T164" s="8">
        <v>89.527863010986835</v>
      </c>
      <c r="U164" s="7">
        <v>57.982517894875457</v>
      </c>
      <c r="V164" s="8">
        <v>59.784040031603894</v>
      </c>
      <c r="W164" s="8">
        <v>66.079295154185019</v>
      </c>
      <c r="X164" s="8">
        <v>53.726626283908345</v>
      </c>
      <c r="Y164" s="8">
        <v>47.932578351329994</v>
      </c>
      <c r="Z164" s="18">
        <v>217.0045781556573</v>
      </c>
      <c r="AA164" s="8">
        <v>117.19778772715301</v>
      </c>
      <c r="AB164" s="8">
        <v>73.215696602580977</v>
      </c>
      <c r="AC164" s="31">
        <f t="shared" si="3"/>
        <v>372.80316479930775</v>
      </c>
      <c r="AD164" s="12"/>
      <c r="AE164" s="1" t="s">
        <v>807</v>
      </c>
      <c r="AF164" s="13" t="s">
        <v>102</v>
      </c>
      <c r="AG164" s="22" t="s">
        <v>285</v>
      </c>
      <c r="AH164" s="23" t="s">
        <v>224</v>
      </c>
    </row>
    <row r="165" spans="1:34" ht="15" customHeight="1" x14ac:dyDescent="0.25">
      <c r="A165" s="1" t="s">
        <v>559</v>
      </c>
      <c r="B165" s="6">
        <v>1816</v>
      </c>
      <c r="C165" s="30">
        <v>4.7907488986784141</v>
      </c>
      <c r="D165" s="30">
        <v>30.671806167400884</v>
      </c>
      <c r="E165" s="18">
        <v>7031.9383259911901</v>
      </c>
      <c r="F165" s="18">
        <v>4241.7400881057274</v>
      </c>
      <c r="G165" s="8">
        <v>323.23788546255503</v>
      </c>
      <c r="H165" s="8">
        <v>1093.0616740088105</v>
      </c>
      <c r="I165" s="8">
        <v>361.23348017621146</v>
      </c>
      <c r="J165" s="8">
        <v>12.025515005751334</v>
      </c>
      <c r="K165" s="8">
        <v>796.25550660792953</v>
      </c>
      <c r="L165" s="8">
        <v>116.18942731277534</v>
      </c>
      <c r="M165" s="8">
        <v>1481.8281938325993</v>
      </c>
      <c r="N165" s="7">
        <v>174.09783301187039</v>
      </c>
      <c r="O165" s="18">
        <v>1925.1101321585904</v>
      </c>
      <c r="P165" s="8">
        <v>523.6784140969163</v>
      </c>
      <c r="Q165" s="8">
        <v>10931.034482758621</v>
      </c>
      <c r="R165" s="8">
        <v>50.66079295154185</v>
      </c>
      <c r="S165" s="8">
        <v>1153.0837004405284</v>
      </c>
      <c r="T165" s="8">
        <v>127.85388127853881</v>
      </c>
      <c r="U165" s="7">
        <v>-63.92099249780108</v>
      </c>
      <c r="V165" s="8">
        <v>60.022026431718061</v>
      </c>
      <c r="W165" s="8">
        <v>17.564908576090605</v>
      </c>
      <c r="X165" s="8">
        <v>56.167400881057269</v>
      </c>
      <c r="Y165" s="8">
        <v>50.110132158590311</v>
      </c>
      <c r="Z165" s="18">
        <v>311.06360235168358</v>
      </c>
      <c r="AA165" s="8">
        <v>130.50660792951541</v>
      </c>
      <c r="AB165" s="8">
        <v>103.52422907488987</v>
      </c>
      <c r="AC165" s="31">
        <f t="shared" si="3"/>
        <v>554.02450337518871</v>
      </c>
      <c r="AD165" s="12"/>
      <c r="AE165" s="1" t="s">
        <v>808</v>
      </c>
      <c r="AF165" s="13" t="s">
        <v>355</v>
      </c>
      <c r="AG165" s="22" t="s">
        <v>292</v>
      </c>
      <c r="AH165" s="24" t="s">
        <v>420</v>
      </c>
    </row>
    <row r="166" spans="1:34" ht="15" customHeight="1" x14ac:dyDescent="0.25">
      <c r="A166" s="1" t="s">
        <v>560</v>
      </c>
      <c r="B166" s="6">
        <v>20837</v>
      </c>
      <c r="C166" s="30">
        <v>7.323511062053079</v>
      </c>
      <c r="D166" s="30">
        <v>20.156452464366271</v>
      </c>
      <c r="E166" s="18">
        <v>5933.1477659931852</v>
      </c>
      <c r="F166" s="18">
        <v>3168.8822767192974</v>
      </c>
      <c r="G166" s="8">
        <v>252.38757978595766</v>
      </c>
      <c r="H166" s="8">
        <v>638.43163603205835</v>
      </c>
      <c r="I166" s="8">
        <v>361.42438930748187</v>
      </c>
      <c r="J166" s="8">
        <v>28.039041703637977</v>
      </c>
      <c r="K166" s="8">
        <v>507.75063588808365</v>
      </c>
      <c r="L166" s="8">
        <v>118.53913711186831</v>
      </c>
      <c r="M166" s="8">
        <v>1209.1471900945435</v>
      </c>
      <c r="N166" s="7">
        <v>171.70180390753401</v>
      </c>
      <c r="O166" s="18">
        <v>2438.4508326534528</v>
      </c>
      <c r="P166" s="8">
        <v>656.86039257090761</v>
      </c>
      <c r="Q166" s="8">
        <v>8969.2005242463965</v>
      </c>
      <c r="R166" s="8">
        <v>3.983298939386668</v>
      </c>
      <c r="S166" s="8">
        <v>1503.5753707347508</v>
      </c>
      <c r="T166" s="8">
        <v>353.7009438648783</v>
      </c>
      <c r="U166" s="7">
        <v>-212.04972097179456</v>
      </c>
      <c r="V166" s="8">
        <v>42.712482603061858</v>
      </c>
      <c r="W166" s="8">
        <v>27.710969361079158</v>
      </c>
      <c r="X166" s="8">
        <v>61.957095551182995</v>
      </c>
      <c r="Y166" s="8">
        <v>39.305082305514233</v>
      </c>
      <c r="Z166" s="18">
        <v>429.62998604628785</v>
      </c>
      <c r="AA166" s="8">
        <v>147.62201852473964</v>
      </c>
      <c r="AB166" s="8">
        <v>90.704036089648227</v>
      </c>
      <c r="AC166" s="31">
        <f t="shared" si="3"/>
        <v>-103.81532942585284</v>
      </c>
      <c r="AD166" s="12"/>
      <c r="AE166" s="1" t="s">
        <v>809</v>
      </c>
      <c r="AF166" s="13" t="s">
        <v>103</v>
      </c>
      <c r="AG166" s="22" t="s">
        <v>292</v>
      </c>
      <c r="AH166" s="23" t="s">
        <v>221</v>
      </c>
    </row>
    <row r="167" spans="1:34" ht="15" customHeight="1" x14ac:dyDescent="0.25">
      <c r="A167" s="1" t="s">
        <v>416</v>
      </c>
      <c r="B167" s="6">
        <v>9563</v>
      </c>
      <c r="C167" s="30">
        <v>4.5487817630450698</v>
      </c>
      <c r="D167" s="30">
        <v>36.568022587054273</v>
      </c>
      <c r="E167" s="18">
        <v>7574.1921991007002</v>
      </c>
      <c r="F167" s="18">
        <v>4708.8779671651155</v>
      </c>
      <c r="G167" s="8">
        <v>299.69674788246363</v>
      </c>
      <c r="H167" s="8">
        <v>1072.675938513019</v>
      </c>
      <c r="I167" s="8">
        <v>353.02729269057824</v>
      </c>
      <c r="J167" s="8">
        <v>14.65856274579907</v>
      </c>
      <c r="K167" s="8">
        <v>889.36526194708779</v>
      </c>
      <c r="L167" s="8">
        <v>125.37906514692042</v>
      </c>
      <c r="M167" s="8">
        <v>1730.5238941754678</v>
      </c>
      <c r="N167" s="7">
        <v>348.93026921069998</v>
      </c>
      <c r="O167" s="18">
        <v>1815.8527658684513</v>
      </c>
      <c r="P167" s="8">
        <v>382.62051657429674</v>
      </c>
      <c r="Q167" s="8">
        <v>8411.4942528735628</v>
      </c>
      <c r="R167" s="8">
        <v>72.048520338805801</v>
      </c>
      <c r="S167" s="8">
        <v>878.17630450695378</v>
      </c>
      <c r="T167" s="8">
        <v>108.33473084018112</v>
      </c>
      <c r="U167" s="7">
        <v>74.826040845203337</v>
      </c>
      <c r="V167" s="8">
        <v>187.28432500261425</v>
      </c>
      <c r="W167" s="8">
        <v>16.149068322981368</v>
      </c>
      <c r="X167" s="8">
        <v>96.413259437415036</v>
      </c>
      <c r="Y167" s="8">
        <v>63.996653769737527</v>
      </c>
      <c r="Z167" s="18">
        <v>346.94510493125193</v>
      </c>
      <c r="AA167" s="8">
        <v>201.71494300951585</v>
      </c>
      <c r="AB167" s="8">
        <v>80.414095994980656</v>
      </c>
      <c r="AC167" s="31">
        <f t="shared" si="3"/>
        <v>702.51636113588143</v>
      </c>
      <c r="AD167" s="12"/>
      <c r="AE167" s="1" t="s">
        <v>810</v>
      </c>
      <c r="AF167" s="13" t="s">
        <v>416</v>
      </c>
      <c r="AG167" s="22" t="s">
        <v>299</v>
      </c>
      <c r="AH167" s="23" t="s">
        <v>295</v>
      </c>
    </row>
    <row r="168" spans="1:34" ht="15" customHeight="1" x14ac:dyDescent="0.25">
      <c r="A168" s="1" t="s">
        <v>561</v>
      </c>
      <c r="B168" s="6">
        <v>5635</v>
      </c>
      <c r="C168" s="30">
        <v>4.0461401952085181</v>
      </c>
      <c r="D168" s="30">
        <v>38.278615794143747</v>
      </c>
      <c r="E168" s="18">
        <v>8395.3859804791482</v>
      </c>
      <c r="F168" s="18">
        <v>5087.3114463176571</v>
      </c>
      <c r="G168" s="8">
        <v>0</v>
      </c>
      <c r="H168" s="8">
        <v>-5.8562555456965395</v>
      </c>
      <c r="I168" s="8">
        <v>0</v>
      </c>
      <c r="J168" s="8">
        <v>25.149932288643839</v>
      </c>
      <c r="K168" s="8">
        <v>18.101153504880212</v>
      </c>
      <c r="L168" s="8">
        <v>0</v>
      </c>
      <c r="M168" s="8">
        <v>1935.2262644188111</v>
      </c>
      <c r="N168" s="7">
        <v>3114.6903516510183</v>
      </c>
      <c r="O168" s="18">
        <v>1729.0150842945875</v>
      </c>
      <c r="P168" s="8">
        <v>310.73646850044366</v>
      </c>
      <c r="Q168" s="8">
        <v>7679.8245614035086</v>
      </c>
      <c r="R168" s="8">
        <v>44.365572315882872</v>
      </c>
      <c r="S168" s="8">
        <v>847.55989352262634</v>
      </c>
      <c r="T168" s="8">
        <v>157.98940350739994</v>
      </c>
      <c r="U168" s="7">
        <v>172.10047920696752</v>
      </c>
      <c r="V168" s="8">
        <v>62.466725820763088</v>
      </c>
      <c r="W168" s="8">
        <v>29.981102201338167</v>
      </c>
      <c r="X168" s="8">
        <v>103.81543921916592</v>
      </c>
      <c r="Y168" s="8">
        <v>67.258207630878431</v>
      </c>
      <c r="Z168" s="18">
        <v>438.33685694150813</v>
      </c>
      <c r="AA168" s="8">
        <v>118.8997338065661</v>
      </c>
      <c r="AB168" s="8">
        <v>229.10381543921918</v>
      </c>
      <c r="AC168" s="31">
        <f t="shared" si="3"/>
        <v>1140.7225929253955</v>
      </c>
      <c r="AD168" s="12"/>
      <c r="AE168" s="1" t="s">
        <v>811</v>
      </c>
      <c r="AF168" s="13" t="s">
        <v>104</v>
      </c>
      <c r="AG168" s="22" t="s">
        <v>290</v>
      </c>
      <c r="AH168" s="23" t="s">
        <v>242</v>
      </c>
    </row>
    <row r="169" spans="1:34" ht="15" customHeight="1" x14ac:dyDescent="0.25">
      <c r="A169" s="1" t="s">
        <v>965</v>
      </c>
      <c r="B169" s="6">
        <v>19579</v>
      </c>
      <c r="C169" s="30">
        <v>5.6335870064865414</v>
      </c>
      <c r="D169" s="30">
        <v>27.105572296848663</v>
      </c>
      <c r="E169" s="18">
        <v>5668.9309974973194</v>
      </c>
      <c r="F169" s="18">
        <v>3308.3916441084839</v>
      </c>
      <c r="G169" s="8">
        <v>228.45906328208795</v>
      </c>
      <c r="H169" s="8">
        <v>656.7240410644057</v>
      </c>
      <c r="I169" s="8">
        <v>388.88605138158232</v>
      </c>
      <c r="J169" s="8">
        <v>4.4247787610619467</v>
      </c>
      <c r="K169" s="8">
        <v>617.08973900607793</v>
      </c>
      <c r="L169" s="8">
        <v>90.760508708309928</v>
      </c>
      <c r="M169" s="8">
        <v>1223.6580009193524</v>
      </c>
      <c r="N169" s="7">
        <v>189.14996969391512</v>
      </c>
      <c r="O169" s="18">
        <v>2012.8709331426528</v>
      </c>
      <c r="P169" s="8">
        <v>501.45564124827627</v>
      </c>
      <c r="Q169" s="8">
        <v>8901.1786038077989</v>
      </c>
      <c r="R169" s="8">
        <v>35.905817457479955</v>
      </c>
      <c r="S169" s="8">
        <v>983.75810817712863</v>
      </c>
      <c r="T169" s="8">
        <v>247.22765818656228</v>
      </c>
      <c r="U169" s="7">
        <v>-47.107220081890112</v>
      </c>
      <c r="V169" s="8">
        <v>155.57485060524033</v>
      </c>
      <c r="W169" s="8">
        <v>11.994583091507062</v>
      </c>
      <c r="X169" s="8">
        <v>124.06149445834824</v>
      </c>
      <c r="Y169" s="8">
        <v>64.916492159967305</v>
      </c>
      <c r="Z169" s="18">
        <v>439.69732846039017</v>
      </c>
      <c r="AA169" s="8">
        <v>248.37836457428878</v>
      </c>
      <c r="AB169" s="8">
        <v>72.935287808366112</v>
      </c>
      <c r="AC169" s="31">
        <f t="shared" si="3"/>
        <v>-92.02890821420749</v>
      </c>
      <c r="AD169" s="12"/>
      <c r="AE169" s="1" t="s">
        <v>812</v>
      </c>
      <c r="AF169" s="13" t="s">
        <v>356</v>
      </c>
      <c r="AG169" s="22" t="s">
        <v>285</v>
      </c>
      <c r="AH169" s="23" t="s">
        <v>224</v>
      </c>
    </row>
    <row r="170" spans="1:34" ht="15" customHeight="1" x14ac:dyDescent="0.25">
      <c r="A170" s="1" t="s">
        <v>562</v>
      </c>
      <c r="B170" s="6">
        <v>5169</v>
      </c>
      <c r="C170" s="30">
        <v>5.2041013735732253</v>
      </c>
      <c r="D170" s="30">
        <v>29.715612304120718</v>
      </c>
      <c r="E170" s="18">
        <v>5922.6155929580191</v>
      </c>
      <c r="F170" s="18">
        <v>3597.6010833816986</v>
      </c>
      <c r="G170" s="8">
        <v>123.81505126716966</v>
      </c>
      <c r="H170" s="8">
        <v>1055.1363900174115</v>
      </c>
      <c r="I170" s="8">
        <v>165.60263106983945</v>
      </c>
      <c r="J170" s="8">
        <v>7.2526086457975003</v>
      </c>
      <c r="K170" s="8">
        <v>675.17895144128454</v>
      </c>
      <c r="L170" s="8">
        <v>90.539756239117821</v>
      </c>
      <c r="M170" s="8">
        <v>1492.7452118398144</v>
      </c>
      <c r="N170" s="7">
        <v>77.870239100381866</v>
      </c>
      <c r="O170" s="18">
        <v>1887.0187657187075</v>
      </c>
      <c r="P170" s="8">
        <v>379.37705552331209</v>
      </c>
      <c r="Q170" s="8">
        <v>7289.9628252788116</v>
      </c>
      <c r="R170" s="8">
        <v>78.7386341652157</v>
      </c>
      <c r="S170" s="8">
        <v>1033.0818340104468</v>
      </c>
      <c r="T170" s="8">
        <v>167.09945468709424</v>
      </c>
      <c r="U170" s="7">
        <v>-14.788559482150944</v>
      </c>
      <c r="V170" s="8">
        <v>160.18572257690076</v>
      </c>
      <c r="W170" s="8">
        <v>27.414390150057713</v>
      </c>
      <c r="X170" s="8">
        <v>55.910234087831299</v>
      </c>
      <c r="Y170" s="8">
        <v>50.686786612497585</v>
      </c>
      <c r="Z170" s="18">
        <v>279.87062404870625</v>
      </c>
      <c r="AA170" s="8">
        <v>97.504352872896106</v>
      </c>
      <c r="AB170" s="8">
        <v>107.7577868059586</v>
      </c>
      <c r="AC170" s="31">
        <f t="shared" si="3"/>
        <v>158.12511980890673</v>
      </c>
      <c r="AD170" s="12"/>
      <c r="AE170" s="1" t="s">
        <v>813</v>
      </c>
      <c r="AF170" s="13" t="s">
        <v>105</v>
      </c>
      <c r="AG170" s="22" t="s">
        <v>293</v>
      </c>
      <c r="AH170" s="23" t="s">
        <v>228</v>
      </c>
    </row>
    <row r="171" spans="1:34" ht="15" customHeight="1" x14ac:dyDescent="0.25">
      <c r="A171" s="1" t="s">
        <v>563</v>
      </c>
      <c r="B171" s="6">
        <v>10396</v>
      </c>
      <c r="C171" s="30">
        <v>8.435936898807233</v>
      </c>
      <c r="D171" s="30">
        <v>23.913043478260871</v>
      </c>
      <c r="E171" s="18">
        <v>7198.7302808772602</v>
      </c>
      <c r="F171" s="18">
        <v>4150.9234320892656</v>
      </c>
      <c r="G171" s="8">
        <v>394.4786456329357</v>
      </c>
      <c r="H171" s="8">
        <v>966.04463255098119</v>
      </c>
      <c r="I171" s="8">
        <v>410.44632550981146</v>
      </c>
      <c r="J171" s="8">
        <v>0</v>
      </c>
      <c r="K171" s="8">
        <v>789.34205463639864</v>
      </c>
      <c r="L171" s="8">
        <v>121.00808003078107</v>
      </c>
      <c r="M171" s="8">
        <v>1408.3301269719123</v>
      </c>
      <c r="N171" s="7">
        <v>182.28164678722629</v>
      </c>
      <c r="O171" s="18">
        <v>2391.8814928818779</v>
      </c>
      <c r="P171" s="8">
        <v>515.87148903424395</v>
      </c>
      <c r="Q171" s="8">
        <v>6115.1653363740024</v>
      </c>
      <c r="R171" s="8">
        <v>113.31281262023856</v>
      </c>
      <c r="S171" s="8">
        <v>1314.4478645632935</v>
      </c>
      <c r="T171" s="8">
        <v>148.47482543182653</v>
      </c>
      <c r="U171" s="7">
        <v>24.823295942597351</v>
      </c>
      <c r="V171" s="8">
        <v>159.48441708349364</v>
      </c>
      <c r="W171" s="8">
        <v>18.891182203875704</v>
      </c>
      <c r="X171" s="8">
        <v>96.575606002308575</v>
      </c>
      <c r="Y171" s="8">
        <v>75.509811465948445</v>
      </c>
      <c r="Z171" s="18">
        <v>236.95238095238096</v>
      </c>
      <c r="AA171" s="8">
        <v>137.16814159292034</v>
      </c>
      <c r="AB171" s="8">
        <v>102.34705656021546</v>
      </c>
      <c r="AC171" s="31">
        <f t="shared" si="3"/>
        <v>418.97297495373573</v>
      </c>
      <c r="AD171" s="12"/>
      <c r="AE171" s="1" t="s">
        <v>814</v>
      </c>
      <c r="AF171" s="13" t="s">
        <v>106</v>
      </c>
      <c r="AG171" s="22" t="s">
        <v>286</v>
      </c>
      <c r="AH171" s="23" t="s">
        <v>273</v>
      </c>
    </row>
    <row r="172" spans="1:34" ht="15" customHeight="1" x14ac:dyDescent="0.25">
      <c r="A172" s="1" t="s">
        <v>564</v>
      </c>
      <c r="B172" s="6">
        <v>34884</v>
      </c>
      <c r="C172" s="30">
        <v>7.0548102281848415</v>
      </c>
      <c r="D172" s="30">
        <v>21.078431372549019</v>
      </c>
      <c r="E172" s="18">
        <v>5675.5819286779033</v>
      </c>
      <c r="F172" s="18">
        <v>3216.0589381951609</v>
      </c>
      <c r="G172" s="8">
        <v>186.87650498796009</v>
      </c>
      <c r="H172" s="8">
        <v>587.00263731223481</v>
      </c>
      <c r="I172" s="8">
        <v>325.62206169017315</v>
      </c>
      <c r="J172" s="8">
        <v>24.30223920195267</v>
      </c>
      <c r="K172" s="8">
        <v>617.64705882352939</v>
      </c>
      <c r="L172" s="8">
        <v>88.77995642701525</v>
      </c>
      <c r="M172" s="8">
        <v>1327.6860451783052</v>
      </c>
      <c r="N172" s="7">
        <v>146.92239100100539</v>
      </c>
      <c r="O172" s="18">
        <v>2053.8355693154454</v>
      </c>
      <c r="P172" s="8">
        <v>595.48790276344459</v>
      </c>
      <c r="Q172" s="8">
        <v>8440.8776919951233</v>
      </c>
      <c r="R172" s="8">
        <v>77.514046554294239</v>
      </c>
      <c r="S172" s="8">
        <v>1028.2077743378054</v>
      </c>
      <c r="T172" s="8">
        <v>152.49386753883891</v>
      </c>
      <c r="U172" s="7">
        <v>-24.992376994141829</v>
      </c>
      <c r="V172" s="8">
        <v>97.580552688911823</v>
      </c>
      <c r="W172" s="8">
        <v>37.961185753892089</v>
      </c>
      <c r="X172" s="8">
        <v>89.582616672399965</v>
      </c>
      <c r="Y172" s="8">
        <v>55.010893246187358</v>
      </c>
      <c r="Z172" s="18">
        <v>419.74126928878059</v>
      </c>
      <c r="AA172" s="8">
        <v>365.98440545808967</v>
      </c>
      <c r="AB172" s="8">
        <v>75.908726063524824</v>
      </c>
      <c r="AC172" s="31">
        <f t="shared" si="3"/>
        <v>-14.053848121483497</v>
      </c>
      <c r="AD172" s="12"/>
      <c r="AE172" s="1" t="s">
        <v>815</v>
      </c>
      <c r="AF172" s="13" t="s">
        <v>107</v>
      </c>
      <c r="AG172" s="22" t="s">
        <v>299</v>
      </c>
      <c r="AH172" s="23" t="s">
        <v>235</v>
      </c>
    </row>
    <row r="173" spans="1:34" ht="15" customHeight="1" x14ac:dyDescent="0.25">
      <c r="A173" s="1" t="s">
        <v>565</v>
      </c>
      <c r="B173" s="6">
        <v>4689</v>
      </c>
      <c r="C173" s="30">
        <v>7.3576455534229046</v>
      </c>
      <c r="D173" s="30">
        <v>20.921305182341651</v>
      </c>
      <c r="E173" s="18">
        <v>6249.5201535508641</v>
      </c>
      <c r="F173" s="18">
        <v>3212.6252932394968</v>
      </c>
      <c r="G173" s="8">
        <v>346.55576882064406</v>
      </c>
      <c r="H173" s="8">
        <v>699.29622520793339</v>
      </c>
      <c r="I173" s="8">
        <v>363.61697590104501</v>
      </c>
      <c r="J173" s="8">
        <v>10.741722754775987</v>
      </c>
      <c r="K173" s="8">
        <v>455.10769886969507</v>
      </c>
      <c r="L173" s="8">
        <v>89.358072083599922</v>
      </c>
      <c r="M173" s="8">
        <v>1170.1855406269995</v>
      </c>
      <c r="N173" s="7">
        <v>167.12136105840418</v>
      </c>
      <c r="O173" s="18">
        <v>2510.5566218809981</v>
      </c>
      <c r="P173" s="8">
        <v>583.91981232672208</v>
      </c>
      <c r="Q173" s="8">
        <v>7936.231884057971</v>
      </c>
      <c r="R173" s="8">
        <v>87.012156110044785</v>
      </c>
      <c r="S173" s="8">
        <v>1324.589464704628</v>
      </c>
      <c r="T173" s="8">
        <v>402.55905511811022</v>
      </c>
      <c r="U173" s="7">
        <v>-97.637438695028038</v>
      </c>
      <c r="V173" s="8">
        <v>91.277457880145022</v>
      </c>
      <c r="W173" s="8">
        <v>56.775973681417803</v>
      </c>
      <c r="X173" s="8">
        <v>62.060140754958418</v>
      </c>
      <c r="Y173" s="8">
        <v>58.434634250373215</v>
      </c>
      <c r="Z173" s="18">
        <v>173.23673556360538</v>
      </c>
      <c r="AA173" s="8">
        <v>66.965237790573681</v>
      </c>
      <c r="AB173" s="8">
        <v>74.856046065259108</v>
      </c>
      <c r="AC173" s="31">
        <f t="shared" si="3"/>
        <v>353.10150286676367</v>
      </c>
      <c r="AD173" s="12"/>
      <c r="AE173" s="1" t="s">
        <v>816</v>
      </c>
      <c r="AF173" s="13" t="s">
        <v>357</v>
      </c>
      <c r="AG173" s="22" t="s">
        <v>285</v>
      </c>
      <c r="AH173" s="23" t="s">
        <v>224</v>
      </c>
    </row>
    <row r="174" spans="1:34" ht="15" customHeight="1" x14ac:dyDescent="0.25">
      <c r="A174" s="1" t="s">
        <v>566</v>
      </c>
      <c r="B174" s="6">
        <v>9423</v>
      </c>
      <c r="C174" s="30">
        <v>4.5739148891011352</v>
      </c>
      <c r="D174" s="30">
        <v>36.708054759630691</v>
      </c>
      <c r="E174" s="18">
        <v>7920.6197601613076</v>
      </c>
      <c r="F174" s="18">
        <v>4895.6807810676</v>
      </c>
      <c r="G174" s="8">
        <v>268.38586437440301</v>
      </c>
      <c r="H174" s="8">
        <v>1478.7222752838798</v>
      </c>
      <c r="I174" s="8">
        <v>526.1593972195692</v>
      </c>
      <c r="J174" s="8">
        <v>14.118385275047061</v>
      </c>
      <c r="K174" s="8">
        <v>1141.462379284729</v>
      </c>
      <c r="L174" s="8">
        <v>98.376313276026735</v>
      </c>
      <c r="M174" s="8">
        <v>1173.8299904489015</v>
      </c>
      <c r="N174" s="7">
        <v>293.0024891810707</v>
      </c>
      <c r="O174" s="18">
        <v>2058.4739467260956</v>
      </c>
      <c r="P174" s="8">
        <v>437.97092221160989</v>
      </c>
      <c r="Q174" s="8">
        <v>9575.4060324825987</v>
      </c>
      <c r="R174" s="8">
        <v>89.568078106760055</v>
      </c>
      <c r="S174" s="8">
        <v>1053.5922742226467</v>
      </c>
      <c r="T174" s="8">
        <v>185.53585817888799</v>
      </c>
      <c r="U174" s="7">
        <v>-43.244578530619243</v>
      </c>
      <c r="V174" s="8">
        <v>140.08277618592805</v>
      </c>
      <c r="W174" s="8">
        <v>37.799986402882588</v>
      </c>
      <c r="X174" s="8">
        <v>157.16862994799956</v>
      </c>
      <c r="Y174" s="8">
        <v>67.069935264777669</v>
      </c>
      <c r="Z174" s="18">
        <v>450.68940111567201</v>
      </c>
      <c r="AA174" s="8">
        <v>315.1862464183381</v>
      </c>
      <c r="AB174" s="8">
        <v>95.7232303937175</v>
      </c>
      <c r="AC174" s="31">
        <f t="shared" si="3"/>
        <v>515.7756312519399</v>
      </c>
      <c r="AD174" s="12"/>
      <c r="AE174" s="1" t="s">
        <v>817</v>
      </c>
      <c r="AF174" s="13" t="s">
        <v>108</v>
      </c>
      <c r="AG174" s="22" t="s">
        <v>289</v>
      </c>
      <c r="AH174" s="23" t="s">
        <v>252</v>
      </c>
    </row>
    <row r="175" spans="1:34" ht="15" customHeight="1" x14ac:dyDescent="0.25">
      <c r="A175" s="1" t="s">
        <v>567</v>
      </c>
      <c r="B175" s="6">
        <v>44127</v>
      </c>
      <c r="C175" s="30">
        <v>7.7163641308042692</v>
      </c>
      <c r="D175" s="30">
        <v>17.306864278106374</v>
      </c>
      <c r="E175" s="18">
        <v>5847.6896231332294</v>
      </c>
      <c r="F175" s="18">
        <v>2863.4396174677636</v>
      </c>
      <c r="G175" s="8">
        <v>251.61465769256918</v>
      </c>
      <c r="H175" s="8">
        <v>411.19949237428335</v>
      </c>
      <c r="I175" s="8">
        <v>377.11605139710377</v>
      </c>
      <c r="J175" s="8">
        <v>8.6032388663967616</v>
      </c>
      <c r="K175" s="8">
        <v>475.24191538060603</v>
      </c>
      <c r="L175" s="8">
        <v>88.766514832188903</v>
      </c>
      <c r="M175" s="8">
        <v>1205.1351780089287</v>
      </c>
      <c r="N175" s="7">
        <v>134.52908374787555</v>
      </c>
      <c r="O175" s="18">
        <v>2509.2573707707302</v>
      </c>
      <c r="P175" s="8">
        <v>769.73281664287174</v>
      </c>
      <c r="Q175" s="8">
        <v>9975.3303964757706</v>
      </c>
      <c r="R175" s="8">
        <v>76.143857502209528</v>
      </c>
      <c r="S175" s="8">
        <v>1341.1516758447208</v>
      </c>
      <c r="T175" s="8">
        <v>157.9437800900761</v>
      </c>
      <c r="U175" s="7">
        <v>-43.430728125306807</v>
      </c>
      <c r="V175" s="8">
        <v>111.17909669816666</v>
      </c>
      <c r="W175" s="8">
        <v>7.6343861116921143</v>
      </c>
      <c r="X175" s="8">
        <v>88.902486006299995</v>
      </c>
      <c r="Y175" s="8">
        <v>60.937747864119473</v>
      </c>
      <c r="Z175" s="18">
        <v>340.7690722121705</v>
      </c>
      <c r="AA175" s="8">
        <v>232.17077979468354</v>
      </c>
      <c r="AB175" s="8">
        <v>79.63378430439414</v>
      </c>
      <c r="AC175" s="31">
        <f t="shared" si="3"/>
        <v>134.2235626825651</v>
      </c>
      <c r="AD175" s="12"/>
      <c r="AE175" s="1" t="s">
        <v>818</v>
      </c>
      <c r="AF175" s="13" t="s">
        <v>109</v>
      </c>
      <c r="AG175" s="22" t="s">
        <v>292</v>
      </c>
      <c r="AH175" s="23" t="s">
        <v>221</v>
      </c>
    </row>
    <row r="176" spans="1:34" ht="15" customHeight="1" x14ac:dyDescent="0.25">
      <c r="A176" s="1" t="s">
        <v>568</v>
      </c>
      <c r="B176" s="6">
        <v>9562</v>
      </c>
      <c r="C176" s="30">
        <v>7.2788119640242623</v>
      </c>
      <c r="D176" s="30">
        <v>28.644635013595483</v>
      </c>
      <c r="E176" s="18">
        <v>6830.1610541727669</v>
      </c>
      <c r="F176" s="18">
        <v>3738.6530014641289</v>
      </c>
      <c r="G176" s="8">
        <v>129.99372516209996</v>
      </c>
      <c r="H176" s="8">
        <v>1199.1215226939971</v>
      </c>
      <c r="I176" s="8">
        <v>228.8224220874294</v>
      </c>
      <c r="J176" s="8">
        <v>9.7232610321615542</v>
      </c>
      <c r="K176" s="8">
        <v>744.61409746914876</v>
      </c>
      <c r="L176" s="8">
        <v>72.788119640242627</v>
      </c>
      <c r="M176" s="8">
        <v>1288.4333821376281</v>
      </c>
      <c r="N176" s="7">
        <v>137.94459088166369</v>
      </c>
      <c r="O176" s="18">
        <v>2361.1169211462038</v>
      </c>
      <c r="P176" s="8">
        <v>633.23572474377738</v>
      </c>
      <c r="Q176" s="8">
        <v>8699.71264367816</v>
      </c>
      <c r="R176" s="8">
        <v>97.050826186990165</v>
      </c>
      <c r="S176" s="8">
        <v>1146.3083037021545</v>
      </c>
      <c r="T176" s="8">
        <v>151.78788615908539</v>
      </c>
      <c r="U176" s="7">
        <v>145.64174578906974</v>
      </c>
      <c r="V176" s="8">
        <v>57.414766785191382</v>
      </c>
      <c r="W176" s="8">
        <v>25.61993927125506</v>
      </c>
      <c r="X176" s="8">
        <v>104.0577285086802</v>
      </c>
      <c r="Y176" s="8">
        <v>59.715540681865718</v>
      </c>
      <c r="Z176" s="18">
        <v>277.15003138731953</v>
      </c>
      <c r="AA176" s="8">
        <v>179.5649445722652</v>
      </c>
      <c r="AB176" s="8">
        <v>76.030119221920103</v>
      </c>
      <c r="AC176" s="31">
        <f t="shared" si="3"/>
        <v>453.24110017511458</v>
      </c>
      <c r="AD176" s="12"/>
      <c r="AE176" s="1" t="s">
        <v>819</v>
      </c>
      <c r="AF176" s="13" t="s">
        <v>358</v>
      </c>
      <c r="AG176" s="22" t="s">
        <v>301</v>
      </c>
      <c r="AH176" s="23" t="s">
        <v>264</v>
      </c>
    </row>
    <row r="177" spans="1:34" ht="15" customHeight="1" x14ac:dyDescent="0.25">
      <c r="A177" s="1" t="s">
        <v>569</v>
      </c>
      <c r="B177" s="6">
        <v>15808</v>
      </c>
      <c r="C177" s="30">
        <v>6.4587550607287447</v>
      </c>
      <c r="D177" s="30">
        <v>25.904605263157894</v>
      </c>
      <c r="E177" s="18">
        <v>6091.4726720647777</v>
      </c>
      <c r="F177" s="18">
        <v>3427.2520242914979</v>
      </c>
      <c r="G177" s="8">
        <v>261.70293522267207</v>
      </c>
      <c r="H177" s="8">
        <v>680.03542510121463</v>
      </c>
      <c r="I177" s="8">
        <v>328.63107287449395</v>
      </c>
      <c r="J177" s="8">
        <v>0</v>
      </c>
      <c r="K177" s="8">
        <v>661.88006072874498</v>
      </c>
      <c r="L177" s="8">
        <v>112.34817813765183</v>
      </c>
      <c r="M177" s="8">
        <v>1280.7439271255062</v>
      </c>
      <c r="N177" s="7">
        <v>214.25860323886633</v>
      </c>
      <c r="O177" s="18">
        <v>2076.8598178137654</v>
      </c>
      <c r="P177" s="8">
        <v>525.24038461538453</v>
      </c>
      <c r="Q177" s="8">
        <v>8132.2233104799207</v>
      </c>
      <c r="R177" s="8">
        <v>58.261639676113361</v>
      </c>
      <c r="S177" s="8">
        <v>1118.5475708502024</v>
      </c>
      <c r="T177" s="8">
        <v>100.32976092333058</v>
      </c>
      <c r="U177" s="7">
        <v>51.763826978159216</v>
      </c>
      <c r="V177" s="8">
        <v>137.58856275303643</v>
      </c>
      <c r="W177" s="8">
        <v>22.438294689603591</v>
      </c>
      <c r="X177" s="8">
        <v>62.689777327935225</v>
      </c>
      <c r="Y177" s="8">
        <v>43.775303643724691</v>
      </c>
      <c r="Z177" s="18">
        <v>419.1537589724216</v>
      </c>
      <c r="AA177" s="8">
        <v>209.83046558704456</v>
      </c>
      <c r="AB177" s="8">
        <v>123.54504048582996</v>
      </c>
      <c r="AC177" s="31">
        <f t="shared" si="3"/>
        <v>168.20707098709278</v>
      </c>
      <c r="AD177" s="12"/>
      <c r="AE177" s="1" t="s">
        <v>820</v>
      </c>
      <c r="AF177" s="13" t="s">
        <v>110</v>
      </c>
      <c r="AG177" s="22" t="s">
        <v>287</v>
      </c>
      <c r="AH177" s="23" t="s">
        <v>237</v>
      </c>
    </row>
    <row r="178" spans="1:34" ht="15" customHeight="1" x14ac:dyDescent="0.25">
      <c r="A178" s="1" t="s">
        <v>570</v>
      </c>
      <c r="B178" s="6">
        <v>1337</v>
      </c>
      <c r="C178" s="30">
        <v>5.9087509349289453</v>
      </c>
      <c r="D178" s="30">
        <v>27.449513836948391</v>
      </c>
      <c r="E178" s="18">
        <v>6292.4457741211672</v>
      </c>
      <c r="F178" s="18">
        <v>3595.3627524308154</v>
      </c>
      <c r="G178" s="8">
        <v>198.20493642483171</v>
      </c>
      <c r="H178" s="8">
        <v>1113.6873597606582</v>
      </c>
      <c r="I178" s="8">
        <v>269.25953627524308</v>
      </c>
      <c r="J178" s="8">
        <v>41.960011264432559</v>
      </c>
      <c r="K178" s="8">
        <v>640.9872849663426</v>
      </c>
      <c r="L178" s="8">
        <v>65.071054599850413</v>
      </c>
      <c r="M178" s="8">
        <v>1269.2595362752429</v>
      </c>
      <c r="N178" s="7">
        <v>62.004087464064469</v>
      </c>
      <c r="O178" s="18">
        <v>1958.1151832460732</v>
      </c>
      <c r="P178" s="8">
        <v>391.92221391174269</v>
      </c>
      <c r="Q178" s="8">
        <v>6632.9113924050635</v>
      </c>
      <c r="R178" s="8">
        <v>98.728496634255805</v>
      </c>
      <c r="S178" s="8">
        <v>1194.4652206432311</v>
      </c>
      <c r="T178" s="8">
        <v>112.79289768592636</v>
      </c>
      <c r="U178" s="7">
        <v>-110.37070485121868</v>
      </c>
      <c r="V178" s="8">
        <v>135.37771129394167</v>
      </c>
      <c r="W178" s="8">
        <v>29.739362887057254</v>
      </c>
      <c r="X178" s="8">
        <v>105.45998504113687</v>
      </c>
      <c r="Y178" s="8">
        <v>83.769633507853413</v>
      </c>
      <c r="Z178" s="18">
        <v>182.90854572713644</v>
      </c>
      <c r="AA178" s="8">
        <v>103.96409872849662</v>
      </c>
      <c r="AB178" s="8">
        <v>71.054599850411364</v>
      </c>
      <c r="AC178" s="31">
        <f t="shared" si="3"/>
        <v>556.05929271714217</v>
      </c>
      <c r="AD178" s="12"/>
      <c r="AE178" s="1" t="s">
        <v>821</v>
      </c>
      <c r="AF178" s="13" t="s">
        <v>111</v>
      </c>
      <c r="AG178" s="22" t="s">
        <v>285</v>
      </c>
      <c r="AH178" s="23" t="s">
        <v>226</v>
      </c>
    </row>
    <row r="179" spans="1:34" ht="15" customHeight="1" x14ac:dyDescent="0.25">
      <c r="A179" s="1" t="s">
        <v>571</v>
      </c>
      <c r="B179" s="6">
        <v>8978</v>
      </c>
      <c r="C179" s="30">
        <v>5.3909556694141232</v>
      </c>
      <c r="D179" s="30">
        <v>31.254176876809979</v>
      </c>
      <c r="E179" s="18">
        <v>6797.7277790153703</v>
      </c>
      <c r="F179" s="18">
        <v>4059.3673423925152</v>
      </c>
      <c r="G179" s="8">
        <v>252.506126085988</v>
      </c>
      <c r="H179" s="8">
        <v>933.28135442192024</v>
      </c>
      <c r="I179" s="8">
        <v>378.59211405658277</v>
      </c>
      <c r="J179" s="8">
        <v>28.618331575606891</v>
      </c>
      <c r="K179" s="8">
        <v>979.50545778569847</v>
      </c>
      <c r="L179" s="8">
        <v>74.849632434840714</v>
      </c>
      <c r="M179" s="8">
        <v>1423.8137669859657</v>
      </c>
      <c r="N179" s="7">
        <v>63.050191480753256</v>
      </c>
      <c r="O179" s="18">
        <v>1876.5872131877923</v>
      </c>
      <c r="P179" s="8">
        <v>453.44174649142349</v>
      </c>
      <c r="Q179" s="8">
        <v>8411.1570247933887</v>
      </c>
      <c r="R179" s="8">
        <v>77.300066830028968</v>
      </c>
      <c r="S179" s="8">
        <v>914.68032969480953</v>
      </c>
      <c r="T179" s="8">
        <v>115.35671100362757</v>
      </c>
      <c r="U179" s="7">
        <v>88.813230614667646</v>
      </c>
      <c r="V179" s="8">
        <v>141.34551124972154</v>
      </c>
      <c r="W179" s="8">
        <v>31.962827372571105</v>
      </c>
      <c r="X179" s="8">
        <v>53.686789930942304</v>
      </c>
      <c r="Y179" s="8">
        <v>42.548451770995769</v>
      </c>
      <c r="Z179" s="18">
        <v>379.2184724689165</v>
      </c>
      <c r="AA179" s="8">
        <v>163.39942080641566</v>
      </c>
      <c r="AB179" s="8">
        <v>78.748050790822006</v>
      </c>
      <c r="AC179" s="31">
        <f t="shared" si="3"/>
        <v>482.55475096614634</v>
      </c>
      <c r="AD179" s="12"/>
      <c r="AE179" s="1" t="s">
        <v>822</v>
      </c>
      <c r="AF179" s="13" t="s">
        <v>112</v>
      </c>
      <c r="AG179" s="22" t="s">
        <v>299</v>
      </c>
      <c r="AH179" s="23" t="s">
        <v>235</v>
      </c>
    </row>
    <row r="180" spans="1:34" ht="15" customHeight="1" x14ac:dyDescent="0.25">
      <c r="A180" s="1" t="s">
        <v>572</v>
      </c>
      <c r="B180" s="6">
        <v>7102</v>
      </c>
      <c r="C180" s="30">
        <v>6.2235989862010701</v>
      </c>
      <c r="D180" s="30">
        <v>28.24556462968178</v>
      </c>
      <c r="E180" s="18">
        <v>7463.8130104196007</v>
      </c>
      <c r="F180" s="18">
        <v>4793.7200788510272</v>
      </c>
      <c r="G180" s="8">
        <v>388.76372852717543</v>
      </c>
      <c r="H180" s="8">
        <v>1177.9780343565194</v>
      </c>
      <c r="I180" s="8">
        <v>476.20388622923122</v>
      </c>
      <c r="J180" s="8">
        <v>3.227789732554565</v>
      </c>
      <c r="K180" s="8">
        <v>878.62573922838635</v>
      </c>
      <c r="L180" s="8">
        <v>98.563784849338219</v>
      </c>
      <c r="M180" s="8">
        <v>1470.0084483244157</v>
      </c>
      <c r="N180" s="7">
        <v>398.9124524527445</v>
      </c>
      <c r="O180" s="18">
        <v>2445.0858912982262</v>
      </c>
      <c r="P180" s="8">
        <v>542.24162207828783</v>
      </c>
      <c r="Q180" s="8">
        <v>8712.6696832579182</v>
      </c>
      <c r="R180" s="8">
        <v>82.652773866516469</v>
      </c>
      <c r="S180" s="8">
        <v>1299.9155167558433</v>
      </c>
      <c r="T180" s="8">
        <v>203.00300300300302</v>
      </c>
      <c r="U180" s="7">
        <v>-26.000120893022682</v>
      </c>
      <c r="V180" s="8">
        <v>196.98676429174881</v>
      </c>
      <c r="W180" s="8">
        <v>40.400666186274464</v>
      </c>
      <c r="X180" s="8">
        <v>105.88566600957476</v>
      </c>
      <c r="Y180" s="8">
        <v>76.598141368628546</v>
      </c>
      <c r="Z180" s="18">
        <v>281.76100628930817</v>
      </c>
      <c r="AA180" s="8">
        <v>150.66178541255985</v>
      </c>
      <c r="AB180" s="8">
        <v>137.28527175443537</v>
      </c>
      <c r="AC180" s="31">
        <f t="shared" si="3"/>
        <v>-56.753966018960909</v>
      </c>
      <c r="AD180" s="12"/>
      <c r="AE180" s="1" t="s">
        <v>823</v>
      </c>
      <c r="AF180" s="13" t="s">
        <v>113</v>
      </c>
      <c r="AG180" s="22" t="s">
        <v>286</v>
      </c>
      <c r="AH180" s="23" t="s">
        <v>274</v>
      </c>
    </row>
    <row r="181" spans="1:34" ht="15" customHeight="1" x14ac:dyDescent="0.25">
      <c r="A181" s="1" t="s">
        <v>966</v>
      </c>
      <c r="B181" s="6">
        <v>209551</v>
      </c>
      <c r="C181" s="30">
        <v>7.0975562035017727</v>
      </c>
      <c r="D181" s="30">
        <v>16.876559882797029</v>
      </c>
      <c r="E181" s="18">
        <v>5866.8152382952121</v>
      </c>
      <c r="F181" s="18">
        <v>3263.7162313708832</v>
      </c>
      <c r="G181" s="8">
        <v>264.02641838979537</v>
      </c>
      <c r="H181" s="8">
        <v>538.42739953519674</v>
      </c>
      <c r="I181" s="8">
        <v>333.45581743823698</v>
      </c>
      <c r="J181" s="8">
        <v>0</v>
      </c>
      <c r="K181" s="8">
        <v>540.13104208522032</v>
      </c>
      <c r="L181" s="8">
        <v>84.719233026804929</v>
      </c>
      <c r="M181" s="8">
        <v>1386.8318452309938</v>
      </c>
      <c r="N181" s="7">
        <v>200.8437086914401</v>
      </c>
      <c r="O181" s="18">
        <v>2290.397087105287</v>
      </c>
      <c r="P181" s="8">
        <v>609.1404956311352</v>
      </c>
      <c r="Q181" s="8">
        <v>8582.3976332952334</v>
      </c>
      <c r="R181" s="8">
        <v>89.138205019303186</v>
      </c>
      <c r="S181" s="8">
        <v>1061.4456623924486</v>
      </c>
      <c r="T181" s="8">
        <v>176.2942779291553</v>
      </c>
      <c r="U181" s="7">
        <v>52.745507798179048</v>
      </c>
      <c r="V181" s="8">
        <v>132.4594012913324</v>
      </c>
      <c r="W181" s="8">
        <v>18.751921303412235</v>
      </c>
      <c r="X181" s="8">
        <v>150.42161574032099</v>
      </c>
      <c r="Y181" s="8">
        <v>51.510133571302447</v>
      </c>
      <c r="Z181" s="18">
        <v>326.44566313118889</v>
      </c>
      <c r="AA181" s="8">
        <v>266.31225811377664</v>
      </c>
      <c r="AB181" s="8">
        <v>64.967478084094083</v>
      </c>
      <c r="AC181" s="31">
        <f t="shared" si="3"/>
        <v>-13.743743312146989</v>
      </c>
      <c r="AD181" s="12"/>
      <c r="AE181" s="1" t="s">
        <v>824</v>
      </c>
      <c r="AF181" s="13" t="s">
        <v>359</v>
      </c>
      <c r="AG181" s="22" t="s">
        <v>286</v>
      </c>
      <c r="AH181" s="23" t="s">
        <v>269</v>
      </c>
    </row>
    <row r="182" spans="1:34" ht="15" customHeight="1" x14ac:dyDescent="0.25">
      <c r="A182" s="1" t="s">
        <v>573</v>
      </c>
      <c r="B182" s="6">
        <v>6506</v>
      </c>
      <c r="C182" s="30">
        <v>4.7802028896403321</v>
      </c>
      <c r="D182" s="30">
        <v>33.753458346142025</v>
      </c>
      <c r="E182" s="18">
        <v>7094.5281278819548</v>
      </c>
      <c r="F182" s="18">
        <v>4638.9486627728247</v>
      </c>
      <c r="G182" s="8">
        <v>348.90869966185062</v>
      </c>
      <c r="H182" s="8">
        <v>1034.4297571472487</v>
      </c>
      <c r="I182" s="8">
        <v>537.35013833384573</v>
      </c>
      <c r="J182" s="8">
        <v>14.491440992663708</v>
      </c>
      <c r="K182" s="8">
        <v>1011.8352290193668</v>
      </c>
      <c r="L182" s="8">
        <v>116.20043037196434</v>
      </c>
      <c r="M182" s="8">
        <v>1445.7423916384876</v>
      </c>
      <c r="N182" s="7">
        <v>246.19100597936199</v>
      </c>
      <c r="O182" s="18">
        <v>1983.3999385182908</v>
      </c>
      <c r="P182" s="8">
        <v>476.63695050722413</v>
      </c>
      <c r="Q182" s="8">
        <v>9971.0610932475884</v>
      </c>
      <c r="R182" s="8">
        <v>78.389179219182282</v>
      </c>
      <c r="S182" s="8">
        <v>981.70919151552414</v>
      </c>
      <c r="T182" s="8">
        <v>122.56474755512205</v>
      </c>
      <c r="U182" s="7">
        <v>23.065543235003123</v>
      </c>
      <c r="V182" s="8">
        <v>160.15985244389793</v>
      </c>
      <c r="W182" s="8">
        <v>31.283327408460718</v>
      </c>
      <c r="X182" s="8">
        <v>109.59114663387642</v>
      </c>
      <c r="Y182" s="8">
        <v>54.257608361512453</v>
      </c>
      <c r="Z182" s="18">
        <v>271.36752136752136</v>
      </c>
      <c r="AA182" s="8">
        <v>140.33200122963419</v>
      </c>
      <c r="AB182" s="8">
        <v>89.148478327697518</v>
      </c>
      <c r="AC182" s="31">
        <f t="shared" si="3"/>
        <v>200.8120052233179</v>
      </c>
      <c r="AD182" s="12"/>
      <c r="AE182" s="1" t="s">
        <v>825</v>
      </c>
      <c r="AF182" s="13" t="s">
        <v>74</v>
      </c>
      <c r="AG182" s="22" t="s">
        <v>289</v>
      </c>
      <c r="AH182" s="23" t="s">
        <v>250</v>
      </c>
    </row>
    <row r="183" spans="1:34" ht="15" customHeight="1" x14ac:dyDescent="0.25">
      <c r="A183" s="1" t="s">
        <v>574</v>
      </c>
      <c r="B183" s="6">
        <v>2813</v>
      </c>
      <c r="C183" s="30">
        <v>3.4838250977603979</v>
      </c>
      <c r="D183" s="30">
        <v>41.628154994667618</v>
      </c>
      <c r="E183" s="18">
        <v>7593.6722360469248</v>
      </c>
      <c r="F183" s="18">
        <v>4943.1212228937075</v>
      </c>
      <c r="G183" s="8">
        <v>133.6651261997867</v>
      </c>
      <c r="H183" s="8">
        <v>1033.0607891930324</v>
      </c>
      <c r="I183" s="8">
        <v>696.05403483825103</v>
      </c>
      <c r="J183" s="8">
        <v>15.708451146716932</v>
      </c>
      <c r="K183" s="8">
        <v>1398.8624244578743</v>
      </c>
      <c r="L183" s="8">
        <v>100.24884464984004</v>
      </c>
      <c r="M183" s="8">
        <v>1519.0188410949163</v>
      </c>
      <c r="N183" s="7">
        <v>146.75155596312922</v>
      </c>
      <c r="O183" s="18">
        <v>1722.3604692499111</v>
      </c>
      <c r="P183" s="8">
        <v>280.83896196231785</v>
      </c>
      <c r="Q183" s="8">
        <v>8061.2244897959199</v>
      </c>
      <c r="R183" s="8">
        <v>58.656238890863847</v>
      </c>
      <c r="S183" s="8">
        <v>908.28297191610386</v>
      </c>
      <c r="T183" s="8">
        <v>339.92746455654463</v>
      </c>
      <c r="U183" s="7">
        <v>-171.20224675428867</v>
      </c>
      <c r="V183" s="8">
        <v>182.01208674013509</v>
      </c>
      <c r="W183" s="8">
        <v>26.084593786794674</v>
      </c>
      <c r="X183" s="8">
        <v>97.760398151439745</v>
      </c>
      <c r="Y183" s="8">
        <v>88.517596871667251</v>
      </c>
      <c r="Z183" s="18">
        <v>415.23942677385531</v>
      </c>
      <c r="AA183" s="8">
        <v>167.08140774973339</v>
      </c>
      <c r="AB183" s="8">
        <v>102.02630643441165</v>
      </c>
      <c r="AC183" s="31">
        <f t="shared" si="3"/>
        <v>512.95111712945095</v>
      </c>
      <c r="AD183" s="12"/>
      <c r="AE183" s="1" t="s">
        <v>826</v>
      </c>
      <c r="AF183" s="13" t="s">
        <v>114</v>
      </c>
      <c r="AG183" s="22" t="s">
        <v>287</v>
      </c>
      <c r="AH183" s="23" t="s">
        <v>237</v>
      </c>
    </row>
    <row r="184" spans="1:34" ht="15" customHeight="1" x14ac:dyDescent="0.25">
      <c r="A184" s="1" t="s">
        <v>575</v>
      </c>
      <c r="B184" s="6">
        <v>11041</v>
      </c>
      <c r="C184" s="30">
        <v>8.0246354496875281</v>
      </c>
      <c r="D184" s="30">
        <v>22.706276605379948</v>
      </c>
      <c r="E184" s="18">
        <v>5821.5741327778278</v>
      </c>
      <c r="F184" s="18">
        <v>3099.2663707997467</v>
      </c>
      <c r="G184" s="8">
        <v>235.12363010596866</v>
      </c>
      <c r="H184" s="8">
        <v>517.34444343809434</v>
      </c>
      <c r="I184" s="8">
        <v>417.08178607010234</v>
      </c>
      <c r="J184" s="8">
        <v>1.1931592204693093</v>
      </c>
      <c r="K184" s="8">
        <v>600.94194366452314</v>
      </c>
      <c r="L184" s="8">
        <v>97.273797663255138</v>
      </c>
      <c r="M184" s="8">
        <v>1218.2773299519972</v>
      </c>
      <c r="N184" s="7">
        <v>109.30407834859163</v>
      </c>
      <c r="O184" s="18">
        <v>2047.4594692509736</v>
      </c>
      <c r="P184" s="8">
        <v>613.07852549587903</v>
      </c>
      <c r="Q184" s="8">
        <v>7639.9548532731378</v>
      </c>
      <c r="R184" s="8">
        <v>82.510642151978999</v>
      </c>
      <c r="S184" s="8">
        <v>970.92654650846839</v>
      </c>
      <c r="T184" s="8">
        <v>265.03635161929941</v>
      </c>
      <c r="U184" s="7">
        <v>-43.172896516374898</v>
      </c>
      <c r="V184" s="8">
        <v>80.155782990671142</v>
      </c>
      <c r="W184" s="8">
        <v>21.049324536600693</v>
      </c>
      <c r="X184" s="8">
        <v>57.875192464450684</v>
      </c>
      <c r="Y184" s="8">
        <v>45.466896114482381</v>
      </c>
      <c r="Z184" s="18">
        <v>301.95934810474273</v>
      </c>
      <c r="AA184" s="8">
        <v>139.93297708540894</v>
      </c>
      <c r="AB184" s="8">
        <v>73.362920025360012</v>
      </c>
      <c r="AC184" s="31">
        <f t="shared" si="3"/>
        <v>372.88894462236476</v>
      </c>
      <c r="AD184" s="12"/>
      <c r="AE184" s="1" t="s">
        <v>827</v>
      </c>
      <c r="AF184" s="13" t="s">
        <v>360</v>
      </c>
      <c r="AG184" s="22" t="s">
        <v>285</v>
      </c>
      <c r="AH184" s="23" t="s">
        <v>224</v>
      </c>
    </row>
    <row r="185" spans="1:34" ht="15" customHeight="1" x14ac:dyDescent="0.25">
      <c r="A185" s="1" t="s">
        <v>576</v>
      </c>
      <c r="B185" s="6">
        <v>3183</v>
      </c>
      <c r="C185" s="30">
        <v>3.9271127866792335</v>
      </c>
      <c r="D185" s="30">
        <v>34.464341815896951</v>
      </c>
      <c r="E185" s="18">
        <v>7504.2412818096136</v>
      </c>
      <c r="F185" s="18">
        <v>5238.7684574300974</v>
      </c>
      <c r="G185" s="8">
        <v>196.98397737983035</v>
      </c>
      <c r="H185" s="8">
        <v>1492.9311969839773</v>
      </c>
      <c r="I185" s="8">
        <v>241.59597863650646</v>
      </c>
      <c r="J185" s="8">
        <v>21.020363477118458</v>
      </c>
      <c r="K185" s="8">
        <v>653.15739868049002</v>
      </c>
      <c r="L185" s="8">
        <v>137.92020106817469</v>
      </c>
      <c r="M185" s="8">
        <v>2214.2632736412188</v>
      </c>
      <c r="N185" s="7">
        <v>418.81626863095607</v>
      </c>
      <c r="O185" s="18">
        <v>1641.2189758089853</v>
      </c>
      <c r="P185" s="8">
        <v>332.07665724159597</v>
      </c>
      <c r="Q185" s="8">
        <v>8456</v>
      </c>
      <c r="R185" s="8">
        <v>72.57304429783224</v>
      </c>
      <c r="S185" s="8">
        <v>832.23374175306321</v>
      </c>
      <c r="T185" s="8">
        <v>152.65200517464424</v>
      </c>
      <c r="U185" s="7">
        <v>68.232079700722551</v>
      </c>
      <c r="V185" s="8">
        <v>72.258875274897903</v>
      </c>
      <c r="W185" s="8">
        <v>34.53533077025056</v>
      </c>
      <c r="X185" s="8">
        <v>76.657241595978647</v>
      </c>
      <c r="Y185" s="8">
        <v>67.232170907948472</v>
      </c>
      <c r="Z185" s="18">
        <v>339.62264150943395</v>
      </c>
      <c r="AA185" s="8">
        <v>159.28369462770971</v>
      </c>
      <c r="AB185" s="8">
        <v>158.655356581841</v>
      </c>
      <c r="AC185" s="31">
        <f t="shared" si="3"/>
        <v>284.63120706109692</v>
      </c>
      <c r="AD185" s="12"/>
      <c r="AE185" s="1" t="s">
        <v>828</v>
      </c>
      <c r="AF185" s="13" t="s">
        <v>115</v>
      </c>
      <c r="AG185" s="22" t="s">
        <v>298</v>
      </c>
      <c r="AH185" s="23" t="s">
        <v>277</v>
      </c>
    </row>
    <row r="186" spans="1:34" ht="15" customHeight="1" x14ac:dyDescent="0.25">
      <c r="A186" s="1" t="s">
        <v>422</v>
      </c>
      <c r="B186" s="6">
        <v>15086</v>
      </c>
      <c r="C186" s="30">
        <v>5.3493305051040698</v>
      </c>
      <c r="D186" s="30">
        <v>28.708736576958771</v>
      </c>
      <c r="E186" s="18">
        <v>6814.3311679703038</v>
      </c>
      <c r="F186" s="18">
        <v>3980.047726368819</v>
      </c>
      <c r="G186" s="8">
        <v>227.69455123955987</v>
      </c>
      <c r="H186" s="8">
        <v>984.820363250696</v>
      </c>
      <c r="I186" s="8">
        <v>451.2793318308365</v>
      </c>
      <c r="J186" s="8">
        <v>13.999363665287941</v>
      </c>
      <c r="K186" s="8">
        <v>876.905740421583</v>
      </c>
      <c r="L186" s="8">
        <v>112.75354633434972</v>
      </c>
      <c r="M186" s="8">
        <v>1337.8629192628928</v>
      </c>
      <c r="N186" s="7">
        <v>87.485456697962491</v>
      </c>
      <c r="O186" s="18">
        <v>2479.1860002651465</v>
      </c>
      <c r="P186" s="8">
        <v>593.72928543020021</v>
      </c>
      <c r="Q186" s="8">
        <v>11099.13258983891</v>
      </c>
      <c r="R186" s="8">
        <v>52.764152194087231</v>
      </c>
      <c r="S186" s="8">
        <v>1423.6378098899643</v>
      </c>
      <c r="T186" s="8">
        <v>216.35687732342006</v>
      </c>
      <c r="U186" s="7">
        <v>-25.44860079623778</v>
      </c>
      <c r="V186" s="8">
        <v>71.191833488002118</v>
      </c>
      <c r="W186" s="8">
        <v>17.298007444712066</v>
      </c>
      <c r="X186" s="8">
        <v>129.65663529099828</v>
      </c>
      <c r="Y186" s="8">
        <v>81.068540368553627</v>
      </c>
      <c r="Z186" s="18">
        <v>421.31744455478321</v>
      </c>
      <c r="AA186" s="8">
        <v>209.46572981572319</v>
      </c>
      <c r="AB186" s="8">
        <v>89.486941535198198</v>
      </c>
      <c r="AC186" s="31">
        <f t="shared" si="3"/>
        <v>-66.220003218444901</v>
      </c>
      <c r="AD186" s="12"/>
      <c r="AE186" s="1" t="s">
        <v>829</v>
      </c>
      <c r="AF186" s="13" t="s">
        <v>423</v>
      </c>
      <c r="AG186" s="22" t="s">
        <v>285</v>
      </c>
      <c r="AH186" s="23" t="s">
        <v>222</v>
      </c>
    </row>
    <row r="187" spans="1:34" ht="15" customHeight="1" x14ac:dyDescent="0.25">
      <c r="A187" s="1" t="s">
        <v>577</v>
      </c>
      <c r="B187" s="6">
        <v>4567</v>
      </c>
      <c r="C187" s="30">
        <v>4.0289029997810379</v>
      </c>
      <c r="D187" s="30">
        <v>41.62469892708561</v>
      </c>
      <c r="E187" s="18">
        <v>7149.5511276549159</v>
      </c>
      <c r="F187" s="18">
        <v>4676.3739873001969</v>
      </c>
      <c r="G187" s="8">
        <v>79.045325158747545</v>
      </c>
      <c r="H187" s="8">
        <v>1262.973505583534</v>
      </c>
      <c r="I187" s="8">
        <v>363.03919421940009</v>
      </c>
      <c r="J187" s="8">
        <v>0</v>
      </c>
      <c r="K187" s="8">
        <v>1068.5351434201884</v>
      </c>
      <c r="L187" s="8">
        <v>94.810597766586369</v>
      </c>
      <c r="M187" s="8">
        <v>1757.6089336544778</v>
      </c>
      <c r="N187" s="7">
        <v>145.17188526384959</v>
      </c>
      <c r="O187" s="18">
        <v>1656.0105101817387</v>
      </c>
      <c r="P187" s="8">
        <v>356.47033063280054</v>
      </c>
      <c r="Q187" s="8">
        <v>8847.826086956522</v>
      </c>
      <c r="R187" s="8">
        <v>58.02496168162908</v>
      </c>
      <c r="S187" s="8">
        <v>884.60696299540177</v>
      </c>
      <c r="T187" s="8">
        <v>147.54040882157008</v>
      </c>
      <c r="U187" s="7">
        <v>34.094382008995922</v>
      </c>
      <c r="V187" s="8">
        <v>63.49901467046201</v>
      </c>
      <c r="W187" s="8">
        <v>15.431116767419663</v>
      </c>
      <c r="X187" s="8">
        <v>96.343332603459601</v>
      </c>
      <c r="Y187" s="8">
        <v>80.797022115174073</v>
      </c>
      <c r="Z187" s="18">
        <v>307.84103114930184</v>
      </c>
      <c r="AA187" s="8">
        <v>87.365885701773593</v>
      </c>
      <c r="AB187" s="8">
        <v>117.14473396102474</v>
      </c>
      <c r="AC187" s="31">
        <f t="shared" si="3"/>
        <v>509.32559902367854</v>
      </c>
      <c r="AD187" s="12"/>
      <c r="AE187" s="1" t="s">
        <v>830</v>
      </c>
      <c r="AF187" s="13" t="s">
        <v>116</v>
      </c>
      <c r="AG187" s="22" t="s">
        <v>302</v>
      </c>
      <c r="AH187" s="24" t="s">
        <v>241</v>
      </c>
    </row>
    <row r="188" spans="1:34" ht="15" customHeight="1" x14ac:dyDescent="0.25">
      <c r="A188" s="1" t="s">
        <v>578</v>
      </c>
      <c r="B188" s="6">
        <v>6286</v>
      </c>
      <c r="C188" s="30">
        <v>5.6474705695195677</v>
      </c>
      <c r="D188" s="30">
        <v>34.155265669742285</v>
      </c>
      <c r="E188" s="18">
        <v>7366.2106267896907</v>
      </c>
      <c r="F188" s="18">
        <v>4528.4759783646196</v>
      </c>
      <c r="G188" s="8">
        <v>308.62233534839322</v>
      </c>
      <c r="H188" s="8">
        <v>1172.9239580019091</v>
      </c>
      <c r="I188" s="8">
        <v>473.27394209354117</v>
      </c>
      <c r="J188" s="8">
        <v>8.6580086580086579</v>
      </c>
      <c r="K188" s="8">
        <v>1025.4533884823418</v>
      </c>
      <c r="L188" s="8">
        <v>77.314667515112959</v>
      </c>
      <c r="M188" s="8">
        <v>1346.4842507158764</v>
      </c>
      <c r="N188" s="7">
        <v>193.06009506454944</v>
      </c>
      <c r="O188" s="18">
        <v>1601.1772192173084</v>
      </c>
      <c r="P188" s="8">
        <v>309.41775373846644</v>
      </c>
      <c r="Q188" s="8">
        <v>5478.8732394366198</v>
      </c>
      <c r="R188" s="8">
        <v>32.771237671014951</v>
      </c>
      <c r="S188" s="8">
        <v>884.34616608335978</v>
      </c>
      <c r="T188" s="8">
        <v>113.05702711124961</v>
      </c>
      <c r="U188" s="7">
        <v>88.169671515687085</v>
      </c>
      <c r="V188" s="8">
        <v>66.178810054088444</v>
      </c>
      <c r="W188" s="8">
        <v>15.127103472968134</v>
      </c>
      <c r="X188" s="8">
        <v>92.109449570474069</v>
      </c>
      <c r="Y188" s="8">
        <v>52.338530066815146</v>
      </c>
      <c r="Z188" s="18">
        <v>445.05667506297232</v>
      </c>
      <c r="AA188" s="8">
        <v>196.945593382119</v>
      </c>
      <c r="AB188" s="8">
        <v>78.428253261215403</v>
      </c>
      <c r="AC188" s="31">
        <f t="shared" si="3"/>
        <v>791.50075414479033</v>
      </c>
      <c r="AD188" s="12"/>
      <c r="AE188" s="1" t="s">
        <v>831</v>
      </c>
      <c r="AF188" s="13" t="s">
        <v>117</v>
      </c>
      <c r="AG188" s="22" t="s">
        <v>299</v>
      </c>
      <c r="AH188" s="23" t="s">
        <v>233</v>
      </c>
    </row>
    <row r="189" spans="1:34" ht="15" customHeight="1" x14ac:dyDescent="0.25">
      <c r="A189" s="1" t="s">
        <v>124</v>
      </c>
      <c r="B189" s="6">
        <v>11172</v>
      </c>
      <c r="C189" s="30">
        <v>10.248836376655925</v>
      </c>
      <c r="D189" s="30">
        <v>18.653777300393841</v>
      </c>
      <c r="E189" s="18">
        <v>5892.4991049051205</v>
      </c>
      <c r="F189" s="18">
        <v>3018.8865019692084</v>
      </c>
      <c r="G189" s="8">
        <v>0.26852846401718583</v>
      </c>
      <c r="H189" s="8">
        <v>708.64661654135341</v>
      </c>
      <c r="I189" s="8">
        <v>315.07339778016467</v>
      </c>
      <c r="J189" s="8">
        <v>8.1917475728155331</v>
      </c>
      <c r="K189" s="8">
        <v>455.87182241317583</v>
      </c>
      <c r="L189" s="8">
        <v>96.401718582169707</v>
      </c>
      <c r="M189" s="8">
        <v>1591.8367346938776</v>
      </c>
      <c r="N189" s="7">
        <v>-61.002345496195829</v>
      </c>
      <c r="O189" s="18">
        <v>2615.7357679914071</v>
      </c>
      <c r="P189" s="8">
        <v>575.54600787683501</v>
      </c>
      <c r="Q189" s="8">
        <v>5615.7205240174681</v>
      </c>
      <c r="R189" s="8">
        <v>206.40887934121017</v>
      </c>
      <c r="S189" s="8">
        <v>1483.4407447189401</v>
      </c>
      <c r="T189" s="8">
        <v>101.56438026474127</v>
      </c>
      <c r="U189" s="7">
        <v>18.215589139288227</v>
      </c>
      <c r="V189" s="8">
        <v>70.981023988542773</v>
      </c>
      <c r="W189" s="8">
        <v>69.264069264069263</v>
      </c>
      <c r="X189" s="8">
        <v>90.315073397780168</v>
      </c>
      <c r="Y189" s="8">
        <v>72.502685284640165</v>
      </c>
      <c r="Z189" s="18">
        <v>258.27814569536423</v>
      </c>
      <c r="AA189" s="8">
        <v>121.64339419978518</v>
      </c>
      <c r="AB189" s="8">
        <v>76.083064804869309</v>
      </c>
      <c r="AC189" s="31">
        <f t="shared" si="3"/>
        <v>-0.40131075085929524</v>
      </c>
      <c r="AD189" s="12"/>
      <c r="AE189" s="1" t="s">
        <v>832</v>
      </c>
      <c r="AF189" s="13" t="s">
        <v>362</v>
      </c>
      <c r="AG189" s="22" t="s">
        <v>301</v>
      </c>
      <c r="AH189" s="23" t="s">
        <v>265</v>
      </c>
    </row>
    <row r="190" spans="1:34" ht="15" customHeight="1" x14ac:dyDescent="0.25">
      <c r="A190" s="1" t="s">
        <v>579</v>
      </c>
      <c r="B190" s="6">
        <v>924</v>
      </c>
      <c r="C190" s="30">
        <v>4.329004329004329</v>
      </c>
      <c r="D190" s="30">
        <v>38.311688311688314</v>
      </c>
      <c r="E190" s="18">
        <v>7577.9220779220777</v>
      </c>
      <c r="F190" s="18">
        <v>4382.0346320346316</v>
      </c>
      <c r="G190" s="8">
        <v>280.30303030303025</v>
      </c>
      <c r="H190" s="8">
        <v>1758.6580086580086</v>
      </c>
      <c r="I190" s="8">
        <v>1240.2597402597403</v>
      </c>
      <c r="J190" s="8">
        <v>4.4843049327354256</v>
      </c>
      <c r="K190" s="8">
        <v>756.4935064935064</v>
      </c>
      <c r="L190" s="8">
        <v>0</v>
      </c>
      <c r="M190" s="8">
        <v>168.83116883116884</v>
      </c>
      <c r="N190" s="7">
        <v>173.00487255644202</v>
      </c>
      <c r="O190" s="18">
        <v>2062.7705627705627</v>
      </c>
      <c r="P190" s="8">
        <v>453.46320346320346</v>
      </c>
      <c r="Q190" s="8">
        <v>10475</v>
      </c>
      <c r="R190" s="8">
        <v>49.78354978354978</v>
      </c>
      <c r="S190" s="8">
        <v>1132.0346320346318</v>
      </c>
      <c r="T190" s="8">
        <v>160.35976746736867</v>
      </c>
      <c r="U190" s="7">
        <v>-89.189938105791413</v>
      </c>
      <c r="V190" s="8">
        <v>162.33766233766232</v>
      </c>
      <c r="W190" s="8">
        <v>34.890776699029125</v>
      </c>
      <c r="X190" s="8">
        <v>159.09090909090909</v>
      </c>
      <c r="Y190" s="8">
        <v>132.03463203463204</v>
      </c>
      <c r="Z190" s="18">
        <v>496.24060150375942</v>
      </c>
      <c r="AA190" s="8">
        <v>240.25974025974025</v>
      </c>
      <c r="AB190" s="8">
        <v>0</v>
      </c>
      <c r="AC190" s="31">
        <f t="shared" si="3"/>
        <v>636.87628161312398</v>
      </c>
      <c r="AD190" s="12"/>
      <c r="AE190" s="1" t="s">
        <v>833</v>
      </c>
      <c r="AF190" s="13" t="s">
        <v>118</v>
      </c>
      <c r="AG190" s="22" t="s">
        <v>291</v>
      </c>
      <c r="AH190" s="23" t="s">
        <v>281</v>
      </c>
    </row>
    <row r="191" spans="1:34" ht="15" customHeight="1" x14ac:dyDescent="0.25">
      <c r="A191" s="1" t="s">
        <v>580</v>
      </c>
      <c r="B191" s="6">
        <v>3296</v>
      </c>
      <c r="C191" s="30">
        <v>4.0958737864077666</v>
      </c>
      <c r="D191" s="30">
        <v>42.506067961165051</v>
      </c>
      <c r="E191" s="18">
        <v>8560.3762135922334</v>
      </c>
      <c r="F191" s="18">
        <v>5877.4271844660198</v>
      </c>
      <c r="G191" s="8">
        <v>266.99029126213594</v>
      </c>
      <c r="H191" s="8">
        <v>2044.5995145631066</v>
      </c>
      <c r="I191" s="8">
        <v>537.01456310679612</v>
      </c>
      <c r="J191" s="8">
        <v>7.9075425790754261</v>
      </c>
      <c r="K191" s="8">
        <v>854.67233009708741</v>
      </c>
      <c r="L191" s="8">
        <v>135.61893203883497</v>
      </c>
      <c r="M191" s="8">
        <v>1885.9223300970873</v>
      </c>
      <c r="N191" s="7">
        <v>280.32061276073102</v>
      </c>
      <c r="O191" s="18">
        <v>1876.5169902912621</v>
      </c>
      <c r="P191" s="8">
        <v>345.873786407767</v>
      </c>
      <c r="Q191" s="8">
        <v>8444.4444444444453</v>
      </c>
      <c r="R191" s="8">
        <v>79.490291262135926</v>
      </c>
      <c r="S191" s="8">
        <v>896.54126213592235</v>
      </c>
      <c r="T191" s="8">
        <v>265.5152224824356</v>
      </c>
      <c r="U191" s="7">
        <v>-30.410751964201062</v>
      </c>
      <c r="V191" s="8">
        <v>182.03883495145632</v>
      </c>
      <c r="W191" s="8">
        <v>38.863976083707023</v>
      </c>
      <c r="X191" s="8">
        <v>98.604368932038838</v>
      </c>
      <c r="Y191" s="8">
        <v>72.512135922330089</v>
      </c>
      <c r="Z191" s="18">
        <v>267.25181598062954</v>
      </c>
      <c r="AA191" s="8">
        <v>119.53883495145631</v>
      </c>
      <c r="AB191" s="8">
        <v>112.56067961165049</v>
      </c>
      <c r="AC191" s="31">
        <f t="shared" si="3"/>
        <v>539.18022285432198</v>
      </c>
      <c r="AD191" s="12"/>
      <c r="AE191" s="1" t="s">
        <v>834</v>
      </c>
      <c r="AF191" s="13" t="s">
        <v>183</v>
      </c>
      <c r="AG191" s="22" t="s">
        <v>291</v>
      </c>
      <c r="AH191" s="23" t="s">
        <v>280</v>
      </c>
    </row>
    <row r="192" spans="1:34" ht="15" customHeight="1" x14ac:dyDescent="0.25">
      <c r="A192" s="1" t="s">
        <v>581</v>
      </c>
      <c r="B192" s="6">
        <v>2676</v>
      </c>
      <c r="C192" s="30">
        <v>9.9402092675635281</v>
      </c>
      <c r="D192" s="30">
        <v>25</v>
      </c>
      <c r="E192" s="18">
        <v>5445.4409566517188</v>
      </c>
      <c r="F192" s="18">
        <v>1934.6038863976082</v>
      </c>
      <c r="G192" s="8">
        <v>3.3632286995515699</v>
      </c>
      <c r="H192" s="8">
        <v>19.805680119581467</v>
      </c>
      <c r="I192" s="8">
        <v>9.3423019431988052</v>
      </c>
      <c r="J192" s="8">
        <v>20.391517128874387</v>
      </c>
      <c r="K192" s="8">
        <v>336.69656203288491</v>
      </c>
      <c r="L192" s="8">
        <v>123.69207772795217</v>
      </c>
      <c r="M192" s="8">
        <v>1347.5336322869955</v>
      </c>
      <c r="N192" s="7">
        <v>197.47096418652171</v>
      </c>
      <c r="O192" s="18">
        <v>2766.0687593423022</v>
      </c>
      <c r="P192" s="8">
        <v>576.23318385650225</v>
      </c>
      <c r="Q192" s="8">
        <v>5796.9924812030076</v>
      </c>
      <c r="R192" s="8">
        <v>131.53961136023918</v>
      </c>
      <c r="S192" s="8">
        <v>1602.017937219731</v>
      </c>
      <c r="T192" s="8">
        <v>137.97665369649806</v>
      </c>
      <c r="U192" s="7">
        <v>112.26338209065572</v>
      </c>
      <c r="V192" s="8">
        <v>81.464872944693568</v>
      </c>
      <c r="W192" s="8">
        <v>51.703163017031628</v>
      </c>
      <c r="X192" s="8">
        <v>72.869955156950681</v>
      </c>
      <c r="Y192" s="8">
        <v>67.63826606875935</v>
      </c>
      <c r="Z192" s="18">
        <v>355.50628233555062</v>
      </c>
      <c r="AA192" s="8">
        <v>115.47085201793722</v>
      </c>
      <c r="AB192" s="8">
        <v>129.29745889387146</v>
      </c>
      <c r="AC192" s="31">
        <f t="shared" si="3"/>
        <v>389.26202857625776</v>
      </c>
      <c r="AD192" s="12"/>
      <c r="AE192" s="1" t="s">
        <v>835</v>
      </c>
      <c r="AF192" s="13" t="s">
        <v>119</v>
      </c>
      <c r="AG192" s="22" t="s">
        <v>296</v>
      </c>
      <c r="AH192" s="23" t="s">
        <v>267</v>
      </c>
    </row>
    <row r="193" spans="1:34" ht="15" customHeight="1" x14ac:dyDescent="0.25">
      <c r="A193" s="1" t="s">
        <v>582</v>
      </c>
      <c r="B193" s="6">
        <v>1644</v>
      </c>
      <c r="C193" s="30">
        <v>3.8929440389294405</v>
      </c>
      <c r="D193" s="30">
        <v>40.145985401459853</v>
      </c>
      <c r="E193" s="18">
        <v>5731.7518248175184</v>
      </c>
      <c r="F193" s="18">
        <v>2864.9635036496352</v>
      </c>
      <c r="G193" s="8">
        <v>1.8248175182481752</v>
      </c>
      <c r="H193" s="8">
        <v>14.598540145985401</v>
      </c>
      <c r="I193" s="8">
        <v>1.8248175182481752</v>
      </c>
      <c r="J193" s="8">
        <v>25.328928302324233</v>
      </c>
      <c r="K193" s="8">
        <v>781.6301703163017</v>
      </c>
      <c r="L193" s="8">
        <v>156.32603406326035</v>
      </c>
      <c r="M193" s="8">
        <v>2047.4452554744526</v>
      </c>
      <c r="N193" s="7">
        <v>-7.6890256259250123</v>
      </c>
      <c r="O193" s="18">
        <v>1928.8321167883212</v>
      </c>
      <c r="P193" s="8">
        <v>347.93187347931877</v>
      </c>
      <c r="Q193" s="8">
        <v>8937.5</v>
      </c>
      <c r="R193" s="8">
        <v>74.209245742092463</v>
      </c>
      <c r="S193" s="8">
        <v>1187.956204379562</v>
      </c>
      <c r="T193" s="8">
        <v>99.508292357696462</v>
      </c>
      <c r="U193" s="7">
        <v>-91.459844891404401</v>
      </c>
      <c r="V193" s="8">
        <v>108.27250608272507</v>
      </c>
      <c r="W193" s="8">
        <v>70.41870581837955</v>
      </c>
      <c r="X193" s="8">
        <v>131.99513381995135</v>
      </c>
      <c r="Y193" s="8">
        <v>78.467153284671539</v>
      </c>
      <c r="Z193" s="18">
        <v>391.77750906892385</v>
      </c>
      <c r="AA193" s="8">
        <v>138.68613138686132</v>
      </c>
      <c r="AB193" s="8">
        <v>94.282238442822376</v>
      </c>
      <c r="AC193" s="31">
        <f t="shared" si="3"/>
        <v>546.1786953106382</v>
      </c>
      <c r="AD193" s="12"/>
      <c r="AE193" s="1" t="s">
        <v>836</v>
      </c>
      <c r="AF193" s="13" t="s">
        <v>120</v>
      </c>
      <c r="AG193" s="22" t="s">
        <v>290</v>
      </c>
      <c r="AH193" s="23" t="s">
        <v>242</v>
      </c>
    </row>
    <row r="194" spans="1:34" ht="15" customHeight="1" x14ac:dyDescent="0.25">
      <c r="A194" s="1" t="s">
        <v>583</v>
      </c>
      <c r="B194" s="6">
        <v>3678</v>
      </c>
      <c r="C194" s="30">
        <v>6.4709081022294725</v>
      </c>
      <c r="D194" s="30">
        <v>25.176726481783579</v>
      </c>
      <c r="E194" s="18">
        <v>6967.6454594888528</v>
      </c>
      <c r="F194" s="18">
        <v>3541.326808047852</v>
      </c>
      <c r="G194" s="8">
        <v>176.9983686786297</v>
      </c>
      <c r="H194" s="8">
        <v>840.40239260467638</v>
      </c>
      <c r="I194" s="8">
        <v>394.50788471995651</v>
      </c>
      <c r="J194" s="8">
        <v>38.650737877723124</v>
      </c>
      <c r="K194" s="8">
        <v>774.33387710712339</v>
      </c>
      <c r="L194" s="8">
        <v>142.1968461120174</v>
      </c>
      <c r="M194" s="8">
        <v>1295.8129418162046</v>
      </c>
      <c r="N194" s="7">
        <v>20.620605243538762</v>
      </c>
      <c r="O194" s="18">
        <v>2618.2707993474714</v>
      </c>
      <c r="P194" s="8">
        <v>647.90647090810228</v>
      </c>
      <c r="Q194" s="8">
        <v>10012.605042016807</v>
      </c>
      <c r="R194" s="8">
        <v>138.66231647634584</v>
      </c>
      <c r="S194" s="8">
        <v>1352.9091897770527</v>
      </c>
      <c r="T194" s="8">
        <v>-0.6759040216289286</v>
      </c>
      <c r="U194" s="7">
        <v>321.22932409969371</v>
      </c>
      <c r="V194" s="8">
        <v>51.930396954866772</v>
      </c>
      <c r="W194" s="8">
        <v>18.489538051353385</v>
      </c>
      <c r="X194" s="8">
        <v>87.819467101685703</v>
      </c>
      <c r="Y194" s="8">
        <v>61.718325176726488</v>
      </c>
      <c r="Z194" s="18">
        <v>359.2258748674443</v>
      </c>
      <c r="AA194" s="8">
        <v>117.99891245241979</v>
      </c>
      <c r="AB194" s="8">
        <v>94.344752582925508</v>
      </c>
      <c r="AC194" s="31">
        <f t="shared" si="3"/>
        <v>448.8219772260851</v>
      </c>
      <c r="AD194" s="12"/>
      <c r="AE194" s="1" t="s">
        <v>837</v>
      </c>
      <c r="AF194" s="13" t="s">
        <v>121</v>
      </c>
      <c r="AG194" s="22" t="s">
        <v>297</v>
      </c>
      <c r="AH194" s="23" t="s">
        <v>253</v>
      </c>
    </row>
    <row r="195" spans="1:34" ht="15" customHeight="1" x14ac:dyDescent="0.25">
      <c r="A195" s="1" t="s">
        <v>584</v>
      </c>
      <c r="B195" s="6">
        <v>17253</v>
      </c>
      <c r="C195" s="30">
        <v>4.5963020923897293</v>
      </c>
      <c r="D195" s="30">
        <v>34.052048919028579</v>
      </c>
      <c r="E195" s="18">
        <v>6949.2841824610214</v>
      </c>
      <c r="F195" s="18">
        <v>4668.4054946965744</v>
      </c>
      <c r="G195" s="8">
        <v>358.6043007013273</v>
      </c>
      <c r="H195" s="8">
        <v>1027.2996000695532</v>
      </c>
      <c r="I195" s="8">
        <v>597.92499855097674</v>
      </c>
      <c r="J195" s="8">
        <v>0</v>
      </c>
      <c r="K195" s="8">
        <v>838.92656349620358</v>
      </c>
      <c r="L195" s="8">
        <v>114.99449371123863</v>
      </c>
      <c r="M195" s="8">
        <v>1503.8544021329624</v>
      </c>
      <c r="N195" s="7">
        <v>341.7956297455512</v>
      </c>
      <c r="O195" s="18">
        <v>1593.4040456732164</v>
      </c>
      <c r="P195" s="8">
        <v>403.63994667594045</v>
      </c>
      <c r="Q195" s="8">
        <v>8781.8411097099633</v>
      </c>
      <c r="R195" s="8">
        <v>59.873645163160027</v>
      </c>
      <c r="S195" s="8">
        <v>738.13249869587889</v>
      </c>
      <c r="T195" s="8">
        <v>350.50597976080957</v>
      </c>
      <c r="U195" s="7">
        <v>-226.97509902628661</v>
      </c>
      <c r="V195" s="8">
        <v>132.09296933866574</v>
      </c>
      <c r="W195" s="8">
        <v>32.326071679550246</v>
      </c>
      <c r="X195" s="8">
        <v>103.80803338549816</v>
      </c>
      <c r="Y195" s="8">
        <v>53.671825189822059</v>
      </c>
      <c r="Z195" s="18">
        <v>333.58273381294964</v>
      </c>
      <c r="AA195" s="8">
        <v>166.63768619950153</v>
      </c>
      <c r="AB195" s="8">
        <v>88.564307656639414</v>
      </c>
      <c r="AC195" s="31">
        <f t="shared" si="3"/>
        <v>353.89190827828099</v>
      </c>
      <c r="AD195" s="12"/>
      <c r="AE195" s="1" t="s">
        <v>838</v>
      </c>
      <c r="AF195" s="13" t="s">
        <v>122</v>
      </c>
      <c r="AG195" s="22" t="s">
        <v>290</v>
      </c>
      <c r="AH195" s="24" t="s">
        <v>244</v>
      </c>
    </row>
    <row r="196" spans="1:34" ht="15" customHeight="1" x14ac:dyDescent="0.25">
      <c r="A196" s="1" t="s">
        <v>585</v>
      </c>
      <c r="B196" s="6">
        <v>4269</v>
      </c>
      <c r="C196" s="30">
        <v>4.7552119934410868</v>
      </c>
      <c r="D196" s="30">
        <v>38.62731318810026</v>
      </c>
      <c r="E196" s="18">
        <v>7980.5575076130235</v>
      </c>
      <c r="F196" s="18">
        <v>5228.8592176153661</v>
      </c>
      <c r="G196" s="8">
        <v>260.95104239868823</v>
      </c>
      <c r="H196" s="8">
        <v>1328.1799016163036</v>
      </c>
      <c r="I196" s="8">
        <v>549.30897165612555</v>
      </c>
      <c r="J196" s="8">
        <v>1.0327911179963851</v>
      </c>
      <c r="K196" s="8">
        <v>1175.9194190676974</v>
      </c>
      <c r="L196" s="8">
        <v>111.26727570859686</v>
      </c>
      <c r="M196" s="8">
        <v>1608.1049426095103</v>
      </c>
      <c r="N196" s="7">
        <v>305.36214914904423</v>
      </c>
      <c r="O196" s="18">
        <v>2075.1932536893887</v>
      </c>
      <c r="P196" s="8">
        <v>334.27032091824782</v>
      </c>
      <c r="Q196" s="8">
        <v>7029.5566502463053</v>
      </c>
      <c r="R196" s="8">
        <v>62.778168189271497</v>
      </c>
      <c r="S196" s="8">
        <v>1137.0344342937456</v>
      </c>
      <c r="T196" s="8">
        <v>0</v>
      </c>
      <c r="U196" s="7">
        <v>267.25154425766812</v>
      </c>
      <c r="V196" s="8">
        <v>135.39470602014524</v>
      </c>
      <c r="W196" s="8">
        <v>34.926951877258212</v>
      </c>
      <c r="X196" s="8">
        <v>103.53712813305224</v>
      </c>
      <c r="Y196" s="8">
        <v>68.16584680252987</v>
      </c>
      <c r="Z196" s="18">
        <v>376.99606572552648</v>
      </c>
      <c r="AA196" s="8">
        <v>158.11665495432186</v>
      </c>
      <c r="AB196" s="8">
        <v>99.789177793394231</v>
      </c>
      <c r="AC196" s="31">
        <f t="shared" si="3"/>
        <v>299.50897058274222</v>
      </c>
      <c r="AD196" s="12"/>
      <c r="AE196" s="1" t="s">
        <v>839</v>
      </c>
      <c r="AF196" s="13" t="s">
        <v>123</v>
      </c>
      <c r="AG196" s="22" t="s">
        <v>300</v>
      </c>
      <c r="AH196" s="23" t="s">
        <v>245</v>
      </c>
    </row>
    <row r="197" spans="1:34" ht="15" customHeight="1" x14ac:dyDescent="0.25">
      <c r="A197" s="1" t="s">
        <v>586</v>
      </c>
      <c r="B197" s="6">
        <v>19097</v>
      </c>
      <c r="C197" s="30">
        <v>6.4565114939519299</v>
      </c>
      <c r="D197" s="30">
        <v>26.438707650416294</v>
      </c>
      <c r="E197" s="18">
        <v>7196.9942922972195</v>
      </c>
      <c r="F197" s="18">
        <v>4491.3337173378013</v>
      </c>
      <c r="G197" s="8">
        <v>273.23663402628682</v>
      </c>
      <c r="H197" s="8">
        <v>954.02419228151018</v>
      </c>
      <c r="I197" s="8">
        <v>499.81672514007437</v>
      </c>
      <c r="J197" s="8">
        <v>27.71454023557359</v>
      </c>
      <c r="K197" s="8">
        <v>791.1713881761533</v>
      </c>
      <c r="L197" s="8">
        <v>90.537780803267538</v>
      </c>
      <c r="M197" s="8">
        <v>1591.6112478399748</v>
      </c>
      <c r="N197" s="7">
        <v>353.75898963822817</v>
      </c>
      <c r="O197" s="18">
        <v>2335.7071791380845</v>
      </c>
      <c r="P197" s="8">
        <v>535.26731947426299</v>
      </c>
      <c r="Q197" s="8">
        <v>8290.3487429034867</v>
      </c>
      <c r="R197" s="8">
        <v>69.277897051892964</v>
      </c>
      <c r="S197" s="8">
        <v>1046.2376289469551</v>
      </c>
      <c r="T197" s="8">
        <v>542.12091179385538</v>
      </c>
      <c r="U197" s="7">
        <v>-211.16987447275014</v>
      </c>
      <c r="V197" s="8">
        <v>184.79342305074096</v>
      </c>
      <c r="W197" s="8">
        <v>37.955073586367156</v>
      </c>
      <c r="X197" s="8">
        <v>131.22479970676022</v>
      </c>
      <c r="Y197" s="8">
        <v>62.889459077341989</v>
      </c>
      <c r="Z197" s="18">
        <v>436.95583761669991</v>
      </c>
      <c r="AA197" s="8">
        <v>251.66256480075404</v>
      </c>
      <c r="AB197" s="8">
        <v>130.38697177567158</v>
      </c>
      <c r="AC197" s="31">
        <f t="shared" si="3"/>
        <v>-67.002441795366167</v>
      </c>
      <c r="AD197" s="12"/>
      <c r="AE197" s="1" t="s">
        <v>840</v>
      </c>
      <c r="AF197" s="13" t="s">
        <v>361</v>
      </c>
      <c r="AG197" s="22" t="s">
        <v>301</v>
      </c>
      <c r="AH197" s="23" t="s">
        <v>265</v>
      </c>
    </row>
    <row r="198" spans="1:34" ht="15" customHeight="1" x14ac:dyDescent="0.25">
      <c r="A198" s="1" t="s">
        <v>587</v>
      </c>
      <c r="B198" s="6">
        <v>3873</v>
      </c>
      <c r="C198" s="30">
        <v>4.4668215853343662</v>
      </c>
      <c r="D198" s="30">
        <v>33.333333333333329</v>
      </c>
      <c r="E198" s="18">
        <v>7895.6880970823649</v>
      </c>
      <c r="F198" s="18">
        <v>4805.0606764781824</v>
      </c>
      <c r="G198" s="8">
        <v>324.81280660986317</v>
      </c>
      <c r="H198" s="8">
        <v>1265.1691195455719</v>
      </c>
      <c r="I198" s="8">
        <v>447.45675187193388</v>
      </c>
      <c r="J198" s="8">
        <v>18.264840182648399</v>
      </c>
      <c r="K198" s="8">
        <v>888.97495481538863</v>
      </c>
      <c r="L198" s="8">
        <v>132.45546088303641</v>
      </c>
      <c r="M198" s="8">
        <v>1361.4768912987347</v>
      </c>
      <c r="N198" s="7">
        <v>498.90531215404155</v>
      </c>
      <c r="O198" s="18">
        <v>1634.6501420087786</v>
      </c>
      <c r="P198" s="8">
        <v>278.59540407952494</v>
      </c>
      <c r="Q198" s="8">
        <v>6236.9942196531792</v>
      </c>
      <c r="R198" s="8">
        <v>72.811773818745166</v>
      </c>
      <c r="S198" s="8">
        <v>749.54815388587656</v>
      </c>
      <c r="T198" s="8">
        <v>158.78336628769154</v>
      </c>
      <c r="U198" s="7">
        <v>136.5612482670829</v>
      </c>
      <c r="V198" s="8">
        <v>102.24632068164213</v>
      </c>
      <c r="W198" s="8">
        <v>28.951796496090271</v>
      </c>
      <c r="X198" s="8">
        <v>107.15207849212496</v>
      </c>
      <c r="Y198" s="8">
        <v>100.95533178414667</v>
      </c>
      <c r="Z198" s="18">
        <v>331.72220808954467</v>
      </c>
      <c r="AA198" s="8">
        <v>156.98424993545055</v>
      </c>
      <c r="AB198" s="8">
        <v>111.02504518461141</v>
      </c>
      <c r="AC198" s="31">
        <f t="shared" si="3"/>
        <v>1124.2550705058593</v>
      </c>
      <c r="AD198" s="12"/>
      <c r="AE198" s="1" t="s">
        <v>841</v>
      </c>
      <c r="AF198" s="13" t="s">
        <v>125</v>
      </c>
      <c r="AG198" s="22" t="s">
        <v>297</v>
      </c>
      <c r="AH198" s="23" t="s">
        <v>391</v>
      </c>
    </row>
    <row r="199" spans="1:34" ht="15" customHeight="1" x14ac:dyDescent="0.25">
      <c r="A199" s="1" t="s">
        <v>588</v>
      </c>
      <c r="B199" s="6">
        <v>20206</v>
      </c>
      <c r="C199" s="30">
        <v>8.0421656933584078</v>
      </c>
      <c r="D199" s="30">
        <v>18.331188755815102</v>
      </c>
      <c r="E199" s="18">
        <v>5971.3946352568546</v>
      </c>
      <c r="F199" s="18">
        <v>2901.7123626645553</v>
      </c>
      <c r="G199" s="8">
        <v>290.60675047015741</v>
      </c>
      <c r="H199" s="8">
        <v>525.53696921706432</v>
      </c>
      <c r="I199" s="8">
        <v>228.99138869642678</v>
      </c>
      <c r="J199" s="8">
        <v>8.4451068057625438</v>
      </c>
      <c r="K199" s="8">
        <v>545.38255963575182</v>
      </c>
      <c r="L199" s="8">
        <v>95.71414431357023</v>
      </c>
      <c r="M199" s="8">
        <v>1167.7224586756411</v>
      </c>
      <c r="N199" s="7">
        <v>135.02712916375145</v>
      </c>
      <c r="O199" s="18">
        <v>2351.3807779867366</v>
      </c>
      <c r="P199" s="8">
        <v>690.73542512125107</v>
      </c>
      <c r="Q199" s="8">
        <v>8588.9230769230762</v>
      </c>
      <c r="R199" s="8">
        <v>123.42868454914382</v>
      </c>
      <c r="S199" s="8">
        <v>1255.4191824210629</v>
      </c>
      <c r="T199" s="8">
        <v>197.65739385065888</v>
      </c>
      <c r="U199" s="7">
        <v>-103.71054269252133</v>
      </c>
      <c r="V199" s="8">
        <v>84.727308720182123</v>
      </c>
      <c r="W199" s="8">
        <v>32.203797164143232</v>
      </c>
      <c r="X199" s="8">
        <v>70.919528852816001</v>
      </c>
      <c r="Y199" s="8">
        <v>54.835197466099174</v>
      </c>
      <c r="Z199" s="18">
        <v>502.39862647073676</v>
      </c>
      <c r="AA199" s="8">
        <v>247.40176185291497</v>
      </c>
      <c r="AB199" s="8">
        <v>73.146590121746016</v>
      </c>
      <c r="AC199" s="31">
        <f t="shared" si="3"/>
        <v>215.90286813482601</v>
      </c>
      <c r="AD199" s="12"/>
      <c r="AE199" s="1" t="s">
        <v>842</v>
      </c>
      <c r="AF199" s="13" t="s">
        <v>363</v>
      </c>
      <c r="AG199" s="22" t="s">
        <v>299</v>
      </c>
      <c r="AH199" s="23" t="s">
        <v>235</v>
      </c>
    </row>
    <row r="200" spans="1:34" ht="15" customHeight="1" x14ac:dyDescent="0.25">
      <c r="A200" s="1" t="s">
        <v>589</v>
      </c>
      <c r="B200" s="6">
        <v>4161</v>
      </c>
      <c r="C200" s="30">
        <v>5.5515501081470804</v>
      </c>
      <c r="D200" s="30">
        <v>34.679163662581111</v>
      </c>
      <c r="E200" s="18">
        <v>6411.9202114876234</v>
      </c>
      <c r="F200" s="18">
        <v>3697.9091564527757</v>
      </c>
      <c r="G200" s="8">
        <v>85.07570295602018</v>
      </c>
      <c r="H200" s="8">
        <v>926.94063926940635</v>
      </c>
      <c r="I200" s="8">
        <v>365.7774573419851</v>
      </c>
      <c r="J200" s="8">
        <v>1.4014997244915073</v>
      </c>
      <c r="K200" s="8">
        <v>799.32708483537601</v>
      </c>
      <c r="L200" s="8">
        <v>110.55034847392453</v>
      </c>
      <c r="M200" s="8">
        <v>1411.9202114876232</v>
      </c>
      <c r="N200" s="7">
        <v>107.46656083787302</v>
      </c>
      <c r="O200" s="18">
        <v>1782.0235520307619</v>
      </c>
      <c r="P200" s="8">
        <v>444.12400865176636</v>
      </c>
      <c r="Q200" s="8">
        <v>7999.9999999999991</v>
      </c>
      <c r="R200" s="8">
        <v>0</v>
      </c>
      <c r="S200" s="8">
        <v>1059.3607305936073</v>
      </c>
      <c r="T200" s="8">
        <v>155.52903739061259</v>
      </c>
      <c r="U200" s="7">
        <v>-7.4465125189330195</v>
      </c>
      <c r="V200" s="8">
        <v>41.576544099975962</v>
      </c>
      <c r="W200" s="8">
        <v>35.767511177347245</v>
      </c>
      <c r="X200" s="8">
        <v>53.112232636385478</v>
      </c>
      <c r="Y200" s="8">
        <v>37.010334054313866</v>
      </c>
      <c r="Z200" s="18">
        <v>236.84836943584861</v>
      </c>
      <c r="AA200" s="8">
        <v>81.470800288392212</v>
      </c>
      <c r="AB200" s="8">
        <v>86.998317712088436</v>
      </c>
      <c r="AC200" s="31">
        <f t="shared" si="3"/>
        <v>695.13913356823718</v>
      </c>
      <c r="AD200" s="12"/>
      <c r="AE200" s="1" t="s">
        <v>843</v>
      </c>
      <c r="AF200" s="13" t="s">
        <v>126</v>
      </c>
      <c r="AG200" s="22" t="s">
        <v>289</v>
      </c>
      <c r="AH200" s="23" t="s">
        <v>250</v>
      </c>
    </row>
    <row r="201" spans="1:34" ht="15" customHeight="1" x14ac:dyDescent="0.25">
      <c r="A201" s="1" t="s">
        <v>590</v>
      </c>
      <c r="B201" s="6">
        <v>2013</v>
      </c>
      <c r="C201" s="30">
        <v>4.918032786885246</v>
      </c>
      <c r="D201" s="30">
        <v>33.333333333333329</v>
      </c>
      <c r="E201" s="18">
        <v>7670.6408345752607</v>
      </c>
      <c r="F201" s="18">
        <v>4625.4346746150022</v>
      </c>
      <c r="G201" s="8">
        <v>281.17237953303527</v>
      </c>
      <c r="H201" s="8">
        <v>1090.4123199205167</v>
      </c>
      <c r="I201" s="8">
        <v>726.77595628415304</v>
      </c>
      <c r="J201" s="8">
        <v>2.5661271219897355</v>
      </c>
      <c r="K201" s="8">
        <v>729.25981122702433</v>
      </c>
      <c r="L201" s="8">
        <v>96.37357178340784</v>
      </c>
      <c r="M201" s="8">
        <v>1723.7953303527074</v>
      </c>
      <c r="N201" s="7">
        <v>71.452750175576455</v>
      </c>
      <c r="O201" s="18">
        <v>2326.8753104818679</v>
      </c>
      <c r="P201" s="8">
        <v>445.10680576254344</v>
      </c>
      <c r="Q201" s="8">
        <v>9050.5050505050513</v>
      </c>
      <c r="R201" s="8">
        <v>101.83805265772479</v>
      </c>
      <c r="S201" s="8">
        <v>1183.8052657724788</v>
      </c>
      <c r="T201" s="8">
        <v>185.14909374390956</v>
      </c>
      <c r="U201" s="7">
        <v>173.09483931795828</v>
      </c>
      <c r="V201" s="8">
        <v>130.15399900645801</v>
      </c>
      <c r="W201" s="8">
        <v>43.147025706140248</v>
      </c>
      <c r="X201" s="8">
        <v>64.580228514654735</v>
      </c>
      <c r="Y201" s="8">
        <v>57.625434674615008</v>
      </c>
      <c r="Z201" s="18">
        <v>260.30053320407171</v>
      </c>
      <c r="AA201" s="8">
        <v>125.68306010928961</v>
      </c>
      <c r="AB201" s="8">
        <v>137.60556383507202</v>
      </c>
      <c r="AC201" s="31">
        <f t="shared" si="3"/>
        <v>458.03031627431881</v>
      </c>
      <c r="AD201" s="12"/>
      <c r="AE201" s="1" t="s">
        <v>844</v>
      </c>
      <c r="AF201" s="13" t="s">
        <v>364</v>
      </c>
      <c r="AG201" s="22" t="s">
        <v>293</v>
      </c>
      <c r="AH201" s="23" t="s">
        <v>228</v>
      </c>
    </row>
    <row r="202" spans="1:34" ht="15" customHeight="1" x14ac:dyDescent="0.25">
      <c r="A202" s="1" t="s">
        <v>591</v>
      </c>
      <c r="B202" s="6">
        <v>83482</v>
      </c>
      <c r="C202" s="30">
        <v>5.6766728156967972</v>
      </c>
      <c r="D202" s="30">
        <v>26.652452025586353</v>
      </c>
      <c r="E202" s="18">
        <v>6222.0957811264707</v>
      </c>
      <c r="F202" s="18">
        <v>3976.9770729019428</v>
      </c>
      <c r="G202" s="8">
        <v>320.9194796483074</v>
      </c>
      <c r="H202" s="8">
        <v>819.78150978654082</v>
      </c>
      <c r="I202" s="8">
        <v>449.9652619726408</v>
      </c>
      <c r="J202" s="8">
        <v>4.7312752937496336</v>
      </c>
      <c r="K202" s="8">
        <v>693.85017129441076</v>
      </c>
      <c r="L202" s="8">
        <v>73.920126494334099</v>
      </c>
      <c r="M202" s="8">
        <v>1523.9931961380896</v>
      </c>
      <c r="N202" s="7">
        <v>163.73617876820401</v>
      </c>
      <c r="O202" s="18">
        <v>1845.1881842792459</v>
      </c>
      <c r="P202" s="8">
        <v>467.50197647397044</v>
      </c>
      <c r="Q202" s="8">
        <v>8235.4927199831181</v>
      </c>
      <c r="R202" s="8">
        <v>58.29999281282192</v>
      </c>
      <c r="S202" s="8">
        <v>833.62880620972192</v>
      </c>
      <c r="T202" s="8">
        <v>96.698445498520641</v>
      </c>
      <c r="U202" s="7">
        <v>72.366582838340463</v>
      </c>
      <c r="V202" s="8">
        <v>144.11489902014807</v>
      </c>
      <c r="W202" s="8">
        <v>22.305566521910777</v>
      </c>
      <c r="X202" s="8">
        <v>150.27191490381159</v>
      </c>
      <c r="Y202" s="8">
        <v>56.215711171270449</v>
      </c>
      <c r="Z202" s="18">
        <v>240.18928349505282</v>
      </c>
      <c r="AA202" s="8">
        <v>45.662538032150643</v>
      </c>
      <c r="AB202" s="8">
        <v>-3.1982942430703623</v>
      </c>
      <c r="AC202" s="31">
        <f t="shared" si="3"/>
        <v>159.74124045022913</v>
      </c>
      <c r="AD202" s="12"/>
      <c r="AE202" s="1" t="s">
        <v>845</v>
      </c>
      <c r="AF202" s="13" t="s">
        <v>365</v>
      </c>
      <c r="AG202" s="22" t="s">
        <v>293</v>
      </c>
      <c r="AH202" s="23" t="s">
        <v>228</v>
      </c>
    </row>
    <row r="203" spans="1:34" ht="15" customHeight="1" x14ac:dyDescent="0.25">
      <c r="A203" s="1" t="s">
        <v>592</v>
      </c>
      <c r="B203" s="6">
        <v>5066</v>
      </c>
      <c r="C203" s="30">
        <v>7.2443742597710221</v>
      </c>
      <c r="D203" s="30">
        <v>17.114093959731544</v>
      </c>
      <c r="E203" s="18">
        <v>5246.5455981050136</v>
      </c>
      <c r="F203" s="18">
        <v>2672.52270035531</v>
      </c>
      <c r="G203" s="8">
        <v>146.07185155941571</v>
      </c>
      <c r="H203" s="8">
        <v>573.23332017370706</v>
      </c>
      <c r="I203" s="8">
        <v>213.58073430714566</v>
      </c>
      <c r="J203" s="8">
        <v>17.612524461839531</v>
      </c>
      <c r="K203" s="8">
        <v>453.61231741018554</v>
      </c>
      <c r="L203" s="8">
        <v>128.30635609948675</v>
      </c>
      <c r="M203" s="8">
        <v>1173.9044611133045</v>
      </c>
      <c r="N203" s="7">
        <v>94.507491329711939</v>
      </c>
      <c r="O203" s="18">
        <v>2216.5416502171338</v>
      </c>
      <c r="P203" s="8">
        <v>565.53493880773783</v>
      </c>
      <c r="Q203" s="8">
        <v>7806.5395095367849</v>
      </c>
      <c r="R203" s="8">
        <v>135.41255428345835</v>
      </c>
      <c r="S203" s="8">
        <v>1375.0493485984998</v>
      </c>
      <c r="T203" s="8">
        <v>307.1625344352617</v>
      </c>
      <c r="U203" s="7">
        <v>-315.51454136033988</v>
      </c>
      <c r="V203" s="8">
        <v>36.123174101855504</v>
      </c>
      <c r="W203" s="8">
        <v>36.579405266965139</v>
      </c>
      <c r="X203" s="8">
        <v>76.19423608369523</v>
      </c>
      <c r="Y203" s="8">
        <v>70.272404263718911</v>
      </c>
      <c r="Z203" s="18">
        <v>293.29388560157793</v>
      </c>
      <c r="AA203" s="8">
        <v>118.43663639952625</v>
      </c>
      <c r="AB203" s="8">
        <v>80.339518357678642</v>
      </c>
      <c r="AC203" s="31">
        <f t="shared" si="3"/>
        <v>64.187361930991869</v>
      </c>
      <c r="AD203" s="12"/>
      <c r="AE203" s="1" t="s">
        <v>846</v>
      </c>
      <c r="AF203" s="13" t="s">
        <v>366</v>
      </c>
      <c r="AG203" s="22" t="s">
        <v>292</v>
      </c>
      <c r="AH203" s="23" t="s">
        <v>221</v>
      </c>
    </row>
    <row r="204" spans="1:34" ht="15" customHeight="1" x14ac:dyDescent="0.25">
      <c r="A204" s="1" t="s">
        <v>593</v>
      </c>
      <c r="B204" s="6">
        <v>51149</v>
      </c>
      <c r="C204" s="30">
        <v>6.6883028016188</v>
      </c>
      <c r="D204" s="30">
        <v>22.16465620051223</v>
      </c>
      <c r="E204" s="18">
        <v>6045.6900428160861</v>
      </c>
      <c r="F204" s="18">
        <v>3191.4015914289625</v>
      </c>
      <c r="G204" s="8">
        <v>217.48225771764842</v>
      </c>
      <c r="H204" s="8">
        <v>498.75852900349958</v>
      </c>
      <c r="I204" s="8">
        <v>478.89499305949283</v>
      </c>
      <c r="J204" s="8">
        <v>4.6741106206180207</v>
      </c>
      <c r="K204" s="8">
        <v>520.22522434456198</v>
      </c>
      <c r="L204" s="8">
        <v>79.688752468278949</v>
      </c>
      <c r="M204" s="8">
        <v>1258.6951846565914</v>
      </c>
      <c r="N204" s="7">
        <v>212.67129202655053</v>
      </c>
      <c r="O204" s="18">
        <v>2335.1385168820507</v>
      </c>
      <c r="P204" s="8">
        <v>571.27216563373668</v>
      </c>
      <c r="Q204" s="8">
        <v>8541.362174802689</v>
      </c>
      <c r="R204" s="8">
        <v>97.323505835891226</v>
      </c>
      <c r="S204" s="8">
        <v>1127.3534184441535</v>
      </c>
      <c r="T204" s="8">
        <v>149.70707525912573</v>
      </c>
      <c r="U204" s="7">
        <v>106.31465943290272</v>
      </c>
      <c r="V204" s="8">
        <v>141.60589649846528</v>
      </c>
      <c r="W204" s="8">
        <v>42.400521852576645</v>
      </c>
      <c r="X204" s="8">
        <v>99.161273925198927</v>
      </c>
      <c r="Y204" s="8">
        <v>56.442941210971867</v>
      </c>
      <c r="Z204" s="18">
        <v>388.17440091665185</v>
      </c>
      <c r="AA204" s="8">
        <v>157.52018612289586</v>
      </c>
      <c r="AB204" s="8">
        <v>97.362607284599889</v>
      </c>
      <c r="AC204" s="31">
        <f t="shared" si="3"/>
        <v>130.97553358842106</v>
      </c>
      <c r="AD204" s="12"/>
      <c r="AE204" s="1" t="s">
        <v>847</v>
      </c>
      <c r="AF204" s="13" t="s">
        <v>368</v>
      </c>
      <c r="AG204" s="22" t="s">
        <v>292</v>
      </c>
      <c r="AH204" s="24" t="s">
        <v>420</v>
      </c>
    </row>
    <row r="205" spans="1:34" ht="15" customHeight="1" x14ac:dyDescent="0.25">
      <c r="A205" s="1" t="s">
        <v>594</v>
      </c>
      <c r="B205" s="6">
        <v>3066</v>
      </c>
      <c r="C205" s="30">
        <v>2.6744944553163732</v>
      </c>
      <c r="D205" s="30">
        <v>41.55251141552511</v>
      </c>
      <c r="E205" s="18">
        <v>9374.1030658838881</v>
      </c>
      <c r="F205" s="18">
        <v>6276.9080234833664</v>
      </c>
      <c r="G205" s="8">
        <v>378.99543378995429</v>
      </c>
      <c r="H205" s="8">
        <v>1923.6790606653619</v>
      </c>
      <c r="I205" s="8">
        <v>750.81539465101105</v>
      </c>
      <c r="J205" s="8">
        <v>0</v>
      </c>
      <c r="K205" s="8">
        <v>899.54337899543384</v>
      </c>
      <c r="L205" s="8">
        <v>202.87018917155902</v>
      </c>
      <c r="M205" s="8">
        <v>1953.0332681017612</v>
      </c>
      <c r="N205" s="7">
        <v>370.84148727984473</v>
      </c>
      <c r="O205" s="18">
        <v>1845.0750163078931</v>
      </c>
      <c r="P205" s="8">
        <v>318.33007175472926</v>
      </c>
      <c r="Q205" s="8">
        <v>11902.439024390242</v>
      </c>
      <c r="R205" s="8">
        <v>61.317677756033916</v>
      </c>
      <c r="S205" s="8">
        <v>943.24853228962809</v>
      </c>
      <c r="T205" s="8">
        <v>173.93428606327106</v>
      </c>
      <c r="U205" s="7">
        <v>124.88204293557611</v>
      </c>
      <c r="V205" s="8">
        <v>109.91519895629484</v>
      </c>
      <c r="W205" s="8">
        <v>25.058426382757727</v>
      </c>
      <c r="X205" s="8">
        <v>88.388780169602086</v>
      </c>
      <c r="Y205" s="8">
        <v>72.733202870189174</v>
      </c>
      <c r="Z205" s="18">
        <v>176.45171639396855</v>
      </c>
      <c r="AA205" s="8">
        <v>143.50945857795173</v>
      </c>
      <c r="AB205" s="8">
        <v>123.61382909328114</v>
      </c>
      <c r="AC205" s="31">
        <f t="shared" si="3"/>
        <v>1075.6683096986601</v>
      </c>
      <c r="AD205" s="12"/>
      <c r="AE205" s="1" t="s">
        <v>848</v>
      </c>
      <c r="AF205" s="13" t="s">
        <v>127</v>
      </c>
      <c r="AG205" s="22" t="s">
        <v>291</v>
      </c>
      <c r="AH205" s="23" t="s">
        <v>281</v>
      </c>
    </row>
    <row r="206" spans="1:34" ht="15" customHeight="1" x14ac:dyDescent="0.25">
      <c r="A206" s="1" t="s">
        <v>595</v>
      </c>
      <c r="B206" s="6">
        <v>7702</v>
      </c>
      <c r="C206" s="30">
        <v>5.712801869644248</v>
      </c>
      <c r="D206" s="30">
        <v>33.380940015580371</v>
      </c>
      <c r="E206" s="18">
        <v>8707.6084133991171</v>
      </c>
      <c r="F206" s="18">
        <v>4742.2747338353674</v>
      </c>
      <c r="G206" s="8">
        <v>166.19059984419633</v>
      </c>
      <c r="H206" s="8">
        <v>1246.5593352376006</v>
      </c>
      <c r="I206" s="8">
        <v>584.13399117112442</v>
      </c>
      <c r="J206" s="8">
        <v>0</v>
      </c>
      <c r="K206" s="8">
        <v>977.66813814593615</v>
      </c>
      <c r="L206" s="8">
        <v>88.288756167229295</v>
      </c>
      <c r="M206" s="8">
        <v>1481.822903142041</v>
      </c>
      <c r="N206" s="7">
        <v>285.89976629446903</v>
      </c>
      <c r="O206" s="18">
        <v>2501.0386912490262</v>
      </c>
      <c r="P206" s="8">
        <v>386.78265385614122</v>
      </c>
      <c r="Q206" s="8">
        <v>6770.4545454545441</v>
      </c>
      <c r="R206" s="8">
        <v>94.520903661386654</v>
      </c>
      <c r="S206" s="8">
        <v>1410.2830433653596</v>
      </c>
      <c r="T206" s="8">
        <v>180.07707579119466</v>
      </c>
      <c r="U206" s="7">
        <v>78.650769115564827</v>
      </c>
      <c r="V206" s="8">
        <v>208.77694105427162</v>
      </c>
      <c r="W206" s="8">
        <v>55.735930735930737</v>
      </c>
      <c r="X206" s="8">
        <v>86.211373669176837</v>
      </c>
      <c r="Y206" s="8">
        <v>65.307712282524022</v>
      </c>
      <c r="Z206" s="18">
        <v>488.75176757938038</v>
      </c>
      <c r="AA206" s="8">
        <v>264.60659568943129</v>
      </c>
      <c r="AB206" s="8">
        <v>71.799532588937936</v>
      </c>
      <c r="AC206" s="31">
        <f t="shared" si="3"/>
        <v>975.54322073534308</v>
      </c>
      <c r="AD206" s="12"/>
      <c r="AE206" s="1" t="s">
        <v>849</v>
      </c>
      <c r="AF206" s="13" t="s">
        <v>128</v>
      </c>
      <c r="AG206" s="22" t="s">
        <v>286</v>
      </c>
      <c r="AH206" s="23" t="s">
        <v>270</v>
      </c>
    </row>
    <row r="207" spans="1:34" ht="15" customHeight="1" x14ac:dyDescent="0.25">
      <c r="A207" s="1" t="s">
        <v>596</v>
      </c>
      <c r="B207" s="6">
        <v>1848</v>
      </c>
      <c r="C207" s="30">
        <v>5.5735930735930737</v>
      </c>
      <c r="D207" s="30">
        <v>23.755411255411254</v>
      </c>
      <c r="E207" s="18">
        <v>6387.9870129870133</v>
      </c>
      <c r="F207" s="18">
        <v>3637.9870129870133</v>
      </c>
      <c r="G207" s="8">
        <v>350.1082251082251</v>
      </c>
      <c r="H207" s="8">
        <v>798.16017316017314</v>
      </c>
      <c r="I207" s="8">
        <v>304.65367965367966</v>
      </c>
      <c r="J207" s="8">
        <v>-6.9501226492232213</v>
      </c>
      <c r="K207" s="8">
        <v>643.39826839826844</v>
      </c>
      <c r="L207" s="8">
        <v>94.155844155844164</v>
      </c>
      <c r="M207" s="8">
        <v>1235.9307359307359</v>
      </c>
      <c r="N207" s="7">
        <v>312.68605338515465</v>
      </c>
      <c r="O207" s="18">
        <v>1968.6147186147186</v>
      </c>
      <c r="P207" s="8">
        <v>441.55844155844153</v>
      </c>
      <c r="Q207" s="8">
        <v>7922.3300970873788</v>
      </c>
      <c r="R207" s="8">
        <v>90.909090909090907</v>
      </c>
      <c r="S207" s="8">
        <v>1252.1645021645022</v>
      </c>
      <c r="T207" s="8">
        <v>159.6505162827641</v>
      </c>
      <c r="U207" s="7">
        <v>-117.23510369094581</v>
      </c>
      <c r="V207" s="8">
        <v>37.878787878787882</v>
      </c>
      <c r="W207" s="8">
        <v>27.930907754502023</v>
      </c>
      <c r="X207" s="8">
        <v>75.757575757575765</v>
      </c>
      <c r="Y207" s="8">
        <v>62.229437229437231</v>
      </c>
      <c r="Z207" s="18">
        <v>279.32351336606655</v>
      </c>
      <c r="AA207" s="8">
        <v>82.251082251082252</v>
      </c>
      <c r="AB207" s="8">
        <v>119.58874458874459</v>
      </c>
      <c r="AC207" s="31">
        <f t="shared" si="3"/>
        <v>502.06176801921481</v>
      </c>
      <c r="AD207" s="12"/>
      <c r="AE207" s="1" t="s">
        <v>850</v>
      </c>
      <c r="AF207" s="13" t="s">
        <v>129</v>
      </c>
      <c r="AG207" s="22" t="s">
        <v>292</v>
      </c>
      <c r="AH207" s="24" t="s">
        <v>420</v>
      </c>
    </row>
    <row r="208" spans="1:34" ht="15" customHeight="1" x14ac:dyDescent="0.25">
      <c r="A208" s="1" t="s">
        <v>597</v>
      </c>
      <c r="B208" s="6">
        <v>2721</v>
      </c>
      <c r="C208" s="30">
        <v>4.7409040793825801</v>
      </c>
      <c r="D208" s="30">
        <v>36.714443219404629</v>
      </c>
      <c r="E208" s="18">
        <v>6600.8820286659311</v>
      </c>
      <c r="F208" s="18">
        <v>4714.0757074604926</v>
      </c>
      <c r="G208" s="8">
        <v>155.82506431459024</v>
      </c>
      <c r="H208" s="8">
        <v>1292.1719955898568</v>
      </c>
      <c r="I208" s="8">
        <v>356.48658581403896</v>
      </c>
      <c r="J208" s="8">
        <v>23.145961265942372</v>
      </c>
      <c r="K208" s="8">
        <v>998.89746416758544</v>
      </c>
      <c r="L208" s="8">
        <v>85.630282984196995</v>
      </c>
      <c r="M208" s="8">
        <v>1695.700110253583</v>
      </c>
      <c r="N208" s="7">
        <v>191.8485260548959</v>
      </c>
      <c r="O208" s="18">
        <v>1372.657111356119</v>
      </c>
      <c r="P208" s="8">
        <v>279.30907754502022</v>
      </c>
      <c r="Q208" s="8">
        <v>5891.4728682170544</v>
      </c>
      <c r="R208" s="8">
        <v>42.998897464167591</v>
      </c>
      <c r="S208" s="8">
        <v>790.51819184123485</v>
      </c>
      <c r="T208" s="8">
        <v>171.6273676072671</v>
      </c>
      <c r="U208" s="7">
        <v>-43.963845075900295</v>
      </c>
      <c r="V208" s="8">
        <v>26.82837192208747</v>
      </c>
      <c r="W208" s="8">
        <v>56.827473426001632</v>
      </c>
      <c r="X208" s="8">
        <v>48.511576626240355</v>
      </c>
      <c r="Y208" s="8">
        <v>40.793825799338478</v>
      </c>
      <c r="Z208" s="18">
        <v>410.77199281867144</v>
      </c>
      <c r="AA208" s="8">
        <v>122.38147739801543</v>
      </c>
      <c r="AB208" s="8">
        <v>79.750091877986037</v>
      </c>
      <c r="AC208" s="31">
        <f t="shared" ref="AC208:AC271" si="4">E208-F208-O208-Z208</f>
        <v>103.37721703064807</v>
      </c>
      <c r="AD208" s="12"/>
      <c r="AE208" s="1" t="s">
        <v>851</v>
      </c>
      <c r="AF208" s="13" t="s">
        <v>130</v>
      </c>
      <c r="AG208" s="22" t="s">
        <v>299</v>
      </c>
      <c r="AH208" s="23" t="s">
        <v>236</v>
      </c>
    </row>
    <row r="209" spans="1:34" ht="15" customHeight="1" x14ac:dyDescent="0.25">
      <c r="A209" s="1" t="s">
        <v>598</v>
      </c>
      <c r="B209" s="6">
        <v>2446</v>
      </c>
      <c r="C209" s="30">
        <v>3.0253475061324613</v>
      </c>
      <c r="D209" s="30">
        <v>41.291905151267379</v>
      </c>
      <c r="E209" s="18">
        <v>9706.8683565004103</v>
      </c>
      <c r="F209" s="18">
        <v>6268.601798855274</v>
      </c>
      <c r="G209" s="8">
        <v>428.04578904333607</v>
      </c>
      <c r="H209" s="8">
        <v>1758.7898609975471</v>
      </c>
      <c r="I209" s="8">
        <v>397.79231398201142</v>
      </c>
      <c r="J209" s="8">
        <v>0</v>
      </c>
      <c r="K209" s="8">
        <v>1431.3164349959118</v>
      </c>
      <c r="L209" s="8">
        <v>157.80866721177432</v>
      </c>
      <c r="M209" s="8">
        <v>2011.8560915780868</v>
      </c>
      <c r="N209" s="7">
        <v>240.8013082583812</v>
      </c>
      <c r="O209" s="18">
        <v>1850.3679476696648</v>
      </c>
      <c r="P209" s="8">
        <v>302.53475061324616</v>
      </c>
      <c r="Q209" s="8">
        <v>10000.000000000002</v>
      </c>
      <c r="R209" s="8">
        <v>24.529844644317254</v>
      </c>
      <c r="S209" s="8">
        <v>1033.9329517579722</v>
      </c>
      <c r="T209" s="8">
        <v>265.02057613168722</v>
      </c>
      <c r="U209" s="7">
        <v>-33.451272464879182</v>
      </c>
      <c r="V209" s="8">
        <v>91.169255928045786</v>
      </c>
      <c r="W209" s="8">
        <v>59.518186112423237</v>
      </c>
      <c r="X209" s="8">
        <v>107.11365494685201</v>
      </c>
      <c r="Y209" s="8">
        <v>89.533932951757976</v>
      </c>
      <c r="Z209" s="18">
        <v>490.16459253311922</v>
      </c>
      <c r="AA209" s="8">
        <v>385.93622240392477</v>
      </c>
      <c r="AB209" s="8">
        <v>141.45543744889616</v>
      </c>
      <c r="AC209" s="31">
        <f t="shared" si="4"/>
        <v>1097.7340174423523</v>
      </c>
      <c r="AD209" s="12"/>
      <c r="AE209" s="1" t="s">
        <v>852</v>
      </c>
      <c r="AF209" s="13" t="s">
        <v>131</v>
      </c>
      <c r="AG209" s="22" t="s">
        <v>298</v>
      </c>
      <c r="AH209" s="23" t="s">
        <v>276</v>
      </c>
    </row>
    <row r="210" spans="1:34" ht="15" customHeight="1" x14ac:dyDescent="0.25">
      <c r="A210" s="1" t="s">
        <v>599</v>
      </c>
      <c r="B210" s="6">
        <v>2117</v>
      </c>
      <c r="C210" s="30">
        <v>2.3145961265942372</v>
      </c>
      <c r="D210" s="30">
        <v>44.307982994803972</v>
      </c>
      <c r="E210" s="18">
        <v>8675.9565422768082</v>
      </c>
      <c r="F210" s="18">
        <v>5257.9121398205007</v>
      </c>
      <c r="G210" s="8">
        <v>133.6797354747284</v>
      </c>
      <c r="H210" s="8">
        <v>1810.108644307983</v>
      </c>
      <c r="I210" s="8">
        <v>507.79404818138875</v>
      </c>
      <c r="J210" s="8">
        <v>23.293963254593177</v>
      </c>
      <c r="K210" s="8">
        <v>803.49551251771379</v>
      </c>
      <c r="L210" s="8">
        <v>95.418044402456317</v>
      </c>
      <c r="M210" s="8">
        <v>1797.3547472838923</v>
      </c>
      <c r="N210" s="7">
        <v>182.18548880020114</v>
      </c>
      <c r="O210" s="18">
        <v>2207.3689182805856</v>
      </c>
      <c r="P210" s="8">
        <v>372.69721303731694</v>
      </c>
      <c r="Q210" s="8">
        <v>16102.040816326531</v>
      </c>
      <c r="R210" s="8">
        <v>31.17619272555503</v>
      </c>
      <c r="S210" s="8">
        <v>1207.8412848370335</v>
      </c>
      <c r="T210" s="8">
        <v>124.66702184336707</v>
      </c>
      <c r="U210" s="7">
        <v>24.51942157788811</v>
      </c>
      <c r="V210" s="8">
        <v>261.21870571563534</v>
      </c>
      <c r="W210" s="8">
        <v>57.23774174643485</v>
      </c>
      <c r="X210" s="8">
        <v>128.01133679735474</v>
      </c>
      <c r="Y210" s="8">
        <v>68.965517241379303</v>
      </c>
      <c r="Z210" s="18">
        <v>535.79784744969584</v>
      </c>
      <c r="AA210" s="8">
        <v>258.85687293339635</v>
      </c>
      <c r="AB210" s="8">
        <v>102.97590930562116</v>
      </c>
      <c r="AC210" s="31">
        <f t="shared" si="4"/>
        <v>674.87763672602614</v>
      </c>
      <c r="AD210" s="12"/>
      <c r="AE210" s="1" t="s">
        <v>853</v>
      </c>
      <c r="AF210" s="13" t="s">
        <v>132</v>
      </c>
      <c r="AG210" s="22" t="s">
        <v>290</v>
      </c>
      <c r="AH210" s="23" t="s">
        <v>242</v>
      </c>
    </row>
    <row r="211" spans="1:34" ht="15" customHeight="1" x14ac:dyDescent="0.25">
      <c r="A211" s="1" t="s">
        <v>133</v>
      </c>
      <c r="B211" s="6">
        <v>5119</v>
      </c>
      <c r="C211" s="30">
        <v>5.86051963274077</v>
      </c>
      <c r="D211" s="30">
        <v>27.563977339324087</v>
      </c>
      <c r="E211" s="18">
        <v>6569.2518069935531</v>
      </c>
      <c r="F211" s="18">
        <v>3667.5131861691739</v>
      </c>
      <c r="G211" s="8">
        <v>104.3172494627857</v>
      </c>
      <c r="H211" s="8">
        <v>704.23910920101582</v>
      </c>
      <c r="I211" s="8">
        <v>235.98359054502833</v>
      </c>
      <c r="J211" s="8">
        <v>36.059629331184524</v>
      </c>
      <c r="K211" s="8">
        <v>780.81656573549515</v>
      </c>
      <c r="L211" s="8">
        <v>76.968157843328783</v>
      </c>
      <c r="M211" s="8">
        <v>1741.5510841961323</v>
      </c>
      <c r="N211" s="7">
        <v>64.545957697531804</v>
      </c>
      <c r="O211" s="18">
        <v>2075.7960539167807</v>
      </c>
      <c r="P211" s="8">
        <v>544.24692322719284</v>
      </c>
      <c r="Q211" s="8">
        <v>9286.6666666666661</v>
      </c>
      <c r="R211" s="8">
        <v>94.745067395975781</v>
      </c>
      <c r="S211" s="8">
        <v>1135.7687048251612</v>
      </c>
      <c r="T211" s="8">
        <v>114.49717022202874</v>
      </c>
      <c r="U211" s="7">
        <v>-57.356911528540138</v>
      </c>
      <c r="V211" s="8">
        <v>145.14553623754639</v>
      </c>
      <c r="W211" s="8">
        <v>12.795275590551181</v>
      </c>
      <c r="X211" s="8">
        <v>85.954287946864625</v>
      </c>
      <c r="Y211" s="8">
        <v>69.544832975190474</v>
      </c>
      <c r="Z211" s="18">
        <v>380.6829268292683</v>
      </c>
      <c r="AA211" s="8">
        <v>193.59249853487009</v>
      </c>
      <c r="AB211" s="8">
        <v>147.294393436218</v>
      </c>
      <c r="AC211" s="31">
        <f t="shared" si="4"/>
        <v>445.25964007833028</v>
      </c>
      <c r="AD211" s="12"/>
      <c r="AE211" s="1" t="s">
        <v>854</v>
      </c>
      <c r="AF211" s="13" t="s">
        <v>367</v>
      </c>
      <c r="AG211" s="22" t="s">
        <v>288</v>
      </c>
      <c r="AH211" s="23" t="s">
        <v>239</v>
      </c>
    </row>
    <row r="212" spans="1:34" ht="15" customHeight="1" x14ac:dyDescent="0.25">
      <c r="A212" s="1" t="s">
        <v>600</v>
      </c>
      <c r="B212" s="6">
        <v>3048</v>
      </c>
      <c r="C212" s="30">
        <v>6.2992125984251972</v>
      </c>
      <c r="D212" s="30">
        <v>29.330708661417322</v>
      </c>
      <c r="E212" s="18">
        <v>7712.9265091863517</v>
      </c>
      <c r="F212" s="18">
        <v>3828.7401574803148</v>
      </c>
      <c r="G212" s="8">
        <v>2.2965879265091864</v>
      </c>
      <c r="H212" s="8">
        <v>29.855643044619423</v>
      </c>
      <c r="I212" s="8">
        <v>1.9685039370078741</v>
      </c>
      <c r="J212" s="8">
        <v>0</v>
      </c>
      <c r="K212" s="8">
        <v>0</v>
      </c>
      <c r="L212" s="8">
        <v>0</v>
      </c>
      <c r="M212" s="8">
        <v>1335.9580052493438</v>
      </c>
      <c r="N212" s="7">
        <v>2458.6614173228345</v>
      </c>
      <c r="O212" s="18">
        <v>2737.5328083989502</v>
      </c>
      <c r="P212" s="8">
        <v>467.19160104986878</v>
      </c>
      <c r="Q212" s="8">
        <v>7416.666666666667</v>
      </c>
      <c r="R212" s="8">
        <v>52.493438320209975</v>
      </c>
      <c r="S212" s="8">
        <v>1503.6089238845145</v>
      </c>
      <c r="T212" s="8">
        <v>232.97991071428572</v>
      </c>
      <c r="U212" s="7">
        <v>183.38220095165119</v>
      </c>
      <c r="V212" s="8">
        <v>148.29396325459319</v>
      </c>
      <c r="W212" s="8">
        <v>21.958098307816279</v>
      </c>
      <c r="X212" s="8">
        <v>127.62467191601051</v>
      </c>
      <c r="Y212" s="8">
        <v>103.01837270341207</v>
      </c>
      <c r="Z212" s="18">
        <v>379.21992789249424</v>
      </c>
      <c r="AA212" s="8">
        <v>193.56955380577429</v>
      </c>
      <c r="AB212" s="8">
        <v>128.93700787401573</v>
      </c>
      <c r="AC212" s="31">
        <f t="shared" si="4"/>
        <v>767.4336154145924</v>
      </c>
      <c r="AD212" s="12"/>
      <c r="AE212" s="1" t="s">
        <v>855</v>
      </c>
      <c r="AF212" s="13" t="s">
        <v>134</v>
      </c>
      <c r="AG212" s="22" t="s">
        <v>286</v>
      </c>
      <c r="AH212" s="23" t="s">
        <v>271</v>
      </c>
    </row>
    <row r="213" spans="1:34" ht="15" customHeight="1" x14ac:dyDescent="0.25">
      <c r="A213" s="1" t="s">
        <v>135</v>
      </c>
      <c r="B213" s="6">
        <v>4964</v>
      </c>
      <c r="C213" s="30">
        <v>5.7010475423045932</v>
      </c>
      <c r="D213" s="30">
        <v>36.120064464141819</v>
      </c>
      <c r="E213" s="18">
        <v>8337.6309427880733</v>
      </c>
      <c r="F213" s="18">
        <v>5576.9540692989522</v>
      </c>
      <c r="G213" s="8">
        <v>342.06285253827554</v>
      </c>
      <c r="H213" s="8">
        <v>1397.8646253021757</v>
      </c>
      <c r="I213" s="8">
        <v>556.40612409347295</v>
      </c>
      <c r="J213" s="8">
        <v>9.1629134958844531</v>
      </c>
      <c r="K213" s="8">
        <v>1081.1845286059629</v>
      </c>
      <c r="L213" s="8">
        <v>89.242546333601936</v>
      </c>
      <c r="M213" s="8">
        <v>1769.1377921031426</v>
      </c>
      <c r="N213" s="7">
        <v>421.13523316003807</v>
      </c>
      <c r="O213" s="18">
        <v>1959.7099113618051</v>
      </c>
      <c r="P213" s="8">
        <v>468.97663174858985</v>
      </c>
      <c r="Q213" s="8">
        <v>8226.1484098939927</v>
      </c>
      <c r="R213" s="8">
        <v>84.609186140209516</v>
      </c>
      <c r="S213" s="8">
        <v>1016.51893634166</v>
      </c>
      <c r="T213" s="8">
        <v>167.42562234365514</v>
      </c>
      <c r="U213" s="7">
        <v>29.338102841874495</v>
      </c>
      <c r="V213" s="8">
        <v>60.838033843674459</v>
      </c>
      <c r="W213" s="8">
        <v>45.984058859595343</v>
      </c>
      <c r="X213" s="8">
        <v>86.019339242546337</v>
      </c>
      <c r="Y213" s="8">
        <v>70.306204673650285</v>
      </c>
      <c r="Z213" s="18">
        <v>340.75104311543811</v>
      </c>
      <c r="AA213" s="8">
        <v>160.55600322320709</v>
      </c>
      <c r="AB213" s="8">
        <v>120.870265914585</v>
      </c>
      <c r="AC213" s="31">
        <f t="shared" si="4"/>
        <v>460.21591901187793</v>
      </c>
      <c r="AD213" s="12"/>
      <c r="AE213" s="1" t="s">
        <v>856</v>
      </c>
      <c r="AF213" s="13" t="s">
        <v>135</v>
      </c>
      <c r="AG213" s="22" t="s">
        <v>286</v>
      </c>
      <c r="AH213" s="23" t="s">
        <v>273</v>
      </c>
    </row>
    <row r="214" spans="1:34" ht="15" customHeight="1" x14ac:dyDescent="0.25">
      <c r="A214" s="1" t="s">
        <v>601</v>
      </c>
      <c r="B214" s="6">
        <v>1631</v>
      </c>
      <c r="C214" s="30">
        <v>9.5033721643163709</v>
      </c>
      <c r="D214" s="30">
        <v>23.298589822194973</v>
      </c>
      <c r="E214" s="18">
        <v>7408.9515634580011</v>
      </c>
      <c r="F214" s="18">
        <v>4162.4770079705704</v>
      </c>
      <c r="G214" s="8">
        <v>4077.8663396689144</v>
      </c>
      <c r="H214" s="8">
        <v>0</v>
      </c>
      <c r="I214" s="8">
        <v>0</v>
      </c>
      <c r="J214" s="8">
        <v>36.122597908051574</v>
      </c>
      <c r="K214" s="8">
        <v>10.423053341508277</v>
      </c>
      <c r="L214" s="8">
        <v>0</v>
      </c>
      <c r="M214" s="8">
        <v>0</v>
      </c>
      <c r="N214" s="7">
        <v>38.065017052095754</v>
      </c>
      <c r="O214" s="18">
        <v>2301.6554261189453</v>
      </c>
      <c r="P214" s="8">
        <v>434.08951563458004</v>
      </c>
      <c r="Q214" s="8">
        <v>4567.7419354838712</v>
      </c>
      <c r="R214" s="8">
        <v>139.79153893316985</v>
      </c>
      <c r="S214" s="8">
        <v>1399.1416309012877</v>
      </c>
      <c r="T214" s="8">
        <v>154.61282903143371</v>
      </c>
      <c r="U214" s="7">
        <v>-96.983490661346963</v>
      </c>
      <c r="V214" s="8">
        <v>121.3979153893317</v>
      </c>
      <c r="W214" s="8">
        <v>14.105793450881611</v>
      </c>
      <c r="X214" s="8">
        <v>135.4996934396076</v>
      </c>
      <c r="Y214" s="8">
        <v>117.10606989576947</v>
      </c>
      <c r="Z214" s="18">
        <v>318.26741996233523</v>
      </c>
      <c r="AA214" s="8">
        <v>131.20784794604538</v>
      </c>
      <c r="AB214" s="8">
        <v>136.11281422440223</v>
      </c>
      <c r="AC214" s="31">
        <f t="shared" si="4"/>
        <v>626.55170940615017</v>
      </c>
      <c r="AD214" s="12"/>
      <c r="AE214" s="1" t="s">
        <v>857</v>
      </c>
      <c r="AF214" s="13" t="s">
        <v>136</v>
      </c>
      <c r="AG214" s="22" t="s">
        <v>286</v>
      </c>
      <c r="AH214" s="23" t="s">
        <v>272</v>
      </c>
    </row>
    <row r="215" spans="1:34" ht="15" customHeight="1" x14ac:dyDescent="0.25">
      <c r="A215" s="1" t="s">
        <v>602</v>
      </c>
      <c r="B215" s="6">
        <v>1985</v>
      </c>
      <c r="C215" s="30">
        <v>6.1460957178841307</v>
      </c>
      <c r="D215" s="30">
        <v>29.722921914357681</v>
      </c>
      <c r="E215" s="18">
        <v>6229.7229219143583</v>
      </c>
      <c r="F215" s="18">
        <v>3552.6448362720403</v>
      </c>
      <c r="G215" s="8">
        <v>214.60957178841312</v>
      </c>
      <c r="H215" s="8">
        <v>958.6901763224181</v>
      </c>
      <c r="I215" s="8">
        <v>245.84382871536522</v>
      </c>
      <c r="J215" s="8">
        <v>31.368507831821926</v>
      </c>
      <c r="K215" s="8">
        <v>771.28463476070533</v>
      </c>
      <c r="L215" s="8">
        <v>128.46347607052897</v>
      </c>
      <c r="M215" s="8">
        <v>1303.2745591939547</v>
      </c>
      <c r="N215" s="7">
        <v>27.573557659362024</v>
      </c>
      <c r="O215" s="18">
        <v>1898.2367758186399</v>
      </c>
      <c r="P215" s="8">
        <v>495.21410579345087</v>
      </c>
      <c r="Q215" s="8">
        <v>8057.377049180328</v>
      </c>
      <c r="R215" s="8">
        <v>51.889168765743072</v>
      </c>
      <c r="S215" s="8">
        <v>1227.7078085642318</v>
      </c>
      <c r="T215" s="8">
        <v>12.401541813306519</v>
      </c>
      <c r="U215" s="7">
        <v>8.0141946290201176</v>
      </c>
      <c r="V215" s="8">
        <v>27.204030226700255</v>
      </c>
      <c r="W215" s="8">
        <v>23.916757260444172</v>
      </c>
      <c r="X215" s="8">
        <v>51.889168765743072</v>
      </c>
      <c r="Y215" s="8">
        <v>45.340050377833748</v>
      </c>
      <c r="Z215" s="18">
        <v>363.08926780341022</v>
      </c>
      <c r="AA215" s="8">
        <v>117.88413098236776</v>
      </c>
      <c r="AB215" s="8">
        <v>75.062972292191432</v>
      </c>
      <c r="AC215" s="31">
        <f t="shared" si="4"/>
        <v>415.75204202026788</v>
      </c>
      <c r="AD215" s="12"/>
      <c r="AE215" s="1" t="s">
        <v>858</v>
      </c>
      <c r="AF215" s="13" t="s">
        <v>137</v>
      </c>
      <c r="AG215" s="22" t="s">
        <v>285</v>
      </c>
      <c r="AH215" s="23" t="s">
        <v>225</v>
      </c>
    </row>
    <row r="216" spans="1:34" ht="15" customHeight="1" x14ac:dyDescent="0.25">
      <c r="A216" s="1" t="s">
        <v>603</v>
      </c>
      <c r="B216" s="6">
        <v>6439</v>
      </c>
      <c r="C216" s="30">
        <v>5.5443391831029665</v>
      </c>
      <c r="D216" s="30">
        <v>30.12890200341668</v>
      </c>
      <c r="E216" s="18">
        <v>6550.7066314645135</v>
      </c>
      <c r="F216" s="18">
        <v>4086.0382046901691</v>
      </c>
      <c r="G216" s="8">
        <v>263.23963348346018</v>
      </c>
      <c r="H216" s="8">
        <v>912.09815188693904</v>
      </c>
      <c r="I216" s="8">
        <v>399.59621059170678</v>
      </c>
      <c r="J216" s="8">
        <v>23.067966817057197</v>
      </c>
      <c r="K216" s="8">
        <v>698.71097996583319</v>
      </c>
      <c r="L216" s="8">
        <v>105.761764249107</v>
      </c>
      <c r="M216" s="8">
        <v>1537.6611275042708</v>
      </c>
      <c r="N216" s="7">
        <v>251.66413444090239</v>
      </c>
      <c r="O216" s="18">
        <v>2004.0378940829319</v>
      </c>
      <c r="P216" s="8">
        <v>447.42972511259512</v>
      </c>
      <c r="Q216" s="8">
        <v>8070.028011204482</v>
      </c>
      <c r="R216" s="8">
        <v>89.45488429880416</v>
      </c>
      <c r="S216" s="8">
        <v>1052.6479266966919</v>
      </c>
      <c r="T216" s="8">
        <v>112.37680316759682</v>
      </c>
      <c r="U216" s="7">
        <v>56.338705196377333</v>
      </c>
      <c r="V216" s="8">
        <v>135.89066625252369</v>
      </c>
      <c r="W216" s="8">
        <v>27.122354658234006</v>
      </c>
      <c r="X216" s="8">
        <v>82.776828700108723</v>
      </c>
      <c r="Y216" s="8">
        <v>69.576021121292129</v>
      </c>
      <c r="Z216" s="18">
        <v>306.46921278254092</v>
      </c>
      <c r="AA216" s="8">
        <v>152.66345705854948</v>
      </c>
      <c r="AB216" s="8">
        <v>75.322255008541703</v>
      </c>
      <c r="AC216" s="31">
        <f t="shared" si="4"/>
        <v>154.16131990887163</v>
      </c>
      <c r="AD216" s="12"/>
      <c r="AE216" s="1" t="s">
        <v>859</v>
      </c>
      <c r="AF216" s="13" t="s">
        <v>138</v>
      </c>
      <c r="AG216" s="22" t="s">
        <v>299</v>
      </c>
      <c r="AH216" s="24" t="s">
        <v>235</v>
      </c>
    </row>
    <row r="217" spans="1:34" ht="15" customHeight="1" x14ac:dyDescent="0.25">
      <c r="A217" s="1" t="s">
        <v>967</v>
      </c>
      <c r="B217" s="6">
        <v>8222</v>
      </c>
      <c r="C217" s="30">
        <v>6.6650450012162494</v>
      </c>
      <c r="D217" s="30">
        <v>26.088542933592802</v>
      </c>
      <c r="E217" s="18">
        <v>6274.7506689369984</v>
      </c>
      <c r="F217" s="18">
        <v>3513.1354901483824</v>
      </c>
      <c r="G217" s="8">
        <v>218.07346144490393</v>
      </c>
      <c r="H217" s="8">
        <v>705.42447093164685</v>
      </c>
      <c r="I217" s="8">
        <v>462.53952809535394</v>
      </c>
      <c r="J217" s="8">
        <v>-0.20153164046755342</v>
      </c>
      <c r="K217" s="8">
        <v>703.84334711748966</v>
      </c>
      <c r="L217" s="8">
        <v>0</v>
      </c>
      <c r="M217" s="8">
        <v>1239.4794453904158</v>
      </c>
      <c r="N217" s="7">
        <v>183.97676880903919</v>
      </c>
      <c r="O217" s="18">
        <v>2110.0705424470934</v>
      </c>
      <c r="P217" s="8">
        <v>420.09243493067379</v>
      </c>
      <c r="Q217" s="8">
        <v>6302.919708029197</v>
      </c>
      <c r="R217" s="8">
        <v>76.502067623449278</v>
      </c>
      <c r="S217" s="8">
        <v>1261.0070542447095</v>
      </c>
      <c r="T217" s="8">
        <v>199.16724496877168</v>
      </c>
      <c r="U217" s="7">
        <v>10.657109812591452</v>
      </c>
      <c r="V217" s="8">
        <v>55.94745803940647</v>
      </c>
      <c r="W217" s="8">
        <v>13.478977741137674</v>
      </c>
      <c r="X217" s="8">
        <v>73.218195086353688</v>
      </c>
      <c r="Y217" s="8">
        <v>58.744830941376797</v>
      </c>
      <c r="Z217" s="18">
        <v>265.88892939603841</v>
      </c>
      <c r="AA217" s="8">
        <v>142.6660180004865</v>
      </c>
      <c r="AB217" s="8">
        <v>74.191194356604228</v>
      </c>
      <c r="AC217" s="31">
        <f t="shared" si="4"/>
        <v>385.65570694548421</v>
      </c>
      <c r="AD217" s="12"/>
      <c r="AE217" s="1" t="s">
        <v>860</v>
      </c>
      <c r="AF217" s="13" t="s">
        <v>139</v>
      </c>
      <c r="AG217" s="22" t="s">
        <v>285</v>
      </c>
      <c r="AH217" s="23" t="s">
        <v>226</v>
      </c>
    </row>
    <row r="218" spans="1:34" ht="15" customHeight="1" x14ac:dyDescent="0.25">
      <c r="A218" s="1" t="s">
        <v>604</v>
      </c>
      <c r="B218" s="6">
        <v>24260</v>
      </c>
      <c r="C218" s="30">
        <v>6.5993404781533389</v>
      </c>
      <c r="D218" s="30">
        <v>26.595218466611708</v>
      </c>
      <c r="E218" s="18">
        <v>6923.9488870568839</v>
      </c>
      <c r="F218" s="18">
        <v>3831.6570486397363</v>
      </c>
      <c r="G218" s="8">
        <v>345.2184666117065</v>
      </c>
      <c r="H218" s="8">
        <v>628.85408079142621</v>
      </c>
      <c r="I218" s="8">
        <v>320.32151690024727</v>
      </c>
      <c r="J218" s="8">
        <v>-2.1021021021021022</v>
      </c>
      <c r="K218" s="8">
        <v>780.3792250618302</v>
      </c>
      <c r="L218" s="8">
        <v>116.94146743610882</v>
      </c>
      <c r="M218" s="8">
        <v>1493.3223413025555</v>
      </c>
      <c r="N218" s="7">
        <v>265.66352007407261</v>
      </c>
      <c r="O218" s="18">
        <v>2104.5342126957958</v>
      </c>
      <c r="P218" s="8">
        <v>512.94311624072554</v>
      </c>
      <c r="Q218" s="8">
        <v>7772.6420986883213</v>
      </c>
      <c r="R218" s="8">
        <v>70.321516900247317</v>
      </c>
      <c r="S218" s="8">
        <v>1137.2217642209398</v>
      </c>
      <c r="T218" s="8">
        <v>141.55896607431339</v>
      </c>
      <c r="U218" s="7">
        <v>25.526156853537628</v>
      </c>
      <c r="V218" s="8">
        <v>101.77246496290189</v>
      </c>
      <c r="W218" s="8">
        <v>17.210013098530055</v>
      </c>
      <c r="X218" s="8">
        <v>97.980214344600171</v>
      </c>
      <c r="Y218" s="8">
        <v>64.303380049464138</v>
      </c>
      <c r="Z218" s="18">
        <v>440.39748696259187</v>
      </c>
      <c r="AA218" s="8">
        <v>181.90436933223413</v>
      </c>
      <c r="AB218" s="8">
        <v>129.80214344600165</v>
      </c>
      <c r="AC218" s="31">
        <f t="shared" si="4"/>
        <v>547.36013875875994</v>
      </c>
      <c r="AD218" s="12"/>
      <c r="AE218" s="1" t="s">
        <v>861</v>
      </c>
      <c r="AF218" s="13" t="s">
        <v>369</v>
      </c>
      <c r="AG218" s="22" t="s">
        <v>286</v>
      </c>
      <c r="AH218" s="23" t="s">
        <v>271</v>
      </c>
    </row>
    <row r="219" spans="1:34" ht="15" customHeight="1" x14ac:dyDescent="0.25">
      <c r="A219" s="1" t="s">
        <v>412</v>
      </c>
      <c r="B219" s="6">
        <v>27484</v>
      </c>
      <c r="C219" s="30">
        <v>5.8142919516809783</v>
      </c>
      <c r="D219" s="30">
        <v>28.059962159802065</v>
      </c>
      <c r="E219" s="18">
        <v>6025.28743996507</v>
      </c>
      <c r="F219" s="18">
        <v>3438.9826808324842</v>
      </c>
      <c r="G219" s="8">
        <v>214.5248144374909</v>
      </c>
      <c r="H219" s="8">
        <v>697.35118614466592</v>
      </c>
      <c r="I219" s="8">
        <v>219.5459176247999</v>
      </c>
      <c r="J219" s="8">
        <v>30.245231607629428</v>
      </c>
      <c r="K219" s="8">
        <v>462.05064764954159</v>
      </c>
      <c r="L219" s="8">
        <v>78.045408237520007</v>
      </c>
      <c r="M219" s="8">
        <v>1633.3866977150342</v>
      </c>
      <c r="N219" s="7">
        <v>181.87818565332242</v>
      </c>
      <c r="O219" s="18">
        <v>1543.3706884005242</v>
      </c>
      <c r="P219" s="8">
        <v>413.5497016445932</v>
      </c>
      <c r="Q219" s="8">
        <v>7112.6408010012519</v>
      </c>
      <c r="R219" s="8">
        <v>32.709940328918641</v>
      </c>
      <c r="S219" s="8">
        <v>807.85184107116868</v>
      </c>
      <c r="T219" s="8">
        <v>151.37939165291206</v>
      </c>
      <c r="U219" s="7">
        <v>-4.6384231360198882</v>
      </c>
      <c r="V219" s="8">
        <v>34.383641391354971</v>
      </c>
      <c r="W219" s="8">
        <v>36.638452237001211</v>
      </c>
      <c r="X219" s="8">
        <v>71.496143210595264</v>
      </c>
      <c r="Y219" s="8">
        <v>33.001018774559739</v>
      </c>
      <c r="Z219" s="18">
        <v>302.92792792792795</v>
      </c>
      <c r="AA219" s="8">
        <v>107.37156163586087</v>
      </c>
      <c r="AB219" s="8">
        <v>70.113520593800033</v>
      </c>
      <c r="AC219" s="31">
        <f t="shared" si="4"/>
        <v>740.00614280413367</v>
      </c>
      <c r="AD219" s="12"/>
      <c r="AE219" s="1" t="s">
        <v>862</v>
      </c>
      <c r="AF219" s="13" t="s">
        <v>413</v>
      </c>
      <c r="AG219" s="22" t="s">
        <v>292</v>
      </c>
      <c r="AH219" s="24" t="s">
        <v>411</v>
      </c>
    </row>
    <row r="220" spans="1:34" ht="15" customHeight="1" x14ac:dyDescent="0.25">
      <c r="A220" s="1" t="s">
        <v>605</v>
      </c>
      <c r="B220" s="6">
        <v>24810</v>
      </c>
      <c r="C220" s="30">
        <v>6.7714631197097948</v>
      </c>
      <c r="D220" s="30">
        <v>23.381700927045546</v>
      </c>
      <c r="E220" s="18">
        <v>5567.2712615880691</v>
      </c>
      <c r="F220" s="18">
        <v>3334.421604191858</v>
      </c>
      <c r="G220" s="8">
        <v>439.78234582829504</v>
      </c>
      <c r="H220" s="8">
        <v>570.53607416364366</v>
      </c>
      <c r="I220" s="8">
        <v>258.88754534461913</v>
      </c>
      <c r="J220" s="8">
        <v>-0.64170024897969657</v>
      </c>
      <c r="K220" s="8">
        <v>301.6122531237404</v>
      </c>
      <c r="L220" s="8">
        <v>106.93268843208384</v>
      </c>
      <c r="M220" s="8">
        <v>1492.2611850060459</v>
      </c>
      <c r="N220" s="7">
        <v>271.98390097449362</v>
      </c>
      <c r="O220" s="18">
        <v>1867.1906489318824</v>
      </c>
      <c r="P220" s="8">
        <v>595.76783555018142</v>
      </c>
      <c r="Q220" s="8">
        <v>8798.2142857142862</v>
      </c>
      <c r="R220" s="8">
        <v>39.742039500201535</v>
      </c>
      <c r="S220" s="8">
        <v>850.94719871019754</v>
      </c>
      <c r="T220" s="8">
        <v>282.8454731109598</v>
      </c>
      <c r="U220" s="7">
        <v>-146.1184195761675</v>
      </c>
      <c r="V220" s="8">
        <v>134.38129786376459</v>
      </c>
      <c r="W220" s="8">
        <v>34.534534534534536</v>
      </c>
      <c r="X220" s="8">
        <v>75.090689238210402</v>
      </c>
      <c r="Y220" s="8">
        <v>56.307940346634425</v>
      </c>
      <c r="Z220" s="18">
        <v>483.50882943417872</v>
      </c>
      <c r="AA220" s="8">
        <v>214.10721483272874</v>
      </c>
      <c r="AB220" s="8">
        <v>71.140669085046355</v>
      </c>
      <c r="AC220" s="31">
        <f t="shared" si="4"/>
        <v>-117.84982096984999</v>
      </c>
      <c r="AD220" s="12"/>
      <c r="AE220" s="1" t="s">
        <v>863</v>
      </c>
      <c r="AF220" s="13" t="s">
        <v>370</v>
      </c>
      <c r="AG220" s="22" t="s">
        <v>285</v>
      </c>
      <c r="AH220" s="23" t="s">
        <v>224</v>
      </c>
    </row>
    <row r="221" spans="1:34" ht="15" customHeight="1" x14ac:dyDescent="0.25">
      <c r="A221" s="1" t="s">
        <v>606</v>
      </c>
      <c r="B221" s="6">
        <v>3330</v>
      </c>
      <c r="C221" s="30">
        <v>4.3843843843843846</v>
      </c>
      <c r="D221" s="30">
        <v>36.546546546546551</v>
      </c>
      <c r="E221" s="18">
        <v>7360.6606606606611</v>
      </c>
      <c r="F221" s="18">
        <v>4477.7777777777783</v>
      </c>
      <c r="G221" s="8">
        <v>339.9399399399399</v>
      </c>
      <c r="H221" s="8">
        <v>875.97597597597598</v>
      </c>
      <c r="I221" s="8">
        <v>410.21021021021022</v>
      </c>
      <c r="J221" s="8">
        <v>-4.2861852950873729</v>
      </c>
      <c r="K221" s="8">
        <v>833.33333333333337</v>
      </c>
      <c r="L221" s="8">
        <v>88.288288288288285</v>
      </c>
      <c r="M221" s="8">
        <v>1737.5375375375374</v>
      </c>
      <c r="N221" s="7">
        <v>285.06696607586821</v>
      </c>
      <c r="O221" s="18">
        <v>1948.9489489489488</v>
      </c>
      <c r="P221" s="8">
        <v>418.91891891891891</v>
      </c>
      <c r="Q221" s="8">
        <v>9554.7945205479446</v>
      </c>
      <c r="R221" s="8">
        <v>63.363363363363362</v>
      </c>
      <c r="S221" s="8">
        <v>955.85585585585591</v>
      </c>
      <c r="T221" s="8">
        <v>116.06431350489851</v>
      </c>
      <c r="U221" s="7">
        <v>130.67943296636818</v>
      </c>
      <c r="V221" s="8">
        <v>118.01801801801803</v>
      </c>
      <c r="W221" s="8">
        <v>46.049046321525886</v>
      </c>
      <c r="X221" s="8">
        <v>100</v>
      </c>
      <c r="Y221" s="8">
        <v>84.684684684684683</v>
      </c>
      <c r="Z221" s="18">
        <v>268.43043995243755</v>
      </c>
      <c r="AA221" s="8">
        <v>144.74474474474474</v>
      </c>
      <c r="AB221" s="8">
        <v>91.591591591591595</v>
      </c>
      <c r="AC221" s="31">
        <f t="shared" si="4"/>
        <v>665.50349398149638</v>
      </c>
      <c r="AD221" s="12"/>
      <c r="AE221" s="1" t="s">
        <v>864</v>
      </c>
      <c r="AF221" s="13" t="s">
        <v>140</v>
      </c>
      <c r="AG221" s="22" t="s">
        <v>290</v>
      </c>
      <c r="AH221" s="23" t="s">
        <v>243</v>
      </c>
    </row>
    <row r="222" spans="1:34" ht="15" customHeight="1" x14ac:dyDescent="0.25">
      <c r="A222" s="1" t="s">
        <v>607</v>
      </c>
      <c r="B222" s="6">
        <v>3670</v>
      </c>
      <c r="C222" s="30">
        <v>5.8310626702997279</v>
      </c>
      <c r="D222" s="30">
        <v>30.326975476839234</v>
      </c>
      <c r="E222" s="18">
        <v>7720.4359673024528</v>
      </c>
      <c r="F222" s="18">
        <v>4935.6948228882839</v>
      </c>
      <c r="G222" s="8">
        <v>178.4741144414169</v>
      </c>
      <c r="H222" s="8">
        <v>1019.6185286103542</v>
      </c>
      <c r="I222" s="8">
        <v>628.88283378746587</v>
      </c>
      <c r="J222" s="8">
        <v>17.84534038334435</v>
      </c>
      <c r="K222" s="8">
        <v>1158.3106267029973</v>
      </c>
      <c r="L222" s="8">
        <v>136.78474114441417</v>
      </c>
      <c r="M222" s="8">
        <v>1652.8610354223433</v>
      </c>
      <c r="N222" s="7">
        <v>279.70234354036222</v>
      </c>
      <c r="O222" s="18">
        <v>2096.4577656675751</v>
      </c>
      <c r="P222" s="8">
        <v>306.53950953678469</v>
      </c>
      <c r="Q222" s="8">
        <v>5257.0093457943913</v>
      </c>
      <c r="R222" s="8">
        <v>63.760217983651224</v>
      </c>
      <c r="S222" s="8">
        <v>1312.8065395095368</v>
      </c>
      <c r="T222" s="8">
        <v>149.02350656205641</v>
      </c>
      <c r="U222" s="7">
        <v>102.86642481483392</v>
      </c>
      <c r="V222" s="8">
        <v>54.768392370572201</v>
      </c>
      <c r="W222" s="8">
        <v>24.949305680330603</v>
      </c>
      <c r="X222" s="8">
        <v>81.743869209809262</v>
      </c>
      <c r="Y222" s="8">
        <v>64.57765667574931</v>
      </c>
      <c r="Z222" s="18">
        <v>481.68103448275861</v>
      </c>
      <c r="AA222" s="8">
        <v>136.51226158038145</v>
      </c>
      <c r="AB222" s="8">
        <v>113.62397820163487</v>
      </c>
      <c r="AC222" s="31">
        <f t="shared" si="4"/>
        <v>206.60234426383522</v>
      </c>
      <c r="AD222" s="12"/>
      <c r="AE222" s="1" t="s">
        <v>865</v>
      </c>
      <c r="AF222" s="13" t="s">
        <v>141</v>
      </c>
      <c r="AG222" s="22" t="s">
        <v>291</v>
      </c>
      <c r="AH222" s="23" t="s">
        <v>278</v>
      </c>
    </row>
    <row r="223" spans="1:34" ht="15" customHeight="1" x14ac:dyDescent="0.25">
      <c r="A223" s="1" t="s">
        <v>968</v>
      </c>
      <c r="B223" s="6">
        <v>38959</v>
      </c>
      <c r="C223" s="30">
        <v>5.8420390667111581</v>
      </c>
      <c r="D223" s="30">
        <v>26.761467183449266</v>
      </c>
      <c r="E223" s="18">
        <v>6254.4983187453472</v>
      </c>
      <c r="F223" s="18">
        <v>3721.014399753587</v>
      </c>
      <c r="G223" s="8">
        <v>245.66852331938705</v>
      </c>
      <c r="H223" s="8">
        <v>923.27831823198744</v>
      </c>
      <c r="I223" s="8">
        <v>278.54924407710666</v>
      </c>
      <c r="J223" s="8">
        <v>31.694695989650711</v>
      </c>
      <c r="K223" s="8">
        <v>873.84173105059165</v>
      </c>
      <c r="L223" s="8">
        <v>121.58936317667292</v>
      </c>
      <c r="M223" s="8">
        <v>1213.147154701096</v>
      </c>
      <c r="N223" s="7">
        <v>154.83473238376735</v>
      </c>
      <c r="O223" s="18">
        <v>2039.9394234964964</v>
      </c>
      <c r="P223" s="8">
        <v>487.87186529428374</v>
      </c>
      <c r="Q223" s="8">
        <v>8351.0544815465728</v>
      </c>
      <c r="R223" s="8">
        <v>61.06419569290793</v>
      </c>
      <c r="S223" s="8">
        <v>1018.2756230909417</v>
      </c>
      <c r="T223" s="8">
        <v>291.32231404958674</v>
      </c>
      <c r="U223" s="7">
        <v>-103.75056813228336</v>
      </c>
      <c r="V223" s="8">
        <v>130.95818681177647</v>
      </c>
      <c r="W223" s="8">
        <v>20.441806791955162</v>
      </c>
      <c r="X223" s="8">
        <v>133.75599989732794</v>
      </c>
      <c r="Y223" s="8">
        <v>64.401036987602353</v>
      </c>
      <c r="Z223" s="18">
        <v>382.30020491803276</v>
      </c>
      <c r="AA223" s="8">
        <v>222.36197027644448</v>
      </c>
      <c r="AB223" s="8">
        <v>93.174876151851947</v>
      </c>
      <c r="AC223" s="31">
        <f t="shared" si="4"/>
        <v>111.24429057723108</v>
      </c>
      <c r="AD223" s="12"/>
      <c r="AE223" s="1" t="s">
        <v>866</v>
      </c>
      <c r="AF223" s="13" t="s">
        <v>371</v>
      </c>
      <c r="AG223" s="22" t="s">
        <v>293</v>
      </c>
      <c r="AH223" s="23" t="s">
        <v>227</v>
      </c>
    </row>
    <row r="224" spans="1:34" ht="15" customHeight="1" x14ac:dyDescent="0.25">
      <c r="A224" s="1" t="s">
        <v>608</v>
      </c>
      <c r="B224" s="6">
        <v>3033</v>
      </c>
      <c r="C224" s="30">
        <v>3.8905374216946917</v>
      </c>
      <c r="D224" s="30">
        <v>36.465545664358721</v>
      </c>
      <c r="E224" s="18">
        <v>8050.4451038575662</v>
      </c>
      <c r="F224" s="18">
        <v>5047.8074513682823</v>
      </c>
      <c r="G224" s="8">
        <v>311.57270029673589</v>
      </c>
      <c r="H224" s="8">
        <v>1008.9020771513353</v>
      </c>
      <c r="I224" s="8">
        <v>748.76360039564781</v>
      </c>
      <c r="J224" s="8">
        <v>62.081784386617102</v>
      </c>
      <c r="K224" s="8">
        <v>958.78667985492916</v>
      </c>
      <c r="L224" s="8">
        <v>0</v>
      </c>
      <c r="M224" s="8">
        <v>1746.1259479063633</v>
      </c>
      <c r="N224" s="7">
        <v>211.57466137665324</v>
      </c>
      <c r="O224" s="18">
        <v>1869.7659083415761</v>
      </c>
      <c r="P224" s="8">
        <v>298.05473128915264</v>
      </c>
      <c r="Q224" s="8">
        <v>7661.0169491525421</v>
      </c>
      <c r="R224" s="8">
        <v>66.930431915595122</v>
      </c>
      <c r="S224" s="8">
        <v>938.01516650181338</v>
      </c>
      <c r="T224" s="8">
        <v>125.35877939473286</v>
      </c>
      <c r="U224" s="7">
        <v>236.27745424496825</v>
      </c>
      <c r="V224" s="8">
        <v>80.778107484338932</v>
      </c>
      <c r="W224" s="8">
        <v>22.471910112359549</v>
      </c>
      <c r="X224" s="8">
        <v>101.87932739861523</v>
      </c>
      <c r="Y224" s="8">
        <v>90.009891196834815</v>
      </c>
      <c r="Z224" s="18">
        <v>306.58368817556504</v>
      </c>
      <c r="AA224" s="8">
        <v>106.82492581602374</v>
      </c>
      <c r="AB224" s="8">
        <v>112.10023079459282</v>
      </c>
      <c r="AC224" s="31">
        <f t="shared" si="4"/>
        <v>826.28805597214284</v>
      </c>
      <c r="AD224" s="12"/>
      <c r="AE224" s="1" t="s">
        <v>867</v>
      </c>
      <c r="AF224" s="13" t="s">
        <v>142</v>
      </c>
      <c r="AG224" s="22" t="s">
        <v>300</v>
      </c>
      <c r="AH224" s="23" t="s">
        <v>249</v>
      </c>
    </row>
    <row r="225" spans="1:34" ht="15" customHeight="1" x14ac:dyDescent="0.25">
      <c r="A225" s="1" t="s">
        <v>609</v>
      </c>
      <c r="B225" s="6">
        <v>1513</v>
      </c>
      <c r="C225" s="30">
        <v>3.0403172504957041</v>
      </c>
      <c r="D225" s="30">
        <v>40.185062789160611</v>
      </c>
      <c r="E225" s="18">
        <v>9379.3787177792474</v>
      </c>
      <c r="F225" s="18">
        <v>5783.2121612690025</v>
      </c>
      <c r="G225" s="8">
        <v>211.50033046926637</v>
      </c>
      <c r="H225" s="8">
        <v>1977.5280898876404</v>
      </c>
      <c r="I225" s="8">
        <v>493.72108393919365</v>
      </c>
      <c r="J225" s="8">
        <v>5.6449633603309843</v>
      </c>
      <c r="K225" s="8">
        <v>1023.7937871777924</v>
      </c>
      <c r="L225" s="8">
        <v>114.34236615994712</v>
      </c>
      <c r="M225" s="8">
        <v>1884.9966953073365</v>
      </c>
      <c r="N225" s="7">
        <v>186.02721112744246</v>
      </c>
      <c r="O225" s="18">
        <v>1878.3873099801717</v>
      </c>
      <c r="P225" s="8">
        <v>306.67547918043618</v>
      </c>
      <c r="Q225" s="8">
        <v>10086.95652173913</v>
      </c>
      <c r="R225" s="8">
        <v>72.042300066093858</v>
      </c>
      <c r="S225" s="8">
        <v>948.44679444811629</v>
      </c>
      <c r="T225" s="8">
        <v>40.649173365690885</v>
      </c>
      <c r="U225" s="7">
        <v>272.59550471107178</v>
      </c>
      <c r="V225" s="8">
        <v>121.61269001982816</v>
      </c>
      <c r="W225" s="8">
        <v>28.460543337645539</v>
      </c>
      <c r="X225" s="8">
        <v>87.904824851288822</v>
      </c>
      <c r="Y225" s="8">
        <v>63.450099140779912</v>
      </c>
      <c r="Z225" s="18">
        <v>435.61819346572707</v>
      </c>
      <c r="AA225" s="8">
        <v>159.94712491738269</v>
      </c>
      <c r="AB225" s="8">
        <v>177.79246530072703</v>
      </c>
      <c r="AC225" s="31">
        <f t="shared" si="4"/>
        <v>1282.1610530643461</v>
      </c>
      <c r="AD225" s="12"/>
      <c r="AE225" s="1" t="s">
        <v>868</v>
      </c>
      <c r="AF225" s="13" t="s">
        <v>143</v>
      </c>
      <c r="AG225" s="22" t="s">
        <v>300</v>
      </c>
      <c r="AH225" s="23" t="s">
        <v>247</v>
      </c>
    </row>
    <row r="226" spans="1:34" ht="15" customHeight="1" x14ac:dyDescent="0.25">
      <c r="A226" s="1" t="s">
        <v>610</v>
      </c>
      <c r="B226" s="6">
        <v>3092</v>
      </c>
      <c r="C226" s="30">
        <v>2.8783958602846056</v>
      </c>
      <c r="D226" s="30">
        <v>40.976714100905568</v>
      </c>
      <c r="E226" s="18">
        <v>7554.9805950840882</v>
      </c>
      <c r="F226" s="18">
        <v>4832.4708926261319</v>
      </c>
      <c r="G226" s="8">
        <v>149.41785252263907</v>
      </c>
      <c r="H226" s="8">
        <v>1358.6675291073739</v>
      </c>
      <c r="I226" s="8">
        <v>652.32858990944374</v>
      </c>
      <c r="J226" s="8">
        <v>0</v>
      </c>
      <c r="K226" s="8">
        <v>696.63648124191457</v>
      </c>
      <c r="L226" s="8">
        <v>93.467011642949544</v>
      </c>
      <c r="M226" s="8">
        <v>1714.7477360931437</v>
      </c>
      <c r="N226" s="7">
        <v>260.67270375161644</v>
      </c>
      <c r="O226" s="18">
        <v>1756.7917205692111</v>
      </c>
      <c r="P226" s="8">
        <v>293.98447606727035</v>
      </c>
      <c r="Q226" s="8">
        <v>10213.483146067414</v>
      </c>
      <c r="R226" s="8">
        <v>59.831824062095727</v>
      </c>
      <c r="S226" s="8">
        <v>971.21604139715384</v>
      </c>
      <c r="T226" s="8">
        <v>152.57715683952955</v>
      </c>
      <c r="U226" s="7">
        <v>15.219339214564151</v>
      </c>
      <c r="V226" s="8">
        <v>155.88615782664942</v>
      </c>
      <c r="W226" s="8">
        <v>17.843866171003718</v>
      </c>
      <c r="X226" s="8">
        <v>90.232858990944365</v>
      </c>
      <c r="Y226" s="8">
        <v>76.326002587322122</v>
      </c>
      <c r="Z226" s="18">
        <v>273.36300063572793</v>
      </c>
      <c r="AA226" s="8">
        <v>109.3143596377749</v>
      </c>
      <c r="AB226" s="8">
        <v>181.11254851228978</v>
      </c>
      <c r="AC226" s="31">
        <f t="shared" si="4"/>
        <v>692.35498125301729</v>
      </c>
      <c r="AD226" s="12"/>
      <c r="AE226" s="1" t="s">
        <v>869</v>
      </c>
      <c r="AF226" s="13" t="s">
        <v>144</v>
      </c>
      <c r="AG226" s="22" t="s">
        <v>302</v>
      </c>
      <c r="AH226" s="24" t="s">
        <v>241</v>
      </c>
    </row>
    <row r="227" spans="1:34" ht="15" customHeight="1" x14ac:dyDescent="0.25">
      <c r="A227" s="1" t="s">
        <v>611</v>
      </c>
      <c r="B227" s="6">
        <v>2690</v>
      </c>
      <c r="C227" s="30">
        <v>7.6951672862453533</v>
      </c>
      <c r="D227" s="30">
        <v>28.21561338289963</v>
      </c>
      <c r="E227" s="18">
        <v>7281.0408921933085</v>
      </c>
      <c r="F227" s="18">
        <v>4516.3568773234201</v>
      </c>
      <c r="G227" s="8">
        <v>181.04089219330854</v>
      </c>
      <c r="H227" s="8">
        <v>1077.3234200743493</v>
      </c>
      <c r="I227" s="8">
        <v>671.74721189591082</v>
      </c>
      <c r="J227" s="8">
        <v>5.8117793705204113</v>
      </c>
      <c r="K227" s="8">
        <v>895.91078066914497</v>
      </c>
      <c r="L227" s="8">
        <v>77.695167286245351</v>
      </c>
      <c r="M227" s="8">
        <v>1238.6617100371745</v>
      </c>
      <c r="N227" s="7">
        <v>445.86108308301141</v>
      </c>
      <c r="O227" s="18">
        <v>2173.9776951672861</v>
      </c>
      <c r="P227" s="8">
        <v>434.94423791821561</v>
      </c>
      <c r="Q227" s="8">
        <v>5652.173913043478</v>
      </c>
      <c r="R227" s="8">
        <v>81.784386617100367</v>
      </c>
      <c r="S227" s="8">
        <v>1239.7769516728624</v>
      </c>
      <c r="T227" s="8">
        <v>186.97793960162775</v>
      </c>
      <c r="U227" s="7">
        <v>45.909860153043276</v>
      </c>
      <c r="V227" s="8">
        <v>67.286245353159856</v>
      </c>
      <c r="W227" s="8">
        <v>23.246029241611446</v>
      </c>
      <c r="X227" s="8">
        <v>94.05204460966543</v>
      </c>
      <c r="Y227" s="8">
        <v>86.245353159851291</v>
      </c>
      <c r="Z227" s="18">
        <v>286.71586715867159</v>
      </c>
      <c r="AA227" s="8">
        <v>214.49814126394051</v>
      </c>
      <c r="AB227" s="8">
        <v>101.85873605947955</v>
      </c>
      <c r="AC227" s="31">
        <f t="shared" si="4"/>
        <v>303.9904525439307</v>
      </c>
      <c r="AD227" s="12"/>
      <c r="AE227" s="1" t="s">
        <v>870</v>
      </c>
      <c r="AF227" s="13" t="s">
        <v>145</v>
      </c>
      <c r="AG227" s="22" t="s">
        <v>286</v>
      </c>
      <c r="AH227" s="23" t="s">
        <v>273</v>
      </c>
    </row>
    <row r="228" spans="1:34" ht="15" customHeight="1" x14ac:dyDescent="0.25">
      <c r="A228" s="1" t="s">
        <v>612</v>
      </c>
      <c r="B228" s="6">
        <v>28521</v>
      </c>
      <c r="C228" s="30">
        <v>5.8378037235721045</v>
      </c>
      <c r="D228" s="30">
        <v>23.389782966936643</v>
      </c>
      <c r="E228" s="18">
        <v>5882.5426878440448</v>
      </c>
      <c r="F228" s="18">
        <v>3551.5234388696044</v>
      </c>
      <c r="G228" s="8">
        <v>252.90137091967324</v>
      </c>
      <c r="H228" s="8">
        <v>769.36292556361968</v>
      </c>
      <c r="I228" s="8">
        <v>334.805932470811</v>
      </c>
      <c r="J228" s="8">
        <v>27.071036026867493</v>
      </c>
      <c r="K228" s="8">
        <v>672.34669191122327</v>
      </c>
      <c r="L228" s="8">
        <v>102.97675397075839</v>
      </c>
      <c r="M228" s="8">
        <v>1326.0404614143963</v>
      </c>
      <c r="N228" s="7">
        <v>168.99502056301367</v>
      </c>
      <c r="O228" s="18">
        <v>2023.5966480838679</v>
      </c>
      <c r="P228" s="8">
        <v>495.14392903474629</v>
      </c>
      <c r="Q228" s="8">
        <v>8481.6816816816809</v>
      </c>
      <c r="R228" s="8">
        <v>84.744574173416083</v>
      </c>
      <c r="S228" s="8">
        <v>901.02030083096668</v>
      </c>
      <c r="T228" s="8">
        <v>301.40186915887853</v>
      </c>
      <c r="U228" s="7">
        <v>-60.977458089870716</v>
      </c>
      <c r="V228" s="8">
        <v>136.46085340626203</v>
      </c>
      <c r="W228" s="8">
        <v>4.1322314049586781</v>
      </c>
      <c r="X228" s="8">
        <v>161.67034816451036</v>
      </c>
      <c r="Y228" s="8">
        <v>60.025945794326994</v>
      </c>
      <c r="Z228" s="18">
        <v>289.86415882967606</v>
      </c>
      <c r="AA228" s="8">
        <v>170.12026226289402</v>
      </c>
      <c r="AB228" s="8">
        <v>81.624066477332491</v>
      </c>
      <c r="AC228" s="31">
        <f t="shared" si="4"/>
        <v>17.558442060896482</v>
      </c>
      <c r="AD228" s="12"/>
      <c r="AE228" s="1" t="s">
        <v>871</v>
      </c>
      <c r="AF228" s="13" t="s">
        <v>146</v>
      </c>
      <c r="AG228" s="22" t="s">
        <v>294</v>
      </c>
      <c r="AH228" s="23" t="s">
        <v>231</v>
      </c>
    </row>
    <row r="229" spans="1:34" ht="15" customHeight="1" x14ac:dyDescent="0.25">
      <c r="A229" s="1" t="s">
        <v>613</v>
      </c>
      <c r="B229" s="6">
        <v>1210</v>
      </c>
      <c r="C229" s="30">
        <v>4.1322314049586772</v>
      </c>
      <c r="D229" s="30">
        <v>40</v>
      </c>
      <c r="E229" s="18">
        <v>9193.3884297520653</v>
      </c>
      <c r="F229" s="18">
        <v>6251.2396694214876</v>
      </c>
      <c r="G229" s="8">
        <v>344.62809917355366</v>
      </c>
      <c r="H229" s="8">
        <v>1758.6776859504132</v>
      </c>
      <c r="I229" s="8">
        <v>636.36363636363637</v>
      </c>
      <c r="J229" s="8">
        <v>58.243080625752107</v>
      </c>
      <c r="K229" s="8">
        <v>1114.8760330578514</v>
      </c>
      <c r="L229" s="8">
        <v>212.39669421487602</v>
      </c>
      <c r="M229" s="8">
        <v>2169.4214876033061</v>
      </c>
      <c r="N229" s="7">
        <v>169.02964664697507</v>
      </c>
      <c r="O229" s="18">
        <v>1773.5537190082644</v>
      </c>
      <c r="P229" s="8">
        <v>429.75206611570252</v>
      </c>
      <c r="Q229" s="8">
        <v>10400.000000000002</v>
      </c>
      <c r="R229" s="8">
        <v>38.84297520661157</v>
      </c>
      <c r="S229" s="8">
        <v>947.93388429752065</v>
      </c>
      <c r="T229" s="8">
        <v>506.80272108843536</v>
      </c>
      <c r="U229" s="7">
        <v>-514.90635008642403</v>
      </c>
      <c r="V229" s="8">
        <v>238.84297520661158</v>
      </c>
      <c r="W229" s="8">
        <v>26.285447179806795</v>
      </c>
      <c r="X229" s="8">
        <v>100</v>
      </c>
      <c r="Y229" s="8">
        <v>97.52066115702479</v>
      </c>
      <c r="Z229" s="18">
        <v>318.21862348178138</v>
      </c>
      <c r="AA229" s="8">
        <v>151.2396694214876</v>
      </c>
      <c r="AB229" s="8">
        <v>144.62809917355372</v>
      </c>
      <c r="AC229" s="31">
        <f t="shared" si="4"/>
        <v>850.37641784053199</v>
      </c>
      <c r="AD229" s="12"/>
      <c r="AE229" s="1" t="s">
        <v>872</v>
      </c>
      <c r="AF229" s="13" t="s">
        <v>147</v>
      </c>
      <c r="AG229" s="22" t="s">
        <v>298</v>
      </c>
      <c r="AH229" s="23" t="s">
        <v>277</v>
      </c>
    </row>
    <row r="230" spans="1:34" ht="15" customHeight="1" x14ac:dyDescent="0.25">
      <c r="A230" s="1" t="s">
        <v>614</v>
      </c>
      <c r="B230" s="6">
        <v>64180</v>
      </c>
      <c r="C230" s="30">
        <v>6.8089747584917424</v>
      </c>
      <c r="D230" s="30">
        <v>20.412901215331878</v>
      </c>
      <c r="E230" s="18">
        <v>6171.9850420691801</v>
      </c>
      <c r="F230" s="18">
        <v>3572.7796821439697</v>
      </c>
      <c r="G230" s="8">
        <v>256.38828295419137</v>
      </c>
      <c r="H230" s="8">
        <v>577.60984730445614</v>
      </c>
      <c r="I230" s="8">
        <v>447.39794328451234</v>
      </c>
      <c r="J230" s="8">
        <v>8.3085123060040758</v>
      </c>
      <c r="K230" s="8">
        <v>517.03022748519788</v>
      </c>
      <c r="L230" s="8">
        <v>68.588345278903091</v>
      </c>
      <c r="M230" s="8">
        <v>1580.3677157993143</v>
      </c>
      <c r="N230" s="7">
        <v>185.67715301029335</v>
      </c>
      <c r="O230" s="18">
        <v>2225.9114989093173</v>
      </c>
      <c r="P230" s="8">
        <v>697.69398566531629</v>
      </c>
      <c r="Q230" s="8">
        <v>10246.681922196796</v>
      </c>
      <c r="R230" s="8">
        <v>79.417263945154247</v>
      </c>
      <c r="S230" s="8">
        <v>1006.2947958865691</v>
      </c>
      <c r="T230" s="8">
        <v>151.79405095371482</v>
      </c>
      <c r="U230" s="7">
        <v>1.0635967026037463</v>
      </c>
      <c r="V230" s="8">
        <v>102.88251791835462</v>
      </c>
      <c r="W230" s="8">
        <v>24.424994911459393</v>
      </c>
      <c r="X230" s="8">
        <v>162.34029292614522</v>
      </c>
      <c r="Y230" s="8">
        <v>57.120598317232783</v>
      </c>
      <c r="Z230" s="18">
        <v>386.75859463543634</v>
      </c>
      <c r="AA230" s="8">
        <v>179.8535369273917</v>
      </c>
      <c r="AB230" s="8">
        <v>78.871922717357435</v>
      </c>
      <c r="AC230" s="31">
        <f t="shared" si="4"/>
        <v>-13.464733619543267</v>
      </c>
      <c r="AD230" s="12"/>
      <c r="AE230" s="1" t="s">
        <v>873</v>
      </c>
      <c r="AF230" s="13" t="s">
        <v>148</v>
      </c>
      <c r="AG230" s="22" t="s">
        <v>291</v>
      </c>
      <c r="AH230" s="23" t="s">
        <v>278</v>
      </c>
    </row>
    <row r="231" spans="1:34" ht="15" customHeight="1" x14ac:dyDescent="0.25">
      <c r="A231" s="1" t="s">
        <v>615</v>
      </c>
      <c r="B231" s="6">
        <v>4913</v>
      </c>
      <c r="C231" s="30">
        <v>3.9487075106859351</v>
      </c>
      <c r="D231" s="30">
        <v>35.701200895583149</v>
      </c>
      <c r="E231" s="18">
        <v>9816.4054549155298</v>
      </c>
      <c r="F231" s="18">
        <v>7358.2332587014043</v>
      </c>
      <c r="G231" s="8">
        <v>177.48829635660493</v>
      </c>
      <c r="H231" s="8">
        <v>1066.5581111337267</v>
      </c>
      <c r="I231" s="8">
        <v>328.92326480765314</v>
      </c>
      <c r="J231" s="8">
        <v>43.799212598425193</v>
      </c>
      <c r="K231" s="8">
        <v>905.76022796661914</v>
      </c>
      <c r="L231" s="8">
        <v>104.21331162222674</v>
      </c>
      <c r="M231" s="8">
        <v>4598.2088337064924</v>
      </c>
      <c r="N231" s="7">
        <v>237.49531213188317</v>
      </c>
      <c r="O231" s="18">
        <v>1715.0417260329739</v>
      </c>
      <c r="P231" s="8">
        <v>325.87014044372074</v>
      </c>
      <c r="Q231" s="8">
        <v>8252.5773195876282</v>
      </c>
      <c r="R231" s="8">
        <v>90.576022796661917</v>
      </c>
      <c r="S231" s="8">
        <v>1055.7704050478324</v>
      </c>
      <c r="T231" s="8">
        <v>109.6811744163487</v>
      </c>
      <c r="U231" s="7">
        <v>-63.742638108417388</v>
      </c>
      <c r="V231" s="8">
        <v>101.16018725829431</v>
      </c>
      <c r="W231" s="8">
        <v>12.27436823104693</v>
      </c>
      <c r="X231" s="8">
        <v>83.452065947486261</v>
      </c>
      <c r="Y231" s="8">
        <v>63.504986769794421</v>
      </c>
      <c r="Z231" s="18">
        <v>344.98171475010156</v>
      </c>
      <c r="AA231" s="8">
        <v>161.00142479136983</v>
      </c>
      <c r="AB231" s="8">
        <v>84.876857317321395</v>
      </c>
      <c r="AC231" s="31">
        <f t="shared" si="4"/>
        <v>398.14875543105006</v>
      </c>
      <c r="AD231" s="12"/>
      <c r="AE231" s="1" t="s">
        <v>874</v>
      </c>
      <c r="AF231" s="13" t="s">
        <v>149</v>
      </c>
      <c r="AG231" s="22" t="s">
        <v>302</v>
      </c>
      <c r="AH231" s="24" t="s">
        <v>241</v>
      </c>
    </row>
    <row r="232" spans="1:34" ht="15" customHeight="1" x14ac:dyDescent="0.25">
      <c r="A232" s="1" t="s">
        <v>616</v>
      </c>
      <c r="B232" s="6">
        <v>4155</v>
      </c>
      <c r="C232" s="30">
        <v>4.2839951865222625</v>
      </c>
      <c r="D232" s="30">
        <v>38.772563176895311</v>
      </c>
      <c r="E232" s="18">
        <v>5752.5872442839946</v>
      </c>
      <c r="F232" s="18">
        <v>2933.8146811071001</v>
      </c>
      <c r="G232" s="8">
        <v>0</v>
      </c>
      <c r="H232" s="8">
        <v>0</v>
      </c>
      <c r="I232" s="8">
        <v>0</v>
      </c>
      <c r="J232" s="8">
        <v>5.3745749698365683</v>
      </c>
      <c r="K232" s="8">
        <v>1021.4199759326112</v>
      </c>
      <c r="L232" s="8">
        <v>0</v>
      </c>
      <c r="M232" s="8">
        <v>1403.3694344163659</v>
      </c>
      <c r="N232" s="7">
        <v>503.65069578828661</v>
      </c>
      <c r="O232" s="18">
        <v>1531.4079422382672</v>
      </c>
      <c r="P232" s="8">
        <v>357.16004813477736</v>
      </c>
      <c r="Q232" s="8">
        <v>8337.0786516853932</v>
      </c>
      <c r="R232" s="8">
        <v>19.735258724428398</v>
      </c>
      <c r="S232" s="8">
        <v>864.98194945848377</v>
      </c>
      <c r="T232" s="8">
        <v>349.79423868312762</v>
      </c>
      <c r="U232" s="7">
        <v>-210.54049374047662</v>
      </c>
      <c r="V232" s="8">
        <v>57.039711191335741</v>
      </c>
      <c r="W232" s="8">
        <v>23.201128703558553</v>
      </c>
      <c r="X232" s="8">
        <v>70.036101083032491</v>
      </c>
      <c r="Y232" s="8">
        <v>65.703971119133584</v>
      </c>
      <c r="Z232" s="18">
        <v>400.47449584816133</v>
      </c>
      <c r="AA232" s="8">
        <v>197.352587244284</v>
      </c>
      <c r="AB232" s="8">
        <v>161.25150421179302</v>
      </c>
      <c r="AC232" s="31">
        <f t="shared" si="4"/>
        <v>886.89012509046597</v>
      </c>
      <c r="AD232" s="12"/>
      <c r="AE232" s="1" t="s">
        <v>875</v>
      </c>
      <c r="AF232" s="13" t="s">
        <v>150</v>
      </c>
      <c r="AG232" s="22" t="s">
        <v>299</v>
      </c>
      <c r="AH232" s="23" t="s">
        <v>295</v>
      </c>
    </row>
    <row r="233" spans="1:34" ht="15" customHeight="1" x14ac:dyDescent="0.25">
      <c r="A233" s="1" t="s">
        <v>969</v>
      </c>
      <c r="B233" s="6">
        <v>6379</v>
      </c>
      <c r="C233" s="30">
        <v>8.8101583320269636</v>
      </c>
      <c r="D233" s="30">
        <v>20.034488164289073</v>
      </c>
      <c r="E233" s="18">
        <v>5125.8817996551188</v>
      </c>
      <c r="F233" s="18">
        <v>2755.2907979307101</v>
      </c>
      <c r="G233" s="8">
        <v>219.62690076814548</v>
      </c>
      <c r="H233" s="8">
        <v>484.40194387835083</v>
      </c>
      <c r="I233" s="8">
        <v>211.3183884621414</v>
      </c>
      <c r="J233" s="8">
        <v>0.29274004683840749</v>
      </c>
      <c r="K233" s="8">
        <v>612.47844489731926</v>
      </c>
      <c r="L233" s="8">
        <v>106.12948738046715</v>
      </c>
      <c r="M233" s="8">
        <v>1096.2533312431415</v>
      </c>
      <c r="N233" s="7">
        <v>130.91904863477328</v>
      </c>
      <c r="O233" s="18">
        <v>2107.8538955949207</v>
      </c>
      <c r="P233" s="8">
        <v>774.25928828970063</v>
      </c>
      <c r="Q233" s="8">
        <v>8788.2562277580073</v>
      </c>
      <c r="R233" s="8">
        <v>82.614829910644303</v>
      </c>
      <c r="S233" s="8">
        <v>1079.7930710142655</v>
      </c>
      <c r="T233" s="8">
        <v>120.43185683650077</v>
      </c>
      <c r="U233" s="7">
        <v>-149.74934236048287</v>
      </c>
      <c r="V233" s="8">
        <v>62.8625176359931</v>
      </c>
      <c r="W233" s="8">
        <v>56.594488188976378</v>
      </c>
      <c r="X233" s="8">
        <v>81.047186079322785</v>
      </c>
      <c r="Y233" s="8">
        <v>74.776610754036682</v>
      </c>
      <c r="Z233" s="18">
        <v>254.17060119609695</v>
      </c>
      <c r="AA233" s="8">
        <v>121.64916131055024</v>
      </c>
      <c r="AB233" s="8">
        <v>74.149553221508071</v>
      </c>
      <c r="AC233" s="31">
        <f t="shared" si="4"/>
        <v>8.5665049333910304</v>
      </c>
      <c r="AD233" s="12"/>
      <c r="AE233" s="1" t="s">
        <v>876</v>
      </c>
      <c r="AF233" s="13" t="s">
        <v>151</v>
      </c>
      <c r="AG233" s="22" t="s">
        <v>285</v>
      </c>
      <c r="AH233" s="23" t="s">
        <v>224</v>
      </c>
    </row>
    <row r="234" spans="1:34" ht="15" customHeight="1" x14ac:dyDescent="0.25">
      <c r="A234" s="1" t="s">
        <v>617</v>
      </c>
      <c r="B234" s="6">
        <v>2032</v>
      </c>
      <c r="C234" s="30">
        <v>2.5590551181102361</v>
      </c>
      <c r="D234" s="30">
        <v>43.356299212598429</v>
      </c>
      <c r="E234" s="18">
        <v>8078.7401574803152</v>
      </c>
      <c r="F234" s="18">
        <v>5676.6732283464562</v>
      </c>
      <c r="G234" s="8">
        <v>178.14960629921259</v>
      </c>
      <c r="H234" s="8">
        <v>1560.5314960629921</v>
      </c>
      <c r="I234" s="8">
        <v>665.35433070866145</v>
      </c>
      <c r="J234" s="8">
        <v>33.151750972762649</v>
      </c>
      <c r="K234" s="8">
        <v>1197.3425196850394</v>
      </c>
      <c r="L234" s="8">
        <v>177.16535433070865</v>
      </c>
      <c r="M234" s="8">
        <v>1740.1574803149606</v>
      </c>
      <c r="N234" s="7">
        <v>301.98604430282671</v>
      </c>
      <c r="O234" s="18">
        <v>1372.5393700787401</v>
      </c>
      <c r="P234" s="8">
        <v>226.87007874015748</v>
      </c>
      <c r="Q234" s="8">
        <v>8865.3846153846152</v>
      </c>
      <c r="R234" s="8">
        <v>54.625984251968504</v>
      </c>
      <c r="S234" s="8">
        <v>773.12992125984249</v>
      </c>
      <c r="T234" s="8">
        <v>204.68712249335587</v>
      </c>
      <c r="U234" s="7">
        <v>-111.55887889892844</v>
      </c>
      <c r="V234" s="8">
        <v>101.37795275590551</v>
      </c>
      <c r="W234" s="8">
        <v>16.123724909509708</v>
      </c>
      <c r="X234" s="8">
        <v>107.28346456692914</v>
      </c>
      <c r="Y234" s="8">
        <v>95.964566929133852</v>
      </c>
      <c r="Z234" s="18">
        <v>277.34753146176183</v>
      </c>
      <c r="AA234" s="8">
        <v>72.834645669291334</v>
      </c>
      <c r="AB234" s="8">
        <v>125.49212598425197</v>
      </c>
      <c r="AC234" s="31">
        <f t="shared" si="4"/>
        <v>752.18002759335707</v>
      </c>
      <c r="AD234" s="12"/>
      <c r="AE234" s="1" t="s">
        <v>877</v>
      </c>
      <c r="AF234" s="13" t="s">
        <v>152</v>
      </c>
      <c r="AG234" s="22" t="s">
        <v>289</v>
      </c>
      <c r="AH234" s="23" t="s">
        <v>251</v>
      </c>
    </row>
    <row r="235" spans="1:34" ht="15" customHeight="1" x14ac:dyDescent="0.25">
      <c r="A235" s="1" t="s">
        <v>970</v>
      </c>
      <c r="B235" s="6">
        <v>9117</v>
      </c>
      <c r="C235" s="30">
        <v>5.1332675222112538</v>
      </c>
      <c r="D235" s="30">
        <v>34.03531863551607</v>
      </c>
      <c r="E235" s="18">
        <v>4851.8152901173635</v>
      </c>
      <c r="F235" s="18">
        <v>2275.8582867171222</v>
      </c>
      <c r="G235" s="8">
        <v>0.10968520346605243</v>
      </c>
      <c r="H235" s="8">
        <v>0.21937040693210486</v>
      </c>
      <c r="I235" s="8">
        <v>0.10968520346605243</v>
      </c>
      <c r="J235" s="8">
        <v>-1.9168264022001833</v>
      </c>
      <c r="K235" s="8">
        <v>918.61357902818906</v>
      </c>
      <c r="L235" s="8">
        <v>115.49851924975322</v>
      </c>
      <c r="M235" s="8">
        <v>1180.3224744981901</v>
      </c>
      <c r="N235" s="7">
        <v>178.40031877907887</v>
      </c>
      <c r="O235" s="18">
        <v>1954.1515849511902</v>
      </c>
      <c r="P235" s="8">
        <v>397.06043654710982</v>
      </c>
      <c r="Q235" s="8">
        <v>7735.0427350427353</v>
      </c>
      <c r="R235" s="8">
        <v>98.168257102116925</v>
      </c>
      <c r="S235" s="8">
        <v>1006.9101678183614</v>
      </c>
      <c r="T235" s="8">
        <v>121.52287149987876</v>
      </c>
      <c r="U235" s="7">
        <v>78.702490493401783</v>
      </c>
      <c r="V235" s="8">
        <v>84.457606668860379</v>
      </c>
      <c r="W235" s="8">
        <v>71.135831381733013</v>
      </c>
      <c r="X235" s="8">
        <v>96.193923439727982</v>
      </c>
      <c r="Y235" s="8">
        <v>47.054952286936491</v>
      </c>
      <c r="Z235" s="18">
        <v>274.10947002606429</v>
      </c>
      <c r="AA235" s="8">
        <v>108.807721838324</v>
      </c>
      <c r="AB235" s="8">
        <v>94.768015794669296</v>
      </c>
      <c r="AC235" s="31">
        <f t="shared" si="4"/>
        <v>347.69594842298682</v>
      </c>
      <c r="AD235" s="12"/>
      <c r="AE235" s="1" t="s">
        <v>878</v>
      </c>
      <c r="AF235" s="13" t="s">
        <v>153</v>
      </c>
      <c r="AG235" s="22" t="s">
        <v>297</v>
      </c>
      <c r="AH235" s="23" t="s">
        <v>391</v>
      </c>
    </row>
    <row r="236" spans="1:34" ht="15" customHeight="1" x14ac:dyDescent="0.25">
      <c r="A236" s="1" t="s">
        <v>618</v>
      </c>
      <c r="B236" s="6">
        <v>3416</v>
      </c>
      <c r="C236" s="30">
        <v>2.810304449648712</v>
      </c>
      <c r="D236" s="30">
        <v>39.871194379391099</v>
      </c>
      <c r="E236" s="18">
        <v>9417.7400468384076</v>
      </c>
      <c r="F236" s="18">
        <v>6515.2224824355972</v>
      </c>
      <c r="G236" s="8">
        <v>467.79859484777518</v>
      </c>
      <c r="H236" s="8">
        <v>1489.4613583138175</v>
      </c>
      <c r="I236" s="8">
        <v>817.33021077283377</v>
      </c>
      <c r="J236" s="8">
        <v>-6.0831361946603586</v>
      </c>
      <c r="K236" s="8">
        <v>1698.1850117096019</v>
      </c>
      <c r="L236" s="8">
        <v>177.98594847775175</v>
      </c>
      <c r="M236" s="8">
        <v>1725.7025761124121</v>
      </c>
      <c r="N236" s="7">
        <v>322.82786687381679</v>
      </c>
      <c r="O236" s="18">
        <v>2138.7587822014052</v>
      </c>
      <c r="P236" s="8">
        <v>365.04683840749414</v>
      </c>
      <c r="Q236" s="8">
        <v>12989.583333333334</v>
      </c>
      <c r="R236" s="8">
        <v>33.079625292740047</v>
      </c>
      <c r="S236" s="8">
        <v>1012.5878220140517</v>
      </c>
      <c r="T236" s="8">
        <v>302.93663060278209</v>
      </c>
      <c r="U236" s="7">
        <v>77.198553789275408</v>
      </c>
      <c r="V236" s="8">
        <v>158.95784543325527</v>
      </c>
      <c r="W236" s="8">
        <v>32.04280155642023</v>
      </c>
      <c r="X236" s="8">
        <v>156.90866510538643</v>
      </c>
      <c r="Y236" s="8">
        <v>81.674473067915685</v>
      </c>
      <c r="Z236" s="18">
        <v>407.98356325212796</v>
      </c>
      <c r="AA236" s="8">
        <v>155.44496487119437</v>
      </c>
      <c r="AB236" s="8">
        <v>110.07025761124122</v>
      </c>
      <c r="AC236" s="31">
        <f t="shared" si="4"/>
        <v>355.77521894927725</v>
      </c>
      <c r="AD236" s="12"/>
      <c r="AE236" s="1" t="s">
        <v>879</v>
      </c>
      <c r="AF236" s="13" t="s">
        <v>154</v>
      </c>
      <c r="AG236" s="22" t="s">
        <v>291</v>
      </c>
      <c r="AH236" s="23" t="s">
        <v>281</v>
      </c>
    </row>
    <row r="237" spans="1:34" ht="15" customHeight="1" x14ac:dyDescent="0.25">
      <c r="A237" s="1" t="s">
        <v>971</v>
      </c>
      <c r="B237" s="6">
        <v>51400</v>
      </c>
      <c r="C237" s="30">
        <v>4.8482490272373537</v>
      </c>
      <c r="D237" s="30">
        <v>28.474708171206224</v>
      </c>
      <c r="E237" s="18">
        <v>6274.43579766537</v>
      </c>
      <c r="F237" s="18">
        <v>3889.591439688716</v>
      </c>
      <c r="G237" s="8">
        <v>344.70817120622564</v>
      </c>
      <c r="H237" s="8">
        <v>747.08171206225677</v>
      </c>
      <c r="I237" s="8">
        <v>473.13229571984431</v>
      </c>
      <c r="J237" s="8">
        <v>36.491873658387</v>
      </c>
      <c r="K237" s="8">
        <v>719.78599221789887</v>
      </c>
      <c r="L237" s="8">
        <v>89.669260700389103</v>
      </c>
      <c r="M237" s="8">
        <v>1440.9338521400778</v>
      </c>
      <c r="N237" s="7">
        <v>127.45754268402591</v>
      </c>
      <c r="O237" s="18">
        <v>1959.6887159533073</v>
      </c>
      <c r="P237" s="8">
        <v>492.66536964980543</v>
      </c>
      <c r="Q237" s="8">
        <v>10161.717495987159</v>
      </c>
      <c r="R237" s="8">
        <v>50.42801556420234</v>
      </c>
      <c r="S237" s="8">
        <v>976.45914396887156</v>
      </c>
      <c r="T237" s="8">
        <v>113.18242343541944</v>
      </c>
      <c r="U237" s="7">
        <v>83.047795814369039</v>
      </c>
      <c r="V237" s="8">
        <v>124.16342412451361</v>
      </c>
      <c r="W237" s="8">
        <v>27.252271022585216</v>
      </c>
      <c r="X237" s="8">
        <v>92.490272373540847</v>
      </c>
      <c r="Y237" s="8">
        <v>61.011673151750976</v>
      </c>
      <c r="Z237" s="18">
        <v>258.25220123346651</v>
      </c>
      <c r="AA237" s="8">
        <v>139.96108949416342</v>
      </c>
      <c r="AB237" s="8">
        <v>76.070038910505829</v>
      </c>
      <c r="AC237" s="31">
        <f t="shared" si="4"/>
        <v>166.90344078988016</v>
      </c>
      <c r="AD237" s="12"/>
      <c r="AE237" s="1" t="s">
        <v>880</v>
      </c>
      <c r="AF237" s="13" t="s">
        <v>155</v>
      </c>
      <c r="AG237" s="22" t="s">
        <v>285</v>
      </c>
      <c r="AH237" s="23" t="s">
        <v>223</v>
      </c>
    </row>
    <row r="238" spans="1:34" ht="15" customHeight="1" x14ac:dyDescent="0.25">
      <c r="A238" s="1" t="s">
        <v>417</v>
      </c>
      <c r="B238" s="6">
        <v>23998</v>
      </c>
      <c r="C238" s="30">
        <v>5.3754479539961659</v>
      </c>
      <c r="D238" s="30">
        <v>30.706725560463372</v>
      </c>
      <c r="E238" s="18">
        <v>6515.9179931660965</v>
      </c>
      <c r="F238" s="18">
        <v>4147.6373031085923</v>
      </c>
      <c r="G238" s="8">
        <v>165.76381365113761</v>
      </c>
      <c r="H238" s="8">
        <v>850.65422118509878</v>
      </c>
      <c r="I238" s="8">
        <v>516.58471539294942</v>
      </c>
      <c r="J238" s="8">
        <v>-0.9831935355025041</v>
      </c>
      <c r="K238" s="8">
        <v>861.94682890240847</v>
      </c>
      <c r="L238" s="8">
        <v>83.631969330777565</v>
      </c>
      <c r="M238" s="8">
        <v>1568.589049087424</v>
      </c>
      <c r="N238" s="7">
        <v>185.08186842507644</v>
      </c>
      <c r="O238" s="18">
        <v>1868.9474122843569</v>
      </c>
      <c r="P238" s="8">
        <v>405.20043336944747</v>
      </c>
      <c r="Q238" s="8">
        <v>7537.9844961240306</v>
      </c>
      <c r="R238" s="8">
        <v>82.256854737894813</v>
      </c>
      <c r="S238" s="8">
        <v>998.66655554629563</v>
      </c>
      <c r="T238" s="8">
        <v>208.30945558739256</v>
      </c>
      <c r="U238" s="7">
        <v>-27.69483525784575</v>
      </c>
      <c r="V238" s="8">
        <v>87.965663805317106</v>
      </c>
      <c r="W238" s="8">
        <v>20.277120648867861</v>
      </c>
      <c r="X238" s="8">
        <v>93.966163846987243</v>
      </c>
      <c r="Y238" s="8">
        <v>60.505042086840568</v>
      </c>
      <c r="Z238" s="18">
        <v>413.47912855479791</v>
      </c>
      <c r="AA238" s="8">
        <v>210.14251187598967</v>
      </c>
      <c r="AB238" s="8">
        <v>79.673306108842411</v>
      </c>
      <c r="AC238" s="31">
        <f t="shared" si="4"/>
        <v>85.854149218349392</v>
      </c>
      <c r="AD238" s="12"/>
      <c r="AE238" s="1" t="s">
        <v>881</v>
      </c>
      <c r="AF238" s="13" t="s">
        <v>417</v>
      </c>
      <c r="AG238" s="22" t="s">
        <v>299</v>
      </c>
      <c r="AH238" s="23" t="s">
        <v>236</v>
      </c>
    </row>
    <row r="239" spans="1:34" ht="15" customHeight="1" x14ac:dyDescent="0.25">
      <c r="A239" s="1" t="s">
        <v>619</v>
      </c>
      <c r="B239" s="6">
        <v>2959</v>
      </c>
      <c r="C239" s="30">
        <v>5.8127745860087865</v>
      </c>
      <c r="D239" s="30">
        <v>27.712064886786074</v>
      </c>
      <c r="E239" s="18">
        <v>5922.6089895234873</v>
      </c>
      <c r="F239" s="18">
        <v>3426.1574856370394</v>
      </c>
      <c r="G239" s="8">
        <v>162.21696519094289</v>
      </c>
      <c r="H239" s="8">
        <v>651.57147685028724</v>
      </c>
      <c r="I239" s="8">
        <v>399.12132477188237</v>
      </c>
      <c r="J239" s="8">
        <v>2.9732408325074329</v>
      </c>
      <c r="K239" s="8">
        <v>674.55221358567087</v>
      </c>
      <c r="L239" s="8">
        <v>90.909090909090907</v>
      </c>
      <c r="M239" s="8">
        <v>1384.9273403176749</v>
      </c>
      <c r="N239" s="7">
        <v>150.79492408807383</v>
      </c>
      <c r="O239" s="18">
        <v>1863.8053396417708</v>
      </c>
      <c r="P239" s="8">
        <v>445.7587022642785</v>
      </c>
      <c r="Q239" s="8">
        <v>7668.604651162791</v>
      </c>
      <c r="R239" s="8">
        <v>139.91213247718824</v>
      </c>
      <c r="S239" s="8">
        <v>1156.1338289962825</v>
      </c>
      <c r="T239" s="8">
        <v>140.73668730120727</v>
      </c>
      <c r="U239" s="7">
        <v>-131.44886235143633</v>
      </c>
      <c r="V239" s="8">
        <v>19.601216627238934</v>
      </c>
      <c r="W239" s="8">
        <v>21.465808034345294</v>
      </c>
      <c r="X239" s="8">
        <v>71.645826292666442</v>
      </c>
      <c r="Y239" s="8">
        <v>58.465697870902332</v>
      </c>
      <c r="Z239" s="18">
        <v>244.06779661016949</v>
      </c>
      <c r="AA239" s="8">
        <v>110.17235552551539</v>
      </c>
      <c r="AB239" s="8">
        <v>73.335586346738751</v>
      </c>
      <c r="AC239" s="31">
        <f t="shared" si="4"/>
        <v>388.57836763450757</v>
      </c>
      <c r="AD239" s="12"/>
      <c r="AE239" s="1" t="s">
        <v>882</v>
      </c>
      <c r="AF239" s="13" t="s">
        <v>372</v>
      </c>
      <c r="AG239" s="22" t="s">
        <v>285</v>
      </c>
      <c r="AH239" s="23" t="s">
        <v>224</v>
      </c>
    </row>
    <row r="240" spans="1:34" ht="15" customHeight="1" x14ac:dyDescent="0.25">
      <c r="A240" s="1" t="s">
        <v>620</v>
      </c>
      <c r="B240" s="6">
        <v>3261</v>
      </c>
      <c r="C240" s="30">
        <v>3.8638454461821525</v>
      </c>
      <c r="D240" s="30">
        <v>39.40509046304814</v>
      </c>
      <c r="E240" s="18">
        <v>8074.8236737197185</v>
      </c>
      <c r="F240" s="18">
        <v>4614.5354185832566</v>
      </c>
      <c r="G240" s="8">
        <v>134.31462741490341</v>
      </c>
      <c r="H240" s="8">
        <v>1429.6228150873965</v>
      </c>
      <c r="I240" s="8">
        <v>372.58509659613617</v>
      </c>
      <c r="J240" s="8">
        <v>0</v>
      </c>
      <c r="K240" s="8">
        <v>719.71787795154864</v>
      </c>
      <c r="L240" s="8">
        <v>116.22201778595523</v>
      </c>
      <c r="M240" s="8">
        <v>1712.9714811407543</v>
      </c>
      <c r="N240" s="7">
        <v>245.3235203925168</v>
      </c>
      <c r="O240" s="18">
        <v>2131.5547378104879</v>
      </c>
      <c r="P240" s="8">
        <v>356.02575896964123</v>
      </c>
      <c r="Q240" s="8">
        <v>9214.2857142857138</v>
      </c>
      <c r="R240" s="8">
        <v>112.84881938055811</v>
      </c>
      <c r="S240" s="8">
        <v>994.48022079116834</v>
      </c>
      <c r="T240" s="8">
        <v>97.199341021416814</v>
      </c>
      <c r="U240" s="7">
        <v>348.98281169247514</v>
      </c>
      <c r="V240" s="8">
        <v>145.967494633548</v>
      </c>
      <c r="W240" s="8">
        <v>0</v>
      </c>
      <c r="X240" s="8">
        <v>76.050291321680461</v>
      </c>
      <c r="Y240" s="8">
        <v>56.117755289788406</v>
      </c>
      <c r="Z240" s="18">
        <v>392.96452194828623</v>
      </c>
      <c r="AA240" s="8">
        <v>149.95400183992641</v>
      </c>
      <c r="AB240" s="8">
        <v>89.849739343759595</v>
      </c>
      <c r="AC240" s="31">
        <f t="shared" si="4"/>
        <v>935.7689953776877</v>
      </c>
      <c r="AD240" s="12"/>
      <c r="AE240" s="1" t="s">
        <v>883</v>
      </c>
      <c r="AF240" s="13" t="s">
        <v>156</v>
      </c>
      <c r="AG240" s="22" t="s">
        <v>302</v>
      </c>
      <c r="AH240" s="23" t="s">
        <v>240</v>
      </c>
    </row>
    <row r="241" spans="1:34" ht="15" customHeight="1" x14ac:dyDescent="0.25">
      <c r="A241" s="1" t="s">
        <v>972</v>
      </c>
      <c r="B241" s="6">
        <v>32547</v>
      </c>
      <c r="C241" s="30">
        <v>4.1970074046763139</v>
      </c>
      <c r="D241" s="30">
        <v>33.499247242449378</v>
      </c>
      <c r="E241" s="18">
        <v>4910.7444618551635</v>
      </c>
      <c r="F241" s="18">
        <v>4725.3510308169716</v>
      </c>
      <c r="G241" s="8">
        <v>222.57043659937935</v>
      </c>
      <c r="H241" s="8">
        <v>1045.3190770270687</v>
      </c>
      <c r="I241" s="8">
        <v>550.95707745721563</v>
      </c>
      <c r="J241" s="8">
        <v>4.1832252666806102</v>
      </c>
      <c r="K241" s="8">
        <v>809.26045411251425</v>
      </c>
      <c r="L241" s="8">
        <v>103.23532122776292</v>
      </c>
      <c r="M241" s="8">
        <v>1887.6086889728701</v>
      </c>
      <c r="N241" s="7">
        <v>205.45207138124249</v>
      </c>
      <c r="O241" s="1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62.409288824383168</v>
      </c>
      <c r="U241" s="7">
        <v>-132.7759885270591</v>
      </c>
      <c r="V241" s="8">
        <v>0</v>
      </c>
      <c r="W241" s="8">
        <v>70.366699702675916</v>
      </c>
      <c r="X241" s="8">
        <v>0</v>
      </c>
      <c r="Y241" s="8">
        <v>0</v>
      </c>
      <c r="Z241" s="18">
        <v>327.32227052844286</v>
      </c>
      <c r="AA241" s="8">
        <v>0</v>
      </c>
      <c r="AB241" s="8">
        <v>96.168617691338682</v>
      </c>
      <c r="AC241" s="31">
        <f t="shared" si="4"/>
        <v>-141.92883949025094</v>
      </c>
      <c r="AD241" s="12"/>
      <c r="AE241" s="1" t="s">
        <v>884</v>
      </c>
      <c r="AF241" s="13" t="s">
        <v>373</v>
      </c>
      <c r="AG241" s="22" t="s">
        <v>290</v>
      </c>
      <c r="AH241" s="23" t="s">
        <v>243</v>
      </c>
    </row>
    <row r="242" spans="1:34" ht="15" customHeight="1" x14ac:dyDescent="0.25">
      <c r="A242" s="1" t="s">
        <v>621</v>
      </c>
      <c r="B242" s="6">
        <v>1009</v>
      </c>
      <c r="C242" s="30">
        <v>4.9554013875123886</v>
      </c>
      <c r="D242" s="30">
        <v>33.201189296332998</v>
      </c>
      <c r="E242" s="18">
        <v>8810.7036669970275</v>
      </c>
      <c r="F242" s="18">
        <v>5331.0208126858279</v>
      </c>
      <c r="G242" s="8">
        <v>9.9108027750247771</v>
      </c>
      <c r="H242" s="8">
        <v>1409.3161546085232</v>
      </c>
      <c r="I242" s="8">
        <v>675.91674925668974</v>
      </c>
      <c r="J242" s="8">
        <v>113.90532544378698</v>
      </c>
      <c r="K242" s="8">
        <v>1693.7561942517343</v>
      </c>
      <c r="L242" s="8">
        <v>162.53716551040634</v>
      </c>
      <c r="M242" s="8">
        <v>1400.3964321110009</v>
      </c>
      <c r="N242" s="7">
        <v>27.819154239068666</v>
      </c>
      <c r="O242" s="18">
        <v>2852.3290386521307</v>
      </c>
      <c r="P242" s="8">
        <v>415.26263627353813</v>
      </c>
      <c r="Q242" s="8">
        <v>8380</v>
      </c>
      <c r="R242" s="8">
        <v>120.91179385530228</v>
      </c>
      <c r="S242" s="8">
        <v>1324.0832507433101</v>
      </c>
      <c r="T242" s="8">
        <v>276.31578947368422</v>
      </c>
      <c r="U242" s="7">
        <v>323.87837566978243</v>
      </c>
      <c r="V242" s="8">
        <v>119.9207135777998</v>
      </c>
      <c r="W242" s="8">
        <v>32.115051903114185</v>
      </c>
      <c r="X242" s="8">
        <v>239.8414271555996</v>
      </c>
      <c r="Y242" s="8">
        <v>152.62636273538158</v>
      </c>
      <c r="Z242" s="18">
        <v>269.57383548067395</v>
      </c>
      <c r="AA242" s="8">
        <v>56.491575817641227</v>
      </c>
      <c r="AB242" s="8">
        <v>200.1982160555005</v>
      </c>
      <c r="AC242" s="31">
        <f t="shared" si="4"/>
        <v>357.77998017839496</v>
      </c>
      <c r="AD242" s="12"/>
      <c r="AE242" s="1" t="s">
        <v>885</v>
      </c>
      <c r="AF242" s="13" t="s">
        <v>157</v>
      </c>
      <c r="AG242" s="22" t="s">
        <v>291</v>
      </c>
      <c r="AH242" s="23" t="s">
        <v>281</v>
      </c>
    </row>
    <row r="243" spans="1:34" ht="15" customHeight="1" x14ac:dyDescent="0.25">
      <c r="A243" s="1" t="s">
        <v>973</v>
      </c>
      <c r="B243" s="6">
        <v>64736</v>
      </c>
      <c r="C243" s="30">
        <v>7.3081438457736034</v>
      </c>
      <c r="D243" s="30">
        <v>20.676285219970342</v>
      </c>
      <c r="E243" s="18">
        <v>6379.1244438952053</v>
      </c>
      <c r="F243" s="18">
        <v>3667.8818586258035</v>
      </c>
      <c r="G243" s="8">
        <v>354.26964903608507</v>
      </c>
      <c r="H243" s="8">
        <v>589.54831932773106</v>
      </c>
      <c r="I243" s="8">
        <v>397.30598121601577</v>
      </c>
      <c r="J243" s="8">
        <v>-0.79554494828957845</v>
      </c>
      <c r="K243" s="8">
        <v>574.78064755313892</v>
      </c>
      <c r="L243" s="8">
        <v>72.525333662876918</v>
      </c>
      <c r="M243" s="8">
        <v>1578.5034602076125</v>
      </c>
      <c r="N243" s="7">
        <v>174.26934623350991</v>
      </c>
      <c r="O243" s="18">
        <v>2217.6841324765201</v>
      </c>
      <c r="P243" s="8">
        <v>652.17189817103315</v>
      </c>
      <c r="Q243" s="8">
        <v>8923.9061509194671</v>
      </c>
      <c r="R243" s="8">
        <v>80.681537320810676</v>
      </c>
      <c r="S243" s="8">
        <v>959.18808699950569</v>
      </c>
      <c r="T243" s="8">
        <v>169.06419180201081</v>
      </c>
      <c r="U243" s="7">
        <v>43.670680374402409</v>
      </c>
      <c r="V243" s="8">
        <v>126.3593672763223</v>
      </c>
      <c r="W243" s="8">
        <v>28.027609286760093</v>
      </c>
      <c r="X243" s="8">
        <v>158.52076124567475</v>
      </c>
      <c r="Y243" s="8">
        <v>69.86838853188334</v>
      </c>
      <c r="Z243" s="18">
        <v>376.73475752377982</v>
      </c>
      <c r="AA243" s="8">
        <v>219.64594661393969</v>
      </c>
      <c r="AB243" s="8">
        <v>95.835392980721707</v>
      </c>
      <c r="AC243" s="31">
        <f t="shared" si="4"/>
        <v>116.82369526910196</v>
      </c>
      <c r="AD243" s="12"/>
      <c r="AE243" s="1" t="s">
        <v>886</v>
      </c>
      <c r="AF243" s="13" t="s">
        <v>158</v>
      </c>
      <c r="AG243" s="22" t="s">
        <v>284</v>
      </c>
      <c r="AH243" s="23" t="s">
        <v>259</v>
      </c>
    </row>
    <row r="244" spans="1:34" ht="15" customHeight="1" x14ac:dyDescent="0.25">
      <c r="A244" s="1" t="s">
        <v>622</v>
      </c>
      <c r="B244" s="6">
        <v>4781</v>
      </c>
      <c r="C244" s="30">
        <v>8.9730181970299103</v>
      </c>
      <c r="D244" s="30">
        <v>20.037649027400125</v>
      </c>
      <c r="E244" s="18">
        <v>7521.4390294917375</v>
      </c>
      <c r="F244" s="18">
        <v>4235.9339050407862</v>
      </c>
      <c r="G244" s="8">
        <v>264.3798368542146</v>
      </c>
      <c r="H244" s="8">
        <v>953.35703827651116</v>
      </c>
      <c r="I244" s="8">
        <v>513.07257895837688</v>
      </c>
      <c r="J244" s="8">
        <v>24.751510426817383</v>
      </c>
      <c r="K244" s="8">
        <v>863.83601756954613</v>
      </c>
      <c r="L244" s="8">
        <v>146.20372307048734</v>
      </c>
      <c r="M244" s="8">
        <v>1480.8617444049362</v>
      </c>
      <c r="N244" s="7">
        <v>135.67517855038392</v>
      </c>
      <c r="O244" s="18">
        <v>2731.6460991424387</v>
      </c>
      <c r="P244" s="8">
        <v>542.3551558251412</v>
      </c>
      <c r="Q244" s="8">
        <v>6044.2890442890439</v>
      </c>
      <c r="R244" s="8">
        <v>162.72746287387577</v>
      </c>
      <c r="S244" s="8">
        <v>1581.6774733319389</v>
      </c>
      <c r="T244" s="8">
        <v>258.46925972396491</v>
      </c>
      <c r="U244" s="7">
        <v>-9.852323107253536</v>
      </c>
      <c r="V244" s="8">
        <v>115.0386948337168</v>
      </c>
      <c r="W244" s="8">
        <v>7.3964497041420119</v>
      </c>
      <c r="X244" s="8">
        <v>73.833925956912779</v>
      </c>
      <c r="Y244" s="8">
        <v>64.212507843547371</v>
      </c>
      <c r="Z244" s="18">
        <v>271.82457592056267</v>
      </c>
      <c r="AA244" s="8">
        <v>108.76385693369588</v>
      </c>
      <c r="AB244" s="8">
        <v>120.05856515373353</v>
      </c>
      <c r="AC244" s="31">
        <f t="shared" si="4"/>
        <v>282.03444938794996</v>
      </c>
      <c r="AD244" s="12"/>
      <c r="AE244" s="1" t="s">
        <v>887</v>
      </c>
      <c r="AF244" s="13" t="s">
        <v>159</v>
      </c>
      <c r="AG244" s="22" t="s">
        <v>286</v>
      </c>
      <c r="AH244" s="23" t="s">
        <v>274</v>
      </c>
    </row>
    <row r="245" spans="1:34" ht="15" customHeight="1" x14ac:dyDescent="0.25">
      <c r="A245" s="1" t="s">
        <v>623</v>
      </c>
      <c r="B245" s="6">
        <v>1352</v>
      </c>
      <c r="C245" s="30">
        <v>4.4378698224852071</v>
      </c>
      <c r="D245" s="30">
        <v>37.721893491124256</v>
      </c>
      <c r="E245" s="18">
        <v>7191.5680473372786</v>
      </c>
      <c r="F245" s="18">
        <v>4255.917159763314</v>
      </c>
      <c r="G245" s="8">
        <v>239.6449704142012</v>
      </c>
      <c r="H245" s="8">
        <v>907.54437869822493</v>
      </c>
      <c r="I245" s="8">
        <v>474.11242603550295</v>
      </c>
      <c r="J245" s="8">
        <v>8.2186634105104961</v>
      </c>
      <c r="K245" s="8">
        <v>724.11242603550295</v>
      </c>
      <c r="L245" s="8">
        <v>113.16568047337277</v>
      </c>
      <c r="M245" s="8">
        <v>1633.136094674556</v>
      </c>
      <c r="N245" s="7">
        <v>269.14820049481551</v>
      </c>
      <c r="O245" s="18">
        <v>1981.508875739645</v>
      </c>
      <c r="P245" s="8">
        <v>382.39644970414201</v>
      </c>
      <c r="Q245" s="8">
        <v>8616.6666666666661</v>
      </c>
      <c r="R245" s="8">
        <v>94.674556213017752</v>
      </c>
      <c r="S245" s="8">
        <v>1207.1005917159762</v>
      </c>
      <c r="T245" s="8">
        <v>27.41514360313316</v>
      </c>
      <c r="U245" s="7">
        <v>-27.979439169264406</v>
      </c>
      <c r="V245" s="8">
        <v>184.17159763313609</v>
      </c>
      <c r="W245" s="8">
        <v>26.451869530628482</v>
      </c>
      <c r="X245" s="8">
        <v>87.278106508875737</v>
      </c>
      <c r="Y245" s="8">
        <v>66.568047337278117</v>
      </c>
      <c r="Z245" s="18">
        <v>438.26714801444041</v>
      </c>
      <c r="AA245" s="8">
        <v>103.55029585798816</v>
      </c>
      <c r="AB245" s="8">
        <v>91.715976331360949</v>
      </c>
      <c r="AC245" s="31">
        <f t="shared" si="4"/>
        <v>515.87486381987924</v>
      </c>
      <c r="AD245" s="12"/>
      <c r="AE245" s="1" t="s">
        <v>888</v>
      </c>
      <c r="AF245" s="13" t="s">
        <v>160</v>
      </c>
      <c r="AG245" s="22" t="s">
        <v>293</v>
      </c>
      <c r="AH245" s="23" t="s">
        <v>229</v>
      </c>
    </row>
    <row r="246" spans="1:34" ht="15" customHeight="1" x14ac:dyDescent="0.25">
      <c r="A246" s="1" t="s">
        <v>624</v>
      </c>
      <c r="B246" s="6">
        <v>5028</v>
      </c>
      <c r="C246" s="30">
        <v>7.8758949880668254</v>
      </c>
      <c r="D246" s="30">
        <v>25.338106603023071</v>
      </c>
      <c r="E246" s="18">
        <v>8244.0334128878294</v>
      </c>
      <c r="F246" s="18">
        <v>5023.0708035003972</v>
      </c>
      <c r="G246" s="8">
        <v>362.17183770883054</v>
      </c>
      <c r="H246" s="8">
        <v>994.63007159904532</v>
      </c>
      <c r="I246" s="8">
        <v>470.1670644391408</v>
      </c>
      <c r="J246" s="8">
        <v>4.4765840220385673</v>
      </c>
      <c r="K246" s="8">
        <v>1271.0819411296739</v>
      </c>
      <c r="L246" s="8">
        <v>209.2283214001591</v>
      </c>
      <c r="M246" s="8">
        <v>1600.0397772474143</v>
      </c>
      <c r="N246" s="7">
        <v>320.50352735425349</v>
      </c>
      <c r="O246" s="18">
        <v>2450.477326968974</v>
      </c>
      <c r="P246" s="8">
        <v>417.46221161495623</v>
      </c>
      <c r="Q246" s="8">
        <v>5300.5050505050503</v>
      </c>
      <c r="R246" s="8">
        <v>123.11058074781225</v>
      </c>
      <c r="S246" s="8">
        <v>1472.3548130469371</v>
      </c>
      <c r="T246" s="8">
        <v>184.08543335286839</v>
      </c>
      <c r="U246" s="7">
        <v>28.327277256842436</v>
      </c>
      <c r="V246" s="8">
        <v>104.21638822593476</v>
      </c>
      <c r="W246" s="8">
        <v>29.234067433248882</v>
      </c>
      <c r="X246" s="8">
        <v>91.686555290373903</v>
      </c>
      <c r="Y246" s="8">
        <v>87.708830548926016</v>
      </c>
      <c r="Z246" s="18">
        <v>232.0222487087803</v>
      </c>
      <c r="AA246" s="8">
        <v>93.874303898170254</v>
      </c>
      <c r="AB246" s="8">
        <v>109.38743038981701</v>
      </c>
      <c r="AC246" s="31">
        <f t="shared" si="4"/>
        <v>538.4630337096778</v>
      </c>
      <c r="AD246" s="12"/>
      <c r="AE246" s="1" t="s">
        <v>889</v>
      </c>
      <c r="AF246" s="13" t="s">
        <v>161</v>
      </c>
      <c r="AG246" s="22" t="s">
        <v>286</v>
      </c>
      <c r="AH246" s="23" t="s">
        <v>271</v>
      </c>
    </row>
    <row r="247" spans="1:34" ht="15" customHeight="1" x14ac:dyDescent="0.25">
      <c r="A247" s="1" t="s">
        <v>419</v>
      </c>
      <c r="B247" s="6">
        <v>5131</v>
      </c>
      <c r="C247" s="30">
        <v>5.7688559734944453</v>
      </c>
      <c r="D247" s="30">
        <v>31.865133502241278</v>
      </c>
      <c r="E247" s="18">
        <v>7756.1878776067042</v>
      </c>
      <c r="F247" s="18">
        <v>4781.5240693821861</v>
      </c>
      <c r="G247" s="8">
        <v>196.06314558565583</v>
      </c>
      <c r="H247" s="8">
        <v>1444.5527187682712</v>
      </c>
      <c r="I247" s="8">
        <v>251.80276749171705</v>
      </c>
      <c r="J247" s="8">
        <v>3.5601622352410995</v>
      </c>
      <c r="K247" s="8">
        <v>496.0046774507893</v>
      </c>
      <c r="L247" s="8">
        <v>152.60183200155916</v>
      </c>
      <c r="M247" s="8">
        <v>1810.3683492496589</v>
      </c>
      <c r="N247" s="7">
        <v>579.17224860085298</v>
      </c>
      <c r="O247" s="18">
        <v>2220.8146560124733</v>
      </c>
      <c r="P247" s="8">
        <v>446.11186903137792</v>
      </c>
      <c r="Q247" s="8">
        <v>7733.1081081081084</v>
      </c>
      <c r="R247" s="8">
        <v>110.69966868056909</v>
      </c>
      <c r="S247" s="8">
        <v>1213.7984798284936</v>
      </c>
      <c r="T247" s="8">
        <v>104.46425908806251</v>
      </c>
      <c r="U247" s="7">
        <v>108.29083925888432</v>
      </c>
      <c r="V247" s="8">
        <v>122.00350808809199</v>
      </c>
      <c r="W247" s="8">
        <v>26.769360822805616</v>
      </c>
      <c r="X247" s="8">
        <v>88.676671214188261</v>
      </c>
      <c r="Y247" s="8">
        <v>61.001754044045995</v>
      </c>
      <c r="Z247" s="18">
        <v>289.25619834710744</v>
      </c>
      <c r="AA247" s="8">
        <v>94.913272266614698</v>
      </c>
      <c r="AB247" s="8">
        <v>156.49970765932568</v>
      </c>
      <c r="AC247" s="31">
        <f t="shared" si="4"/>
        <v>464.59295386493739</v>
      </c>
      <c r="AD247" s="12"/>
      <c r="AE247" s="1" t="s">
        <v>890</v>
      </c>
      <c r="AF247" s="13" t="s">
        <v>419</v>
      </c>
      <c r="AG247" s="22" t="s">
        <v>286</v>
      </c>
      <c r="AH247" s="23" t="s">
        <v>272</v>
      </c>
    </row>
    <row r="248" spans="1:34" ht="15" customHeight="1" x14ac:dyDescent="0.25">
      <c r="A248" s="1" t="s">
        <v>625</v>
      </c>
      <c r="B248" s="6">
        <v>21293</v>
      </c>
      <c r="C248" s="30">
        <v>7.6785798149626636</v>
      </c>
      <c r="D248" s="30">
        <v>21.889822946508243</v>
      </c>
      <c r="E248" s="18">
        <v>6521.4389705537033</v>
      </c>
      <c r="F248" s="18">
        <v>3597.6142394214057</v>
      </c>
      <c r="G248" s="8">
        <v>218.71037430141359</v>
      </c>
      <c r="H248" s="8">
        <v>786.73742544498191</v>
      </c>
      <c r="I248" s="8">
        <v>414.22063588972901</v>
      </c>
      <c r="J248" s="8">
        <v>0.80671184252984829</v>
      </c>
      <c r="K248" s="8">
        <v>546.98727281266144</v>
      </c>
      <c r="L248" s="8">
        <v>65.796271075001172</v>
      </c>
      <c r="M248" s="8">
        <v>1427.1356783919598</v>
      </c>
      <c r="N248" s="7">
        <v>203.01614073812971</v>
      </c>
      <c r="O248" s="18">
        <v>2418.6352322359462</v>
      </c>
      <c r="P248" s="8">
        <v>719.72009580613349</v>
      </c>
      <c r="Q248" s="8">
        <v>9373.088685015291</v>
      </c>
      <c r="R248" s="8">
        <v>96.369698962100216</v>
      </c>
      <c r="S248" s="8">
        <v>1207.204245526699</v>
      </c>
      <c r="T248" s="8">
        <v>178.88402625820569</v>
      </c>
      <c r="U248" s="7">
        <v>-71.187611846609641</v>
      </c>
      <c r="V248" s="8">
        <v>160.71009251866812</v>
      </c>
      <c r="W248" s="8">
        <v>59.917355371900825</v>
      </c>
      <c r="X248" s="8">
        <v>67.017329638848452</v>
      </c>
      <c r="Y248" s="8">
        <v>51.331423472502699</v>
      </c>
      <c r="Z248" s="18">
        <v>354.52449296503693</v>
      </c>
      <c r="AA248" s="8">
        <v>188.79443948715542</v>
      </c>
      <c r="AB248" s="8">
        <v>79.274879068238391</v>
      </c>
      <c r="AC248" s="31">
        <f t="shared" si="4"/>
        <v>150.6650059313144</v>
      </c>
      <c r="AD248" s="12"/>
      <c r="AE248" s="1" t="s">
        <v>891</v>
      </c>
      <c r="AF248" s="13" t="s">
        <v>162</v>
      </c>
      <c r="AG248" s="22" t="s">
        <v>300</v>
      </c>
      <c r="AH248" s="23" t="s">
        <v>246</v>
      </c>
    </row>
    <row r="249" spans="1:34" ht="15" customHeight="1" x14ac:dyDescent="0.25">
      <c r="A249" s="1" t="s">
        <v>626</v>
      </c>
      <c r="B249" s="6">
        <v>2904</v>
      </c>
      <c r="C249" s="30">
        <v>4.4421487603305785</v>
      </c>
      <c r="D249" s="30">
        <v>35.158402203856745</v>
      </c>
      <c r="E249" s="18">
        <v>7094.69696969697</v>
      </c>
      <c r="F249" s="18">
        <v>3915.9779614325066</v>
      </c>
      <c r="G249" s="8">
        <v>43.044077134986225</v>
      </c>
      <c r="H249" s="8">
        <v>1042.0110192837467</v>
      </c>
      <c r="I249" s="8">
        <v>129.13223140495867</v>
      </c>
      <c r="J249" s="8">
        <v>19.665323073164775</v>
      </c>
      <c r="K249" s="8">
        <v>765.84022038567491</v>
      </c>
      <c r="L249" s="8">
        <v>101.5840220385675</v>
      </c>
      <c r="M249" s="8">
        <v>1811.9834710743801</v>
      </c>
      <c r="N249" s="7">
        <v>104.30161907559514</v>
      </c>
      <c r="O249" s="18">
        <v>2165.6336088154271</v>
      </c>
      <c r="P249" s="8">
        <v>278.23691460055096</v>
      </c>
      <c r="Q249" s="8">
        <v>6263.5658914728683</v>
      </c>
      <c r="R249" s="8">
        <v>90.220385674931123</v>
      </c>
      <c r="S249" s="8">
        <v>1252.0661157024792</v>
      </c>
      <c r="T249" s="8">
        <v>152.14543072387815</v>
      </c>
      <c r="U249" s="7">
        <v>205.82253812020221</v>
      </c>
      <c r="V249" s="8">
        <v>64.393939393939391</v>
      </c>
      <c r="W249" s="8">
        <v>34.249662009914374</v>
      </c>
      <c r="X249" s="8">
        <v>88.498622589531692</v>
      </c>
      <c r="Y249" s="8">
        <v>72.658402203856753</v>
      </c>
      <c r="Z249" s="18">
        <v>304.74576271186442</v>
      </c>
      <c r="AA249" s="8">
        <v>113.98071625344353</v>
      </c>
      <c r="AB249" s="8">
        <v>79.889807162534439</v>
      </c>
      <c r="AC249" s="31">
        <f t="shared" si="4"/>
        <v>708.33963673717176</v>
      </c>
      <c r="AD249" s="12"/>
      <c r="AE249" s="1" t="s">
        <v>892</v>
      </c>
      <c r="AF249" s="13" t="s">
        <v>163</v>
      </c>
      <c r="AG249" s="22" t="s">
        <v>291</v>
      </c>
      <c r="AH249" s="23" t="s">
        <v>279</v>
      </c>
    </row>
    <row r="250" spans="1:34" ht="15" customHeight="1" x14ac:dyDescent="0.25">
      <c r="A250" s="1" t="s">
        <v>627</v>
      </c>
      <c r="B250" s="6">
        <v>22190</v>
      </c>
      <c r="C250" s="30">
        <v>7.0707525912573228</v>
      </c>
      <c r="D250" s="30">
        <v>17.990085624155025</v>
      </c>
      <c r="E250" s="18">
        <v>5868.3190626408286</v>
      </c>
      <c r="F250" s="18">
        <v>2717.936007210455</v>
      </c>
      <c r="G250" s="8">
        <v>167.95853988283011</v>
      </c>
      <c r="H250" s="8">
        <v>467.46282109058137</v>
      </c>
      <c r="I250" s="8">
        <v>297.6566020730059</v>
      </c>
      <c r="J250" s="8">
        <v>2.0030045067601399</v>
      </c>
      <c r="K250" s="8">
        <v>489.22938260477696</v>
      </c>
      <c r="L250" s="8">
        <v>77.737719693555661</v>
      </c>
      <c r="M250" s="8">
        <v>1138.1703470031546</v>
      </c>
      <c r="N250" s="7">
        <v>155.45531004934611</v>
      </c>
      <c r="O250" s="18">
        <v>2583.5962145110411</v>
      </c>
      <c r="P250" s="8">
        <v>712.12257773771967</v>
      </c>
      <c r="Q250" s="8">
        <v>10071.383046526449</v>
      </c>
      <c r="R250" s="8">
        <v>90.941865705272647</v>
      </c>
      <c r="S250" s="8">
        <v>1363.2266786840919</v>
      </c>
      <c r="T250" s="8">
        <v>143.95720938811269</v>
      </c>
      <c r="U250" s="7">
        <v>18.60775472757058</v>
      </c>
      <c r="V250" s="8">
        <v>97.115817936007204</v>
      </c>
      <c r="W250" s="8">
        <v>54.695062923523722</v>
      </c>
      <c r="X250" s="8">
        <v>102.92924740874268</v>
      </c>
      <c r="Y250" s="8">
        <v>68.454258675078862</v>
      </c>
      <c r="Z250" s="18">
        <v>438.23488725964864</v>
      </c>
      <c r="AA250" s="8">
        <v>159.66651644885081</v>
      </c>
      <c r="AB250" s="8">
        <v>103.65029292474087</v>
      </c>
      <c r="AC250" s="31">
        <f t="shared" si="4"/>
        <v>128.55195365968382</v>
      </c>
      <c r="AD250" s="12"/>
      <c r="AE250" s="1" t="s">
        <v>893</v>
      </c>
      <c r="AF250" s="13" t="s">
        <v>374</v>
      </c>
      <c r="AG250" s="22" t="s">
        <v>292</v>
      </c>
      <c r="AH250" s="24" t="s">
        <v>221</v>
      </c>
    </row>
    <row r="251" spans="1:34" ht="15" customHeight="1" x14ac:dyDescent="0.25">
      <c r="A251" s="1" t="s">
        <v>628</v>
      </c>
      <c r="B251" s="6">
        <v>6198</v>
      </c>
      <c r="C251" s="30">
        <v>6.3568893191352052</v>
      </c>
      <c r="D251" s="30">
        <v>19.941916747337849</v>
      </c>
      <c r="E251" s="18">
        <v>5748.467247499193</v>
      </c>
      <c r="F251" s="18">
        <v>3002.2587931590838</v>
      </c>
      <c r="G251" s="8">
        <v>211.6811874798322</v>
      </c>
      <c r="H251" s="8">
        <v>612.4556308486608</v>
      </c>
      <c r="I251" s="8">
        <v>304.29170700225876</v>
      </c>
      <c r="J251" s="8">
        <v>16.115847249795632</v>
      </c>
      <c r="K251" s="8">
        <v>611.00354953210717</v>
      </c>
      <c r="L251" s="8">
        <v>136.01161665053243</v>
      </c>
      <c r="M251" s="8">
        <v>1181.8328493062277</v>
      </c>
      <c r="N251" s="7">
        <v>64.878021740201547</v>
      </c>
      <c r="O251" s="18">
        <v>2005.808325266215</v>
      </c>
      <c r="P251" s="8">
        <v>470.95837366892545</v>
      </c>
      <c r="Q251" s="8">
        <v>7408.6294416243654</v>
      </c>
      <c r="R251" s="8">
        <v>129.71926427879961</v>
      </c>
      <c r="S251" s="8">
        <v>1231.6876411745725</v>
      </c>
      <c r="T251" s="8">
        <v>0</v>
      </c>
      <c r="U251" s="7">
        <v>28.063935327782794</v>
      </c>
      <c r="V251" s="8">
        <v>27.912229751532752</v>
      </c>
      <c r="W251" s="8">
        <v>35.666300232075237</v>
      </c>
      <c r="X251" s="8">
        <v>81.80058083252662</v>
      </c>
      <c r="Y251" s="8">
        <v>66.957082929977418</v>
      </c>
      <c r="Z251" s="18">
        <v>482.3548544478777</v>
      </c>
      <c r="AA251" s="8">
        <v>116.32784769280413</v>
      </c>
      <c r="AB251" s="8">
        <v>67.925137141013224</v>
      </c>
      <c r="AC251" s="31">
        <f t="shared" si="4"/>
        <v>258.04527462601658</v>
      </c>
      <c r="AD251" s="12"/>
      <c r="AE251" s="1" t="s">
        <v>894</v>
      </c>
      <c r="AF251" s="13" t="s">
        <v>375</v>
      </c>
      <c r="AG251" s="22" t="s">
        <v>292</v>
      </c>
      <c r="AH251" s="23" t="s">
        <v>221</v>
      </c>
    </row>
    <row r="252" spans="1:34" ht="15" customHeight="1" x14ac:dyDescent="0.25">
      <c r="A252" s="1" t="s">
        <v>629</v>
      </c>
      <c r="B252" s="6">
        <v>8187</v>
      </c>
      <c r="C252" s="30">
        <v>5.1667277390985706</v>
      </c>
      <c r="D252" s="30">
        <v>28.936118236228165</v>
      </c>
      <c r="E252" s="18">
        <v>8176.3771833394403</v>
      </c>
      <c r="F252" s="18">
        <v>5042.5064126053503</v>
      </c>
      <c r="G252" s="8">
        <v>300.23207524123615</v>
      </c>
      <c r="H252" s="8">
        <v>1335.8983754733113</v>
      </c>
      <c r="I252" s="8">
        <v>445.21802858189812</v>
      </c>
      <c r="J252" s="8">
        <v>0</v>
      </c>
      <c r="K252" s="8">
        <v>1235.7395871503602</v>
      </c>
      <c r="L252" s="8">
        <v>124.09918162941248</v>
      </c>
      <c r="M252" s="8">
        <v>1497.8624648833515</v>
      </c>
      <c r="N252" s="7">
        <v>227.55588127519314</v>
      </c>
      <c r="O252" s="18">
        <v>2350.6779039941371</v>
      </c>
      <c r="P252" s="8">
        <v>512.27555881275191</v>
      </c>
      <c r="Q252" s="8">
        <v>9914.8936170212764</v>
      </c>
      <c r="R252" s="8">
        <v>126.78636863319898</v>
      </c>
      <c r="S252" s="8">
        <v>1103.3345547819715</v>
      </c>
      <c r="T252" s="8">
        <v>125.6956206145657</v>
      </c>
      <c r="U252" s="7">
        <v>107.59146648365208</v>
      </c>
      <c r="V252" s="8">
        <v>146.81812629778918</v>
      </c>
      <c r="W252" s="8">
        <v>30.545818728092136</v>
      </c>
      <c r="X252" s="8">
        <v>197.63038964211555</v>
      </c>
      <c r="Y252" s="8">
        <v>83.42494198118969</v>
      </c>
      <c r="Z252" s="18">
        <v>474.71570287926448</v>
      </c>
      <c r="AA252" s="8">
        <v>199.21827287162574</v>
      </c>
      <c r="AB252" s="8">
        <v>100.03664345914254</v>
      </c>
      <c r="AC252" s="31">
        <f t="shared" si="4"/>
        <v>308.47716386068845</v>
      </c>
      <c r="AD252" s="12"/>
      <c r="AE252" s="1" t="s">
        <v>895</v>
      </c>
      <c r="AF252" s="13" t="s">
        <v>164</v>
      </c>
      <c r="AG252" s="22" t="s">
        <v>291</v>
      </c>
      <c r="AH252" s="23" t="s">
        <v>283</v>
      </c>
    </row>
    <row r="253" spans="1:34" ht="15" customHeight="1" x14ac:dyDescent="0.25">
      <c r="A253" s="1" t="s">
        <v>630</v>
      </c>
      <c r="B253" s="6">
        <v>1997</v>
      </c>
      <c r="C253" s="30">
        <v>5.8587881822734102</v>
      </c>
      <c r="D253" s="30">
        <v>32.298447671507262</v>
      </c>
      <c r="E253" s="18">
        <v>12173.259889834751</v>
      </c>
      <c r="F253" s="18">
        <v>9298.4476715072615</v>
      </c>
      <c r="G253" s="8">
        <v>372.05808713069604</v>
      </c>
      <c r="H253" s="8">
        <v>1041.5623435152729</v>
      </c>
      <c r="I253" s="8">
        <v>438.6579869804707</v>
      </c>
      <c r="J253" s="8">
        <v>12.272902976420564</v>
      </c>
      <c r="K253" s="8">
        <v>991.98798197295946</v>
      </c>
      <c r="L253" s="8">
        <v>179.76965448172257</v>
      </c>
      <c r="M253" s="8">
        <v>1536.3044566850274</v>
      </c>
      <c r="N253" s="7">
        <v>4905.6039122464144</v>
      </c>
      <c r="O253" s="18">
        <v>1907.8617926890336</v>
      </c>
      <c r="P253" s="8">
        <v>463.19479218828241</v>
      </c>
      <c r="Q253" s="8">
        <v>7905.9829059829062</v>
      </c>
      <c r="R253" s="8">
        <v>62.593890836254381</v>
      </c>
      <c r="S253" s="8">
        <v>1105.6584877315975</v>
      </c>
      <c r="T253" s="8">
        <v>0</v>
      </c>
      <c r="U253" s="7">
        <v>24.115994147708715</v>
      </c>
      <c r="V253" s="8">
        <v>122.68402603905859</v>
      </c>
      <c r="W253" s="8">
        <v>25.458367394604696</v>
      </c>
      <c r="X253" s="8">
        <v>104.15623435152729</v>
      </c>
      <c r="Y253" s="8">
        <v>95.142714071106667</v>
      </c>
      <c r="Z253" s="18">
        <v>241.65421026407574</v>
      </c>
      <c r="AA253" s="8">
        <v>162.74411617426139</v>
      </c>
      <c r="AB253" s="8">
        <v>102.65398097145719</v>
      </c>
      <c r="AC253" s="31">
        <f t="shared" si="4"/>
        <v>725.29621537438061</v>
      </c>
      <c r="AD253" s="12"/>
      <c r="AE253" s="1" t="s">
        <v>896</v>
      </c>
      <c r="AF253" s="13" t="s">
        <v>165</v>
      </c>
      <c r="AG253" s="22" t="s">
        <v>284</v>
      </c>
      <c r="AH253" s="23" t="s">
        <v>261</v>
      </c>
    </row>
    <row r="254" spans="1:34" ht="15" customHeight="1" x14ac:dyDescent="0.25">
      <c r="A254" s="1" t="s">
        <v>631</v>
      </c>
      <c r="B254" s="6">
        <v>8563</v>
      </c>
      <c r="C254" s="30">
        <v>4.8931449258437461</v>
      </c>
      <c r="D254" s="30">
        <v>33.247693565339247</v>
      </c>
      <c r="E254" s="18">
        <v>6637.9773443886488</v>
      </c>
      <c r="F254" s="18">
        <v>4189.6531589396236</v>
      </c>
      <c r="G254" s="8">
        <v>292.88800653976409</v>
      </c>
      <c r="H254" s="8">
        <v>1092.72451243723</v>
      </c>
      <c r="I254" s="8">
        <v>502.8611467943478</v>
      </c>
      <c r="J254" s="8">
        <v>7.8189300411522638</v>
      </c>
      <c r="K254" s="8">
        <v>694.6163727665537</v>
      </c>
      <c r="L254" s="8">
        <v>93.074856942660276</v>
      </c>
      <c r="M254" s="8">
        <v>1421.1140955272685</v>
      </c>
      <c r="N254" s="7">
        <v>177.63009483330711</v>
      </c>
      <c r="O254" s="18">
        <v>1974.3080696017753</v>
      </c>
      <c r="P254" s="8">
        <v>421.58122153450893</v>
      </c>
      <c r="Q254" s="8">
        <v>8615.7517899761333</v>
      </c>
      <c r="R254" s="8">
        <v>94.943360971622099</v>
      </c>
      <c r="S254" s="8">
        <v>940.67499708046239</v>
      </c>
      <c r="T254" s="8">
        <v>174.647235715938</v>
      </c>
      <c r="U254" s="7">
        <v>67.677379694316912</v>
      </c>
      <c r="V254" s="8">
        <v>152.0495153567675</v>
      </c>
      <c r="W254" s="8">
        <v>22.769393698702675</v>
      </c>
      <c r="X254" s="8">
        <v>99.964965549456963</v>
      </c>
      <c r="Y254" s="8">
        <v>80.929580754408491</v>
      </c>
      <c r="Z254" s="18">
        <v>307.30973860744854</v>
      </c>
      <c r="AA254" s="8">
        <v>160.92490949433611</v>
      </c>
      <c r="AB254" s="8">
        <v>73.922690645801708</v>
      </c>
      <c r="AC254" s="31">
        <f t="shared" si="4"/>
        <v>166.70637723980138</v>
      </c>
      <c r="AD254" s="12"/>
      <c r="AE254" s="1" t="s">
        <v>897</v>
      </c>
      <c r="AF254" s="13" t="s">
        <v>166</v>
      </c>
      <c r="AG254" s="22" t="s">
        <v>285</v>
      </c>
      <c r="AH254" s="23" t="s">
        <v>223</v>
      </c>
    </row>
    <row r="255" spans="1:34" ht="15" customHeight="1" x14ac:dyDescent="0.25">
      <c r="A255" s="1" t="s">
        <v>632</v>
      </c>
      <c r="B255" s="6">
        <v>3777</v>
      </c>
      <c r="C255" s="30">
        <v>4.2626423087106167</v>
      </c>
      <c r="D255" s="30">
        <v>35.822081016679903</v>
      </c>
      <c r="E255" s="18">
        <v>7234.3129467831614</v>
      </c>
      <c r="F255" s="18">
        <v>4593.0632777336514</v>
      </c>
      <c r="G255" s="8">
        <v>316.91818903891976</v>
      </c>
      <c r="H255" s="8">
        <v>1426.2642308710617</v>
      </c>
      <c r="I255" s="8">
        <v>516.28276409849082</v>
      </c>
      <c r="J255" s="8">
        <v>0</v>
      </c>
      <c r="K255" s="8">
        <v>763.03944929838497</v>
      </c>
      <c r="L255" s="8">
        <v>101.4032300767805</v>
      </c>
      <c r="M255" s="8">
        <v>1254.964257347101</v>
      </c>
      <c r="N255" s="7">
        <v>315.59438707969292</v>
      </c>
      <c r="O255" s="18">
        <v>1901.5091342335186</v>
      </c>
      <c r="P255" s="8">
        <v>426.26423087106167</v>
      </c>
      <c r="Q255" s="8">
        <v>10000</v>
      </c>
      <c r="R255" s="8">
        <v>57.453005030447443</v>
      </c>
      <c r="S255" s="8">
        <v>881.38734445326986</v>
      </c>
      <c r="T255" s="8">
        <v>142.93152824785213</v>
      </c>
      <c r="U255" s="7">
        <v>85.321250687250043</v>
      </c>
      <c r="V255" s="8">
        <v>152.23722531109345</v>
      </c>
      <c r="W255" s="8">
        <v>37.301894085813686</v>
      </c>
      <c r="X255" s="8">
        <v>118.61265554673021</v>
      </c>
      <c r="Y255" s="8">
        <v>90.283293619274559</v>
      </c>
      <c r="Z255" s="18">
        <v>322.57224681072637</v>
      </c>
      <c r="AA255" s="8">
        <v>113.58220810166799</v>
      </c>
      <c r="AB255" s="8">
        <v>108.28700026476039</v>
      </c>
      <c r="AC255" s="31">
        <f t="shared" si="4"/>
        <v>417.16828800526503</v>
      </c>
      <c r="AD255" s="12"/>
      <c r="AE255" s="1" t="s">
        <v>898</v>
      </c>
      <c r="AF255" s="13" t="s">
        <v>167</v>
      </c>
      <c r="AG255" s="22" t="s">
        <v>300</v>
      </c>
      <c r="AH255" s="23" t="s">
        <v>245</v>
      </c>
    </row>
    <row r="256" spans="1:34" ht="15" customHeight="1" x14ac:dyDescent="0.25">
      <c r="A256" s="1" t="s">
        <v>633</v>
      </c>
      <c r="B256" s="6">
        <v>10348</v>
      </c>
      <c r="C256" s="30">
        <v>5.9431774255894858</v>
      </c>
      <c r="D256" s="30">
        <v>27.638190954773869</v>
      </c>
      <c r="E256" s="18">
        <v>7062.0409741012754</v>
      </c>
      <c r="F256" s="18">
        <v>4252.9957479706227</v>
      </c>
      <c r="G256" s="8">
        <v>227.09702357943564</v>
      </c>
      <c r="H256" s="8">
        <v>870.40974101275606</v>
      </c>
      <c r="I256" s="8">
        <v>367.02744491689214</v>
      </c>
      <c r="J256" s="8">
        <v>25.685676969960817</v>
      </c>
      <c r="K256" s="8">
        <v>754.63857750289912</v>
      </c>
      <c r="L256" s="8">
        <v>137.41785852338617</v>
      </c>
      <c r="M256" s="8">
        <v>1774.5458059528412</v>
      </c>
      <c r="N256" s="7">
        <v>233.59147803583747</v>
      </c>
      <c r="O256" s="18">
        <v>2070.5450328565908</v>
      </c>
      <c r="P256" s="8">
        <v>512.94936219559338</v>
      </c>
      <c r="Q256" s="8">
        <v>8630.8943089430886</v>
      </c>
      <c r="R256" s="8">
        <v>137.61113258600696</v>
      </c>
      <c r="S256" s="8">
        <v>920.37108620023184</v>
      </c>
      <c r="T256" s="8">
        <v>243.66566352781282</v>
      </c>
      <c r="U256" s="7">
        <v>-6.786665816877651</v>
      </c>
      <c r="V256" s="8">
        <v>165.82914572864323</v>
      </c>
      <c r="W256" s="8">
        <v>37.860082304526749</v>
      </c>
      <c r="X256" s="8">
        <v>59.045226130653262</v>
      </c>
      <c r="Y256" s="8">
        <v>45.805952841128722</v>
      </c>
      <c r="Z256" s="18">
        <v>334.91893990874672</v>
      </c>
      <c r="AA256" s="8">
        <v>222.84499420177812</v>
      </c>
      <c r="AB256" s="8">
        <v>136.25821414766136</v>
      </c>
      <c r="AC256" s="31">
        <f t="shared" si="4"/>
        <v>403.58125336531526</v>
      </c>
      <c r="AD256" s="12"/>
      <c r="AE256" s="1" t="s">
        <v>899</v>
      </c>
      <c r="AF256" s="13" t="s">
        <v>168</v>
      </c>
      <c r="AG256" s="22" t="s">
        <v>298</v>
      </c>
      <c r="AH256" s="23" t="s">
        <v>277</v>
      </c>
    </row>
    <row r="257" spans="1:34" ht="15" customHeight="1" x14ac:dyDescent="0.25">
      <c r="A257" s="1" t="s">
        <v>634</v>
      </c>
      <c r="B257" s="6">
        <v>2430</v>
      </c>
      <c r="C257" s="30">
        <v>3.2921810699588478</v>
      </c>
      <c r="D257" s="30">
        <v>40.905349794238681</v>
      </c>
      <c r="E257" s="18">
        <v>8676.9547325102867</v>
      </c>
      <c r="F257" s="18">
        <v>5211.9341563786011</v>
      </c>
      <c r="G257" s="8">
        <v>137.44855967078189</v>
      </c>
      <c r="H257" s="8">
        <v>1263.3744855967077</v>
      </c>
      <c r="I257" s="8">
        <v>395.88477366255142</v>
      </c>
      <c r="J257" s="8">
        <v>45.479910714285715</v>
      </c>
      <c r="K257" s="8">
        <v>1453.0864197530864</v>
      </c>
      <c r="L257" s="8">
        <v>107.81893004115227</v>
      </c>
      <c r="M257" s="8">
        <v>1635.8024691358023</v>
      </c>
      <c r="N257" s="7">
        <v>280.8575378453852</v>
      </c>
      <c r="O257" s="18">
        <v>2236.6255144032921</v>
      </c>
      <c r="P257" s="8">
        <v>333.74485596707819</v>
      </c>
      <c r="Q257" s="8">
        <v>10137.5</v>
      </c>
      <c r="R257" s="8">
        <v>39.506172839506171</v>
      </c>
      <c r="S257" s="8">
        <v>1016.4609053497942</v>
      </c>
      <c r="T257" s="8">
        <v>207.49395648670426</v>
      </c>
      <c r="U257" s="7">
        <v>316.38597624896744</v>
      </c>
      <c r="V257" s="8">
        <v>142.79835390946502</v>
      </c>
      <c r="W257" s="8">
        <v>32.498668087373474</v>
      </c>
      <c r="X257" s="8">
        <v>147.73662551440327</v>
      </c>
      <c r="Y257" s="8">
        <v>120.98765432098766</v>
      </c>
      <c r="Z257" s="18">
        <v>412.57050765511684</v>
      </c>
      <c r="AA257" s="8">
        <v>124.2798353909465</v>
      </c>
      <c r="AB257" s="8">
        <v>253.90946502057616</v>
      </c>
      <c r="AC257" s="31">
        <f t="shared" si="4"/>
        <v>815.82455407327666</v>
      </c>
      <c r="AD257" s="12"/>
      <c r="AE257" s="1" t="s">
        <v>900</v>
      </c>
      <c r="AF257" s="13" t="s">
        <v>169</v>
      </c>
      <c r="AG257" s="22" t="s">
        <v>290</v>
      </c>
      <c r="AH257" s="23" t="s">
        <v>243</v>
      </c>
    </row>
    <row r="258" spans="1:34" ht="15" customHeight="1" x14ac:dyDescent="0.25">
      <c r="A258" s="1" t="s">
        <v>635</v>
      </c>
      <c r="B258" s="6">
        <v>7508</v>
      </c>
      <c r="C258" s="30">
        <v>3.6228023441662227</v>
      </c>
      <c r="D258" s="30">
        <v>38.958444326052209</v>
      </c>
      <c r="E258" s="18">
        <v>7581.6462440063933</v>
      </c>
      <c r="F258" s="18">
        <v>5181.6728822589239</v>
      </c>
      <c r="G258" s="8">
        <v>320.19179541822058</v>
      </c>
      <c r="H258" s="8">
        <v>1143.0474160895046</v>
      </c>
      <c r="I258" s="8">
        <v>711.50772509323394</v>
      </c>
      <c r="J258" s="8">
        <v>-2.580449301760777</v>
      </c>
      <c r="K258" s="8">
        <v>947.2562599893447</v>
      </c>
      <c r="L258" s="8">
        <v>131.59296750133191</v>
      </c>
      <c r="M258" s="8">
        <v>1756.1267980820458</v>
      </c>
      <c r="N258" s="7">
        <v>306.12333688833564</v>
      </c>
      <c r="O258" s="18">
        <v>1549.5471497069793</v>
      </c>
      <c r="P258" s="8">
        <v>303.67607884922751</v>
      </c>
      <c r="Q258" s="8">
        <v>8382.3529411764703</v>
      </c>
      <c r="R258" s="8">
        <v>45.285029302077781</v>
      </c>
      <c r="S258" s="8">
        <v>822.32285562067136</v>
      </c>
      <c r="T258" s="8">
        <v>135.76507769291547</v>
      </c>
      <c r="U258" s="7">
        <v>60.749922956128557</v>
      </c>
      <c r="V258" s="8">
        <v>96.030900372935534</v>
      </c>
      <c r="W258" s="8">
        <v>17.123784646640548</v>
      </c>
      <c r="X258" s="8">
        <v>68.593500266382534</v>
      </c>
      <c r="Y258" s="8">
        <v>52.610548748002131</v>
      </c>
      <c r="Z258" s="18">
        <v>270.47669212536215</v>
      </c>
      <c r="AA258" s="8">
        <v>216.83537559936067</v>
      </c>
      <c r="AB258" s="8">
        <v>139.85082578582845</v>
      </c>
      <c r="AC258" s="31">
        <f t="shared" si="4"/>
        <v>579.94951991512789</v>
      </c>
      <c r="AD258" s="12"/>
      <c r="AE258" s="1" t="s">
        <v>901</v>
      </c>
      <c r="AF258" s="13" t="s">
        <v>170</v>
      </c>
      <c r="AG258" s="22" t="s">
        <v>298</v>
      </c>
      <c r="AH258" s="23" t="s">
        <v>276</v>
      </c>
    </row>
    <row r="259" spans="1:34" ht="15" customHeight="1" x14ac:dyDescent="0.25">
      <c r="A259" s="1" t="s">
        <v>636</v>
      </c>
      <c r="B259" s="6">
        <v>6891</v>
      </c>
      <c r="C259" s="30">
        <v>5.1516470758960962</v>
      </c>
      <c r="D259" s="30">
        <v>32.912494558119285</v>
      </c>
      <c r="E259" s="18">
        <v>7760.7023654041504</v>
      </c>
      <c r="F259" s="18">
        <v>4902.9168480626904</v>
      </c>
      <c r="G259" s="8">
        <v>255.98606878537223</v>
      </c>
      <c r="H259" s="8">
        <v>1231.896676824844</v>
      </c>
      <c r="I259" s="8">
        <v>482.22318966768245</v>
      </c>
      <c r="J259" s="8">
        <v>24.591947769314473</v>
      </c>
      <c r="K259" s="8">
        <v>1018.8651864751124</v>
      </c>
      <c r="L259" s="8">
        <v>63.70628355826441</v>
      </c>
      <c r="M259" s="8">
        <v>1661.1522275431723</v>
      </c>
      <c r="N259" s="7">
        <v>228.20155099719315</v>
      </c>
      <c r="O259" s="18">
        <v>1999.2744159048032</v>
      </c>
      <c r="P259" s="8">
        <v>455.95704542156432</v>
      </c>
      <c r="Q259" s="8">
        <v>8850.7042253521122</v>
      </c>
      <c r="R259" s="8">
        <v>87.650558699753304</v>
      </c>
      <c r="S259" s="8">
        <v>944.42025830793784</v>
      </c>
      <c r="T259" s="8">
        <v>107.63237628047901</v>
      </c>
      <c r="U259" s="7">
        <v>91.79866375362343</v>
      </c>
      <c r="V259" s="8">
        <v>190.53838339863592</v>
      </c>
      <c r="W259" s="8">
        <v>37.109375</v>
      </c>
      <c r="X259" s="8">
        <v>84.167755042809461</v>
      </c>
      <c r="Y259" s="8">
        <v>58.917428529966621</v>
      </c>
      <c r="Z259" s="18">
        <v>315.53888327802628</v>
      </c>
      <c r="AA259" s="8">
        <v>147.00333768683791</v>
      </c>
      <c r="AB259" s="8">
        <v>91.568712813815125</v>
      </c>
      <c r="AC259" s="31">
        <f t="shared" si="4"/>
        <v>542.97221815863054</v>
      </c>
      <c r="AD259" s="12"/>
      <c r="AE259" s="1" t="s">
        <v>902</v>
      </c>
      <c r="AF259" s="13" t="s">
        <v>171</v>
      </c>
      <c r="AG259" s="22" t="s">
        <v>300</v>
      </c>
      <c r="AH259" s="23" t="s">
        <v>249</v>
      </c>
    </row>
    <row r="260" spans="1:34" ht="15" customHeight="1" x14ac:dyDescent="0.25">
      <c r="A260" s="1" t="s">
        <v>637</v>
      </c>
      <c r="B260" s="6">
        <v>3584</v>
      </c>
      <c r="C260" s="30">
        <v>3.3482142857142856</v>
      </c>
      <c r="D260" s="30">
        <v>44.280133928571431</v>
      </c>
      <c r="E260" s="18">
        <v>9935.546875</v>
      </c>
      <c r="F260" s="18">
        <v>7572.8236607142853</v>
      </c>
      <c r="G260" s="8">
        <v>22.600446428571427</v>
      </c>
      <c r="H260" s="8">
        <v>0.5580357142857143</v>
      </c>
      <c r="I260" s="8">
        <v>21.205357142857142</v>
      </c>
      <c r="J260" s="8">
        <v>16.8668540761564</v>
      </c>
      <c r="K260" s="8">
        <v>4523.1584821428569</v>
      </c>
      <c r="L260" s="8">
        <v>-41.852678571428569</v>
      </c>
      <c r="M260" s="8">
        <v>2837.6116071428573</v>
      </c>
      <c r="N260" s="7">
        <v>150.82287806669945</v>
      </c>
      <c r="O260" s="18">
        <v>1942.5223214285713</v>
      </c>
      <c r="P260" s="8">
        <v>338.72767857142856</v>
      </c>
      <c r="Q260" s="8">
        <v>10116.666666666666</v>
      </c>
      <c r="R260" s="8">
        <v>39.620535714285715</v>
      </c>
      <c r="S260" s="8">
        <v>1068.359375</v>
      </c>
      <c r="T260" s="8">
        <v>219.22335444781052</v>
      </c>
      <c r="U260" s="7">
        <v>32.652858525994461</v>
      </c>
      <c r="V260" s="8">
        <v>101.28348214285714</v>
      </c>
      <c r="W260" s="8">
        <v>28.536733454766239</v>
      </c>
      <c r="X260" s="8">
        <v>114.11830357142857</v>
      </c>
      <c r="Y260" s="8">
        <v>91.238839285714292</v>
      </c>
      <c r="Z260" s="18">
        <v>323.0515009639218</v>
      </c>
      <c r="AA260" s="8">
        <v>140.34598214285714</v>
      </c>
      <c r="AB260" s="8">
        <v>93.75</v>
      </c>
      <c r="AC260" s="31">
        <f t="shared" si="4"/>
        <v>97.149391893221548</v>
      </c>
      <c r="AD260" s="12"/>
      <c r="AE260" s="1" t="s">
        <v>903</v>
      </c>
      <c r="AF260" s="13" t="s">
        <v>172</v>
      </c>
      <c r="AG260" s="22" t="s">
        <v>287</v>
      </c>
      <c r="AH260" s="23" t="s">
        <v>237</v>
      </c>
    </row>
    <row r="261" spans="1:34" ht="15" customHeight="1" x14ac:dyDescent="0.25">
      <c r="A261" s="1" t="s">
        <v>638</v>
      </c>
      <c r="B261" s="6">
        <v>6588</v>
      </c>
      <c r="C261" s="30">
        <v>5.054644808743169</v>
      </c>
      <c r="D261" s="30">
        <v>32.194899817850633</v>
      </c>
      <c r="E261" s="18">
        <v>6218.2756527018819</v>
      </c>
      <c r="F261" s="18">
        <v>3983.4547662416517</v>
      </c>
      <c r="G261" s="8">
        <v>471.00789313904068</v>
      </c>
      <c r="H261" s="8">
        <v>850.78931390406797</v>
      </c>
      <c r="I261" s="8">
        <v>443.68548876745598</v>
      </c>
      <c r="J261" s="8">
        <v>-1.8434724317077258</v>
      </c>
      <c r="K261" s="8">
        <v>802.67152398299936</v>
      </c>
      <c r="L261" s="8">
        <v>78.779599271402546</v>
      </c>
      <c r="M261" s="8">
        <v>1261.5361262902247</v>
      </c>
      <c r="N261" s="7">
        <v>155.60789258957021</v>
      </c>
      <c r="O261" s="18">
        <v>1804.7965998785671</v>
      </c>
      <c r="P261" s="8">
        <v>418.48816029143899</v>
      </c>
      <c r="Q261" s="8">
        <v>8279.2792792792789</v>
      </c>
      <c r="R261" s="8">
        <v>66.332726168791737</v>
      </c>
      <c r="S261" s="8">
        <v>974.1955069823922</v>
      </c>
      <c r="T261" s="8">
        <v>165.81402347276557</v>
      </c>
      <c r="U261" s="7">
        <v>46.721050354875146</v>
      </c>
      <c r="V261" s="8">
        <v>57.073466909532478</v>
      </c>
      <c r="W261" s="8">
        <v>28.509249183895538</v>
      </c>
      <c r="X261" s="8">
        <v>47.662416514875531</v>
      </c>
      <c r="Y261" s="8">
        <v>43.715846994535518</v>
      </c>
      <c r="Z261" s="18">
        <v>219.9819440264821</v>
      </c>
      <c r="AA261" s="8">
        <v>140.40680024286581</v>
      </c>
      <c r="AB261" s="8">
        <v>110.65573770491802</v>
      </c>
      <c r="AC261" s="31">
        <f t="shared" si="4"/>
        <v>210.04234255518099</v>
      </c>
      <c r="AD261" s="12"/>
      <c r="AE261" s="1" t="s">
        <v>904</v>
      </c>
      <c r="AF261" s="13" t="s">
        <v>173</v>
      </c>
      <c r="AG261" s="22" t="s">
        <v>293</v>
      </c>
      <c r="AH261" s="23" t="s">
        <v>227</v>
      </c>
    </row>
    <row r="262" spans="1:34" ht="15" customHeight="1" x14ac:dyDescent="0.25">
      <c r="A262" s="1" t="s">
        <v>639</v>
      </c>
      <c r="B262" s="6">
        <v>4595</v>
      </c>
      <c r="C262" s="30">
        <v>5.4842219804134933</v>
      </c>
      <c r="D262" s="30">
        <v>27.290533188248094</v>
      </c>
      <c r="E262" s="18">
        <v>5890.7508161044607</v>
      </c>
      <c r="F262" s="18">
        <v>3236.5614798694232</v>
      </c>
      <c r="G262" s="8">
        <v>190.85963003264416</v>
      </c>
      <c r="H262" s="8">
        <v>606.52883569096855</v>
      </c>
      <c r="I262" s="8">
        <v>282.0457018498368</v>
      </c>
      <c r="J262" s="8">
        <v>23.196013479483916</v>
      </c>
      <c r="K262" s="8">
        <v>525.57127312295972</v>
      </c>
      <c r="L262" s="8">
        <v>92.056583242655066</v>
      </c>
      <c r="M262" s="8">
        <v>1389.9891186071818</v>
      </c>
      <c r="N262" s="7">
        <v>218.37090708634832</v>
      </c>
      <c r="O262" s="18">
        <v>1845.9194776931447</v>
      </c>
      <c r="P262" s="8">
        <v>432.42655059847664</v>
      </c>
      <c r="Q262" s="8">
        <v>7884.9206349206361</v>
      </c>
      <c r="R262" s="8">
        <v>90.750816104461364</v>
      </c>
      <c r="S262" s="8">
        <v>1187.1599564744286</v>
      </c>
      <c r="T262" s="8">
        <v>0</v>
      </c>
      <c r="U262" s="7">
        <v>9.1887564317153938</v>
      </c>
      <c r="V262" s="8">
        <v>20.239390642002178</v>
      </c>
      <c r="W262" s="8">
        <v>26.066956299514441</v>
      </c>
      <c r="X262" s="8">
        <v>80.087051142546244</v>
      </c>
      <c r="Y262" s="8">
        <v>54.624591947769318</v>
      </c>
      <c r="Z262" s="18">
        <v>329.51598962834919</v>
      </c>
      <c r="AA262" s="8">
        <v>153.42763873775846</v>
      </c>
      <c r="AB262" s="8">
        <v>89.662676822633287</v>
      </c>
      <c r="AC262" s="31">
        <f t="shared" si="4"/>
        <v>478.75386891354356</v>
      </c>
      <c r="AD262" s="12"/>
      <c r="AE262" s="1" t="s">
        <v>905</v>
      </c>
      <c r="AF262" s="13" t="s">
        <v>175</v>
      </c>
      <c r="AG262" s="22" t="s">
        <v>302</v>
      </c>
      <c r="AH262" s="23" t="s">
        <v>240</v>
      </c>
    </row>
    <row r="263" spans="1:34" ht="15" customHeight="1" x14ac:dyDescent="0.25">
      <c r="A263" s="1" t="s">
        <v>640</v>
      </c>
      <c r="B263" s="6">
        <v>3913</v>
      </c>
      <c r="C263" s="30">
        <v>5.5967288525428058</v>
      </c>
      <c r="D263" s="30">
        <v>31.535905954510607</v>
      </c>
      <c r="E263" s="18">
        <v>7281.1142346026063</v>
      </c>
      <c r="F263" s="18">
        <v>4503.450038333759</v>
      </c>
      <c r="G263" s="8">
        <v>110.65678507538973</v>
      </c>
      <c r="H263" s="8">
        <v>1098.6455405060055</v>
      </c>
      <c r="I263" s="8">
        <v>363.65959621773573</v>
      </c>
      <c r="J263" s="8">
        <v>2.7045300878972278</v>
      </c>
      <c r="K263" s="8">
        <v>1110.9123434704832</v>
      </c>
      <c r="L263" s="8">
        <v>138.76820853565039</v>
      </c>
      <c r="M263" s="8">
        <v>1625.0958343981602</v>
      </c>
      <c r="N263" s="7">
        <v>191.77540857808742</v>
      </c>
      <c r="O263" s="18">
        <v>2036.544850498339</v>
      </c>
      <c r="P263" s="8">
        <v>339.38154868387426</v>
      </c>
      <c r="Q263" s="8">
        <v>6063.9269406392696</v>
      </c>
      <c r="R263" s="8">
        <v>82.289803220035779</v>
      </c>
      <c r="S263" s="8">
        <v>1022.4891387682085</v>
      </c>
      <c r="T263" s="8">
        <v>168.79468845760979</v>
      </c>
      <c r="U263" s="7">
        <v>125.43821042645212</v>
      </c>
      <c r="V263" s="8">
        <v>157.42397137745976</v>
      </c>
      <c r="W263" s="8">
        <v>15.503875968992247</v>
      </c>
      <c r="X263" s="8">
        <v>125.22361359570661</v>
      </c>
      <c r="Y263" s="8">
        <v>57.756197291081008</v>
      </c>
      <c r="Z263" s="18">
        <v>318.43718079673135</v>
      </c>
      <c r="AA263" s="8">
        <v>213.13570150779455</v>
      </c>
      <c r="AB263" s="8">
        <v>82.03424482494249</v>
      </c>
      <c r="AC263" s="31">
        <f t="shared" si="4"/>
        <v>422.68216497377693</v>
      </c>
      <c r="AD263" s="12"/>
      <c r="AE263" s="1" t="s">
        <v>906</v>
      </c>
      <c r="AF263" s="13" t="s">
        <v>176</v>
      </c>
      <c r="AG263" s="22" t="s">
        <v>286</v>
      </c>
      <c r="AH263" s="23" t="s">
        <v>275</v>
      </c>
    </row>
    <row r="264" spans="1:34" ht="15" customHeight="1" x14ac:dyDescent="0.25">
      <c r="A264" s="1" t="s">
        <v>641</v>
      </c>
      <c r="B264" s="6">
        <v>1677</v>
      </c>
      <c r="C264" s="30">
        <v>5.3667262969588547</v>
      </c>
      <c r="D264" s="30">
        <v>34.585569469290398</v>
      </c>
      <c r="E264" s="18">
        <v>6528.3243887895051</v>
      </c>
      <c r="F264" s="18">
        <v>3881.9320214669051</v>
      </c>
      <c r="G264" s="8">
        <v>71.556350626118061</v>
      </c>
      <c r="H264" s="8">
        <v>1153.8461538461538</v>
      </c>
      <c r="I264" s="8">
        <v>362.55217650566487</v>
      </c>
      <c r="J264" s="8">
        <v>-1.0409437890353921</v>
      </c>
      <c r="K264" s="8">
        <v>852.11687537268926</v>
      </c>
      <c r="L264" s="8">
        <v>149.07573047107931</v>
      </c>
      <c r="M264" s="8">
        <v>1290.3995229576626</v>
      </c>
      <c r="N264" s="7">
        <v>152.50188594765191</v>
      </c>
      <c r="O264" s="18">
        <v>1799.0459153249851</v>
      </c>
      <c r="P264" s="8">
        <v>469.29039952295767</v>
      </c>
      <c r="Q264" s="8">
        <v>8744.4444444444453</v>
      </c>
      <c r="R264" s="8">
        <v>75.730471079308288</v>
      </c>
      <c r="S264" s="8">
        <v>1039.9522957662493</v>
      </c>
      <c r="T264" s="8">
        <v>0</v>
      </c>
      <c r="U264" s="7">
        <v>33.751524859596046</v>
      </c>
      <c r="V264" s="8">
        <v>82.886106141920095</v>
      </c>
      <c r="W264" s="8">
        <v>31.8417965476789</v>
      </c>
      <c r="X264" s="8">
        <v>65.593321407274885</v>
      </c>
      <c r="Y264" s="8">
        <v>59.033989266547401</v>
      </c>
      <c r="Z264" s="18">
        <v>184.4484629294756</v>
      </c>
      <c r="AA264" s="8">
        <v>104.94931425163983</v>
      </c>
      <c r="AB264" s="8">
        <v>78.711985688729882</v>
      </c>
      <c r="AC264" s="31">
        <f t="shared" si="4"/>
        <v>662.89798906813928</v>
      </c>
      <c r="AD264" s="12"/>
      <c r="AE264" s="1" t="s">
        <v>907</v>
      </c>
      <c r="AF264" s="13" t="s">
        <v>376</v>
      </c>
      <c r="AG264" s="22" t="s">
        <v>285</v>
      </c>
      <c r="AH264" s="23" t="s">
        <v>225</v>
      </c>
    </row>
    <row r="265" spans="1:34" ht="15" customHeight="1" x14ac:dyDescent="0.25">
      <c r="A265" s="1" t="s">
        <v>642</v>
      </c>
      <c r="B265" s="6">
        <v>5967</v>
      </c>
      <c r="C265" s="30">
        <v>5.2957935310876492</v>
      </c>
      <c r="D265" s="30">
        <v>28.490028490028489</v>
      </c>
      <c r="E265" s="18">
        <v>6265.6276185687948</v>
      </c>
      <c r="F265" s="18">
        <v>3562.2590916708564</v>
      </c>
      <c r="G265" s="8">
        <v>276.18568795039386</v>
      </c>
      <c r="H265" s="8">
        <v>1028.8252052957935</v>
      </c>
      <c r="I265" s="8">
        <v>263.78414613708736</v>
      </c>
      <c r="J265" s="8">
        <v>-3.836833602584814</v>
      </c>
      <c r="K265" s="8">
        <v>454.16457181163059</v>
      </c>
      <c r="L265" s="8">
        <v>105.58069381598793</v>
      </c>
      <c r="M265" s="8">
        <v>1439.5843807608512</v>
      </c>
      <c r="N265" s="7">
        <v>103.55193331768473</v>
      </c>
      <c r="O265" s="18">
        <v>2080.44243338361</v>
      </c>
      <c r="P265" s="8">
        <v>493.04508128037537</v>
      </c>
      <c r="Q265" s="8">
        <v>9310.1265822784808</v>
      </c>
      <c r="R265" s="8">
        <v>79.772079772079778</v>
      </c>
      <c r="S265" s="8">
        <v>1280.3753980224569</v>
      </c>
      <c r="T265" s="8">
        <v>12.300531914893616</v>
      </c>
      <c r="U265" s="7">
        <v>42.167948420158709</v>
      </c>
      <c r="V265" s="8">
        <v>79.269314563432218</v>
      </c>
      <c r="W265" s="8">
        <v>22.287008185142266</v>
      </c>
      <c r="X265" s="8">
        <v>71.225071225071233</v>
      </c>
      <c r="Y265" s="8">
        <v>58.153175800234621</v>
      </c>
      <c r="Z265" s="18">
        <v>311.50265957446811</v>
      </c>
      <c r="AA265" s="8">
        <v>92.676386794033846</v>
      </c>
      <c r="AB265" s="8">
        <v>67.7057147645383</v>
      </c>
      <c r="AC265" s="31">
        <f t="shared" si="4"/>
        <v>311.42343393986027</v>
      </c>
      <c r="AD265" s="12"/>
      <c r="AE265" s="1" t="s">
        <v>908</v>
      </c>
      <c r="AF265" s="13" t="s">
        <v>177</v>
      </c>
      <c r="AG265" s="22" t="s">
        <v>294</v>
      </c>
      <c r="AH265" s="23" t="s">
        <v>232</v>
      </c>
    </row>
    <row r="266" spans="1:34" ht="15" customHeight="1" x14ac:dyDescent="0.25">
      <c r="A266" s="1" t="s">
        <v>643</v>
      </c>
      <c r="B266" s="6">
        <v>244223</v>
      </c>
      <c r="C266" s="30">
        <v>5.8770058512097547</v>
      </c>
      <c r="D266" s="30">
        <v>19.262313541312654</v>
      </c>
      <c r="E266" s="18">
        <v>5861.7042620883376</v>
      </c>
      <c r="F266" s="18">
        <v>3440.3188888843392</v>
      </c>
      <c r="G266" s="8">
        <v>318.3033539019666</v>
      </c>
      <c r="H266" s="8">
        <v>654.09891779234556</v>
      </c>
      <c r="I266" s="8">
        <v>341.71228754048553</v>
      </c>
      <c r="J266" s="8">
        <v>4.9516623437868423</v>
      </c>
      <c r="K266" s="8">
        <v>475.89293391695298</v>
      </c>
      <c r="L266" s="8">
        <v>81.978355846910404</v>
      </c>
      <c r="M266" s="8">
        <v>1442.8944038849741</v>
      </c>
      <c r="N266" s="7">
        <v>202.46532950382755</v>
      </c>
      <c r="O266" s="18">
        <v>2142.6606011718795</v>
      </c>
      <c r="P266" s="8">
        <v>478.85743766967079</v>
      </c>
      <c r="Q266" s="8">
        <v>8147.9830000696729</v>
      </c>
      <c r="R266" s="8">
        <v>46.785110329493946</v>
      </c>
      <c r="S266" s="8">
        <v>729.66919577599162</v>
      </c>
      <c r="T266" s="8">
        <v>111.09543627001482</v>
      </c>
      <c r="U266" s="7">
        <v>356.73130972062302</v>
      </c>
      <c r="V266" s="8">
        <v>150.61644480659069</v>
      </c>
      <c r="W266" s="8">
        <v>63.556457065584851</v>
      </c>
      <c r="X266" s="8">
        <v>205.3492095339096</v>
      </c>
      <c r="Y266" s="8">
        <v>55.035766492099434</v>
      </c>
      <c r="Z266" s="18">
        <v>298.78967175499668</v>
      </c>
      <c r="AA266" s="8">
        <v>221.33459993530502</v>
      </c>
      <c r="AB266" s="8">
        <v>74.141256147045937</v>
      </c>
      <c r="AC266" s="31">
        <f t="shared" si="4"/>
        <v>-20.06489972287784</v>
      </c>
      <c r="AD266" s="12"/>
      <c r="AE266" s="1" t="s">
        <v>909</v>
      </c>
      <c r="AF266" s="13" t="s">
        <v>377</v>
      </c>
      <c r="AG266" s="22" t="s">
        <v>299</v>
      </c>
      <c r="AH266" s="23" t="s">
        <v>235</v>
      </c>
    </row>
    <row r="267" spans="1:34" ht="15" customHeight="1" x14ac:dyDescent="0.25">
      <c r="A267" s="1" t="s">
        <v>644</v>
      </c>
      <c r="B267" s="6">
        <v>1479</v>
      </c>
      <c r="C267" s="30">
        <v>3.9215686274509802</v>
      </c>
      <c r="D267" s="30">
        <v>40.906017579445567</v>
      </c>
      <c r="E267" s="18">
        <v>8231.9134550371873</v>
      </c>
      <c r="F267" s="18">
        <v>5411.7647058823532</v>
      </c>
      <c r="G267" s="8">
        <v>325.21974306964165</v>
      </c>
      <c r="H267" s="8">
        <v>1649.7633536173091</v>
      </c>
      <c r="I267" s="8">
        <v>457.06558485463148</v>
      </c>
      <c r="J267" s="8">
        <v>21.443158611300206</v>
      </c>
      <c r="K267" s="8">
        <v>1102.0960108181205</v>
      </c>
      <c r="L267" s="8">
        <v>108.85733603786342</v>
      </c>
      <c r="M267" s="8">
        <v>1525.3549695740364</v>
      </c>
      <c r="N267" s="7">
        <v>330.82188533731392</v>
      </c>
      <c r="O267" s="18">
        <v>1632.8600405679515</v>
      </c>
      <c r="P267" s="8">
        <v>311.69709263015551</v>
      </c>
      <c r="Q267" s="8">
        <v>7948.2758620689656</v>
      </c>
      <c r="R267" s="8">
        <v>70.317782285327922</v>
      </c>
      <c r="S267" s="8">
        <v>902.63691683569982</v>
      </c>
      <c r="T267" s="8">
        <v>0</v>
      </c>
      <c r="U267" s="7">
        <v>21.223335346247069</v>
      </c>
      <c r="V267" s="8">
        <v>141.31169709263017</v>
      </c>
      <c r="W267" s="8">
        <v>68.702290076335885</v>
      </c>
      <c r="X267" s="8">
        <v>116.97092630155511</v>
      </c>
      <c r="Y267" s="8">
        <v>97.363083164300207</v>
      </c>
      <c r="Z267" s="18">
        <v>435.12974051896208</v>
      </c>
      <c r="AA267" s="8">
        <v>133.87423935091277</v>
      </c>
      <c r="AB267" s="8">
        <v>114.26639621365787</v>
      </c>
      <c r="AC267" s="31">
        <f t="shared" si="4"/>
        <v>752.15896806792057</v>
      </c>
      <c r="AD267" s="12"/>
      <c r="AE267" s="1" t="s">
        <v>910</v>
      </c>
      <c r="AF267" s="13" t="s">
        <v>178</v>
      </c>
      <c r="AG267" s="22" t="s">
        <v>300</v>
      </c>
      <c r="AH267" s="23" t="s">
        <v>249</v>
      </c>
    </row>
    <row r="268" spans="1:34" ht="15" customHeight="1" x14ac:dyDescent="0.25">
      <c r="A268" s="1" t="s">
        <v>645</v>
      </c>
      <c r="B268" s="6">
        <v>2882</v>
      </c>
      <c r="C268" s="30">
        <v>6.2803608605135324</v>
      </c>
      <c r="D268" s="30">
        <v>30.534351145038169</v>
      </c>
      <c r="E268" s="18">
        <v>7904.5801526717551</v>
      </c>
      <c r="F268" s="18">
        <v>4626.9951422623171</v>
      </c>
      <c r="G268" s="8">
        <v>60.72172102706454</v>
      </c>
      <c r="H268" s="8">
        <v>936.50242886884109</v>
      </c>
      <c r="I268" s="8">
        <v>380.9854267869535</v>
      </c>
      <c r="J268" s="8">
        <v>0</v>
      </c>
      <c r="K268" s="8">
        <v>1275.5031228313671</v>
      </c>
      <c r="L268" s="8">
        <v>48.577376821651633</v>
      </c>
      <c r="M268" s="8">
        <v>1828.9382373351839</v>
      </c>
      <c r="N268" s="7">
        <v>144.34420541290666</v>
      </c>
      <c r="O268" s="18">
        <v>2380.2914642609298</v>
      </c>
      <c r="P268" s="8">
        <v>487.50867453157531</v>
      </c>
      <c r="Q268" s="8">
        <v>7762.4309392265195</v>
      </c>
      <c r="R268" s="8">
        <v>89.521165857043712</v>
      </c>
      <c r="S268" s="8">
        <v>1272.3802914642611</v>
      </c>
      <c r="T268" s="8">
        <v>187.69230769230768</v>
      </c>
      <c r="U268" s="7">
        <v>103.87691647104123</v>
      </c>
      <c r="V268" s="8">
        <v>113.46287300485773</v>
      </c>
      <c r="W268" s="8">
        <v>7.8756058158319879</v>
      </c>
      <c r="X268" s="8">
        <v>117.97362942401109</v>
      </c>
      <c r="Y268" s="8">
        <v>97.848716169326863</v>
      </c>
      <c r="Z268" s="18">
        <v>375.72649572649573</v>
      </c>
      <c r="AA268" s="8">
        <v>187.02290076335879</v>
      </c>
      <c r="AB268" s="8">
        <v>106.5232477446218</v>
      </c>
      <c r="AC268" s="31">
        <f t="shared" si="4"/>
        <v>521.56705042201236</v>
      </c>
      <c r="AD268" s="12"/>
      <c r="AE268" s="1" t="s">
        <v>911</v>
      </c>
      <c r="AF268" s="13" t="s">
        <v>179</v>
      </c>
      <c r="AG268" s="22" t="s">
        <v>291</v>
      </c>
      <c r="AH268" s="23" t="s">
        <v>279</v>
      </c>
    </row>
    <row r="269" spans="1:34" ht="15" customHeight="1" x14ac:dyDescent="0.25">
      <c r="A269" s="1" t="s">
        <v>646</v>
      </c>
      <c r="B269" s="6">
        <v>4952</v>
      </c>
      <c r="C269" s="30">
        <v>5.2302100161550893</v>
      </c>
      <c r="D269" s="30">
        <v>34.874798061389342</v>
      </c>
      <c r="E269" s="18">
        <v>6361.8739903069472</v>
      </c>
      <c r="F269" s="18">
        <v>3865.3069466882071</v>
      </c>
      <c r="G269" s="8">
        <v>57.148626817447493</v>
      </c>
      <c r="H269" s="8">
        <v>1164.5799676898223</v>
      </c>
      <c r="I269" s="8">
        <v>237.07592891760905</v>
      </c>
      <c r="J269" s="8">
        <v>121.03314114283036</v>
      </c>
      <c r="K269" s="8">
        <v>821.08239095315025</v>
      </c>
      <c r="L269" s="8">
        <v>126.00969305331181</v>
      </c>
      <c r="M269" s="8">
        <v>1499.7980613893376</v>
      </c>
      <c r="N269" s="7">
        <v>-35.411170221989792</v>
      </c>
      <c r="O269" s="18">
        <v>1903.8772213247173</v>
      </c>
      <c r="P269" s="8">
        <v>438.40872374798062</v>
      </c>
      <c r="Q269" s="8">
        <v>8382.2393822393824</v>
      </c>
      <c r="R269" s="8">
        <v>100.16155088852989</v>
      </c>
      <c r="S269" s="8">
        <v>1035.3392568659128</v>
      </c>
      <c r="T269" s="8">
        <v>131.55786944333201</v>
      </c>
      <c r="U269" s="7">
        <v>28.247376218011446</v>
      </c>
      <c r="V269" s="8">
        <v>66.033925686591274</v>
      </c>
      <c r="W269" s="8">
        <v>34.661636406507903</v>
      </c>
      <c r="X269" s="8">
        <v>69.466882067851373</v>
      </c>
      <c r="Y269" s="8">
        <v>57.754442649434573</v>
      </c>
      <c r="Z269" s="18">
        <v>229.07488986784142</v>
      </c>
      <c r="AA269" s="8">
        <v>72.899838449111471</v>
      </c>
      <c r="AB269" s="8">
        <v>103.99838449111471</v>
      </c>
      <c r="AC269" s="31">
        <f t="shared" si="4"/>
        <v>363.61493242618144</v>
      </c>
      <c r="AD269" s="12"/>
      <c r="AE269" s="1" t="s">
        <v>912</v>
      </c>
      <c r="AF269" s="13" t="s">
        <v>378</v>
      </c>
      <c r="AG269" s="22" t="s">
        <v>284</v>
      </c>
      <c r="AH269" s="23" t="s">
        <v>258</v>
      </c>
    </row>
    <row r="270" spans="1:34" ht="15" customHeight="1" x14ac:dyDescent="0.25">
      <c r="A270" s="1" t="s">
        <v>647</v>
      </c>
      <c r="B270" s="6">
        <v>4241</v>
      </c>
      <c r="C270" s="30">
        <v>4.8809243103041737</v>
      </c>
      <c r="D270" s="30">
        <v>34.166470172129216</v>
      </c>
      <c r="E270" s="18">
        <v>7808.7715161518508</v>
      </c>
      <c r="F270" s="18">
        <v>4626.0315963216226</v>
      </c>
      <c r="G270" s="8">
        <v>368.78094788964864</v>
      </c>
      <c r="H270" s="8">
        <v>1218.3447300165055</v>
      </c>
      <c r="I270" s="8">
        <v>382.22117425135582</v>
      </c>
      <c r="J270" s="8">
        <v>-1.0095471386769295</v>
      </c>
      <c r="K270" s="8">
        <v>975.47748172600802</v>
      </c>
      <c r="L270" s="8">
        <v>148.31407686866305</v>
      </c>
      <c r="M270" s="8">
        <v>1400.6130629568499</v>
      </c>
      <c r="N270" s="7">
        <v>281.60374661993183</v>
      </c>
      <c r="O270" s="18">
        <v>2106.342843668946</v>
      </c>
      <c r="P270" s="8">
        <v>360.29238387172836</v>
      </c>
      <c r="Q270" s="8">
        <v>7381.6425120772947</v>
      </c>
      <c r="R270" s="8">
        <v>115.06720113180853</v>
      </c>
      <c r="S270" s="8">
        <v>1000.9431737797689</v>
      </c>
      <c r="T270" s="8">
        <v>145.80914789876945</v>
      </c>
      <c r="U270" s="7">
        <v>299.27032123371765</v>
      </c>
      <c r="V270" s="8">
        <v>89.837302522989873</v>
      </c>
      <c r="W270" s="8">
        <v>9.5302927161334239</v>
      </c>
      <c r="X270" s="8">
        <v>85.593020514029718</v>
      </c>
      <c r="Y270" s="8">
        <v>74.274935156802641</v>
      </c>
      <c r="Z270" s="18">
        <v>298.11934060831203</v>
      </c>
      <c r="AA270" s="8">
        <v>119.07568969582645</v>
      </c>
      <c r="AB270" s="8">
        <v>128.27163404857345</v>
      </c>
      <c r="AC270" s="31">
        <f t="shared" si="4"/>
        <v>778.27773555297017</v>
      </c>
      <c r="AD270" s="12"/>
      <c r="AE270" s="1" t="s">
        <v>913</v>
      </c>
      <c r="AF270" s="13" t="s">
        <v>180</v>
      </c>
      <c r="AG270" s="22" t="s">
        <v>289</v>
      </c>
      <c r="AH270" s="23" t="s">
        <v>251</v>
      </c>
    </row>
    <row r="271" spans="1:34" ht="15" customHeight="1" x14ac:dyDescent="0.25">
      <c r="A271" s="1" t="s">
        <v>648</v>
      </c>
      <c r="B271" s="6">
        <v>2938</v>
      </c>
      <c r="C271" s="30">
        <v>6.5010211027910145</v>
      </c>
      <c r="D271" s="30">
        <v>29.067392784206941</v>
      </c>
      <c r="E271" s="18">
        <v>6981.9605173587479</v>
      </c>
      <c r="F271" s="18">
        <v>3871.3410483321986</v>
      </c>
      <c r="G271" s="8">
        <v>0</v>
      </c>
      <c r="H271" s="8">
        <v>0</v>
      </c>
      <c r="I271" s="8">
        <v>0</v>
      </c>
      <c r="J271" s="8">
        <v>44.628099173553714</v>
      </c>
      <c r="K271" s="8">
        <v>0</v>
      </c>
      <c r="L271" s="8">
        <v>0</v>
      </c>
      <c r="M271" s="8">
        <v>1179.7140912185159</v>
      </c>
      <c r="N271" s="7">
        <v>2646.9988579401288</v>
      </c>
      <c r="O271" s="18">
        <v>2492.8522804629001</v>
      </c>
      <c r="P271" s="8">
        <v>456.77331518039483</v>
      </c>
      <c r="Q271" s="8">
        <v>7026.1780104712043</v>
      </c>
      <c r="R271" s="8">
        <v>105.5139550714772</v>
      </c>
      <c r="S271" s="8">
        <v>1388.0190605854323</v>
      </c>
      <c r="T271" s="8">
        <v>282.5354012137559</v>
      </c>
      <c r="U271" s="7">
        <v>17.301216635993676</v>
      </c>
      <c r="V271" s="8">
        <v>92.239618788291352</v>
      </c>
      <c r="W271" s="8">
        <v>20.108923334729788</v>
      </c>
      <c r="X271" s="8">
        <v>130.36078965282505</v>
      </c>
      <c r="Y271" s="8">
        <v>93.260721579305653</v>
      </c>
      <c r="Z271" s="18">
        <v>120.36412677006069</v>
      </c>
      <c r="AA271" s="8">
        <v>80.326752893124578</v>
      </c>
      <c r="AB271" s="8">
        <v>128.99931926480599</v>
      </c>
      <c r="AC271" s="31">
        <f t="shared" si="4"/>
        <v>497.40306179358845</v>
      </c>
      <c r="AD271" s="12"/>
      <c r="AE271" s="1" t="s">
        <v>914</v>
      </c>
      <c r="AF271" s="13" t="s">
        <v>181</v>
      </c>
      <c r="AG271" s="22" t="s">
        <v>296</v>
      </c>
      <c r="AH271" s="23" t="s">
        <v>267</v>
      </c>
    </row>
    <row r="272" spans="1:34" ht="15" customHeight="1" x14ac:dyDescent="0.25">
      <c r="A272" s="1" t="s">
        <v>649</v>
      </c>
      <c r="B272" s="6">
        <v>2387</v>
      </c>
      <c r="C272" s="30">
        <v>6.4097193129451195</v>
      </c>
      <c r="D272" s="30">
        <v>28.697109342270632</v>
      </c>
      <c r="E272" s="18">
        <v>6534.5622119815671</v>
      </c>
      <c r="F272" s="18">
        <v>3588.6049434436532</v>
      </c>
      <c r="G272" s="8">
        <v>136.57310431503981</v>
      </c>
      <c r="H272" s="8">
        <v>810.22203602848765</v>
      </c>
      <c r="I272" s="8">
        <v>315.45873481357353</v>
      </c>
      <c r="J272" s="8">
        <v>6.6720378669620821</v>
      </c>
      <c r="K272" s="8">
        <v>897.77963971512349</v>
      </c>
      <c r="L272" s="8">
        <v>147.46543778801842</v>
      </c>
      <c r="M272" s="8">
        <v>1378.7180561374109</v>
      </c>
      <c r="N272" s="7">
        <v>43.181334567055359</v>
      </c>
      <c r="O272" s="18">
        <v>1634.2689568496021</v>
      </c>
      <c r="P272" s="8">
        <v>387.51571009635529</v>
      </c>
      <c r="Q272" s="8">
        <v>6045.7516339869289</v>
      </c>
      <c r="R272" s="8">
        <v>70.381231671554261</v>
      </c>
      <c r="S272" s="8">
        <v>1023.8793464599916</v>
      </c>
      <c r="T272" s="8">
        <v>0</v>
      </c>
      <c r="U272" s="7">
        <v>14.154939436534175</v>
      </c>
      <c r="V272" s="8">
        <v>71.219103477167991</v>
      </c>
      <c r="W272" s="8">
        <v>26.062907232925514</v>
      </c>
      <c r="X272" s="8">
        <v>41.055718475073313</v>
      </c>
      <c r="Y272" s="8">
        <v>38.961038961038959</v>
      </c>
      <c r="Z272" s="18">
        <v>270.30403998334026</v>
      </c>
      <c r="AA272" s="8">
        <v>77.503142019271053</v>
      </c>
      <c r="AB272" s="8">
        <v>91.328026811897772</v>
      </c>
      <c r="AC272" s="31">
        <f t="shared" ref="AC272:AC306" si="5">E272-F272-O272-Z272</f>
        <v>1041.3842717049715</v>
      </c>
      <c r="AD272" s="12"/>
      <c r="AE272" s="1" t="s">
        <v>915</v>
      </c>
      <c r="AF272" s="13" t="s">
        <v>182</v>
      </c>
      <c r="AG272" s="22" t="s">
        <v>297</v>
      </c>
      <c r="AH272" s="23" t="s">
        <v>253</v>
      </c>
    </row>
    <row r="273" spans="1:34" ht="15" customHeight="1" x14ac:dyDescent="0.25">
      <c r="A273" s="1" t="s">
        <v>650</v>
      </c>
      <c r="B273" s="6">
        <v>21333</v>
      </c>
      <c r="C273" s="30">
        <v>6.6891670182346603</v>
      </c>
      <c r="D273" s="30">
        <v>24.961327520742511</v>
      </c>
      <c r="E273" s="18">
        <v>6244.2694417100265</v>
      </c>
      <c r="F273" s="18">
        <v>3660.9009515773682</v>
      </c>
      <c r="G273" s="8">
        <v>227.4410537664651</v>
      </c>
      <c r="H273" s="8">
        <v>790.98110907982937</v>
      </c>
      <c r="I273" s="8">
        <v>302.34847419490927</v>
      </c>
      <c r="J273" s="8">
        <v>92.674048232974371</v>
      </c>
      <c r="K273" s="8">
        <v>448.36638072469879</v>
      </c>
      <c r="L273" s="8">
        <v>-0.14062719729995782</v>
      </c>
      <c r="M273" s="8">
        <v>1633.24426944171</v>
      </c>
      <c r="N273" s="7">
        <v>165.84561613678093</v>
      </c>
      <c r="O273" s="18">
        <v>2022.4066001031265</v>
      </c>
      <c r="P273" s="8">
        <v>538.55528992640507</v>
      </c>
      <c r="Q273" s="8">
        <v>8051.156271899089</v>
      </c>
      <c r="R273" s="8">
        <v>7.9219987812309558</v>
      </c>
      <c r="S273" s="8">
        <v>1078.23559743121</v>
      </c>
      <c r="T273" s="8">
        <v>104.29962267666652</v>
      </c>
      <c r="U273" s="7">
        <v>31.993817468352375</v>
      </c>
      <c r="V273" s="8">
        <v>114.18928420756575</v>
      </c>
      <c r="W273" s="8">
        <v>46.475040612492762</v>
      </c>
      <c r="X273" s="8">
        <v>100.73594899920312</v>
      </c>
      <c r="Y273" s="8">
        <v>42.750667979187178</v>
      </c>
      <c r="Z273" s="18">
        <v>338.37983882237853</v>
      </c>
      <c r="AA273" s="8">
        <v>174.28397318708105</v>
      </c>
      <c r="AB273" s="8">
        <v>104.8141377209019</v>
      </c>
      <c r="AC273" s="31">
        <f t="shared" si="5"/>
        <v>222.58205120715326</v>
      </c>
      <c r="AD273" s="12"/>
      <c r="AE273" s="1" t="s">
        <v>916</v>
      </c>
      <c r="AF273" s="13" t="s">
        <v>379</v>
      </c>
      <c r="AG273" s="22" t="s">
        <v>291</v>
      </c>
      <c r="AH273" s="23" t="s">
        <v>279</v>
      </c>
    </row>
    <row r="274" spans="1:34" ht="15" customHeight="1" x14ac:dyDescent="0.25">
      <c r="A274" s="1" t="s">
        <v>651</v>
      </c>
      <c r="B274" s="6">
        <v>195137</v>
      </c>
      <c r="C274" s="30">
        <v>5.7882410819065582</v>
      </c>
      <c r="D274" s="30">
        <v>21.055976057846539</v>
      </c>
      <c r="E274" s="18">
        <v>6096.588550608034</v>
      </c>
      <c r="F274" s="18">
        <v>3537.0995761951858</v>
      </c>
      <c r="G274" s="8">
        <v>373.49656907710994</v>
      </c>
      <c r="H274" s="8">
        <v>671.46671312974979</v>
      </c>
      <c r="I274" s="8">
        <v>311.74508166057689</v>
      </c>
      <c r="J274" s="8">
        <v>2.7626489857131582</v>
      </c>
      <c r="K274" s="8">
        <v>530.63232498193577</v>
      </c>
      <c r="L274" s="8">
        <v>71.928952479540015</v>
      </c>
      <c r="M274" s="8">
        <v>1408.3490060829058</v>
      </c>
      <c r="N274" s="7">
        <v>238.64723227719432</v>
      </c>
      <c r="O274" s="18">
        <v>2184.6856311206998</v>
      </c>
      <c r="P274" s="8">
        <v>528.47999098069567</v>
      </c>
      <c r="Q274" s="8">
        <v>9130.2346170872079</v>
      </c>
      <c r="R274" s="8">
        <v>63.852575370124576</v>
      </c>
      <c r="S274" s="8">
        <v>763.01265264916435</v>
      </c>
      <c r="T274" s="8">
        <v>132.34666213970812</v>
      </c>
      <c r="U274" s="7">
        <v>351.78001859830437</v>
      </c>
      <c r="V274" s="8">
        <v>122.59079518492136</v>
      </c>
      <c r="W274" s="8">
        <v>39.669421487603309</v>
      </c>
      <c r="X274" s="8">
        <v>182.95351471017798</v>
      </c>
      <c r="Y274" s="8">
        <v>63.750083274827425</v>
      </c>
      <c r="Z274" s="18">
        <v>430.67837502765047</v>
      </c>
      <c r="AA274" s="8">
        <v>166.06281740520762</v>
      </c>
      <c r="AB274" s="8">
        <v>70.61192905497164</v>
      </c>
      <c r="AC274" s="31">
        <f t="shared" si="5"/>
        <v>-55.875031735502091</v>
      </c>
      <c r="AD274" s="12"/>
      <c r="AE274" s="1" t="s">
        <v>917</v>
      </c>
      <c r="AF274" s="13" t="s">
        <v>380</v>
      </c>
      <c r="AG274" s="22" t="s">
        <v>285</v>
      </c>
      <c r="AH274" s="23" t="s">
        <v>224</v>
      </c>
    </row>
    <row r="275" spans="1:34" ht="15" customHeight="1" x14ac:dyDescent="0.25">
      <c r="A275" s="1" t="s">
        <v>652</v>
      </c>
      <c r="B275" s="6">
        <v>2420</v>
      </c>
      <c r="C275" s="30">
        <v>3.2231404958677685</v>
      </c>
      <c r="D275" s="30">
        <v>37.644628099173552</v>
      </c>
      <c r="E275" s="18">
        <v>8166.1157024793383</v>
      </c>
      <c r="F275" s="18">
        <v>5954.9586776859505</v>
      </c>
      <c r="G275" s="8">
        <v>440.08264462809916</v>
      </c>
      <c r="H275" s="8">
        <v>1327.2727272727275</v>
      </c>
      <c r="I275" s="8">
        <v>596.28099173553721</v>
      </c>
      <c r="J275" s="8">
        <v>-7.4962518740629687</v>
      </c>
      <c r="K275" s="8">
        <v>1304.5454545454545</v>
      </c>
      <c r="L275" s="8">
        <v>98.347107438016522</v>
      </c>
      <c r="M275" s="8">
        <v>2078.5123966942147</v>
      </c>
      <c r="N275" s="7">
        <v>215.76071468398067</v>
      </c>
      <c r="O275" s="18">
        <v>1566.9421487603306</v>
      </c>
      <c r="P275" s="8">
        <v>220.6611570247934</v>
      </c>
      <c r="Q275" s="8">
        <v>6846.1538461538457</v>
      </c>
      <c r="R275" s="8">
        <v>61.983471074380169</v>
      </c>
      <c r="S275" s="8">
        <v>758.67768595041321</v>
      </c>
      <c r="T275" s="8">
        <v>276.61323468968351</v>
      </c>
      <c r="U275" s="7">
        <v>70.387042887067309</v>
      </c>
      <c r="V275" s="8">
        <v>59.917355371900825</v>
      </c>
      <c r="W275" s="8">
        <v>24.900548869530191</v>
      </c>
      <c r="X275" s="8">
        <v>93.801652892561975</v>
      </c>
      <c r="Y275" s="8">
        <v>84.297520661157023</v>
      </c>
      <c r="Z275" s="18">
        <v>380.18906699547881</v>
      </c>
      <c r="AA275" s="8">
        <v>200.82644628099172</v>
      </c>
      <c r="AB275" s="8">
        <v>107.02479338842976</v>
      </c>
      <c r="AC275" s="31">
        <f t="shared" si="5"/>
        <v>264.02580903757837</v>
      </c>
      <c r="AD275" s="12"/>
      <c r="AE275" s="1" t="s">
        <v>918</v>
      </c>
      <c r="AF275" s="13" t="s">
        <v>184</v>
      </c>
      <c r="AG275" s="22" t="s">
        <v>300</v>
      </c>
      <c r="AH275" s="23" t="s">
        <v>247</v>
      </c>
    </row>
    <row r="276" spans="1:34" ht="15" customHeight="1" x14ac:dyDescent="0.25">
      <c r="A276" s="1" t="s">
        <v>653</v>
      </c>
      <c r="B276" s="6">
        <v>39718</v>
      </c>
      <c r="C276" s="30">
        <v>6.8709401279017071</v>
      </c>
      <c r="D276" s="30">
        <v>18.482803766554206</v>
      </c>
      <c r="E276" s="18">
        <v>5601.8681706027492</v>
      </c>
      <c r="F276" s="18">
        <v>3003.0716551689411</v>
      </c>
      <c r="G276" s="8">
        <v>282.89440555919231</v>
      </c>
      <c r="H276" s="8">
        <v>413.46492774057106</v>
      </c>
      <c r="I276" s="8">
        <v>451.53330983433204</v>
      </c>
      <c r="J276" s="8">
        <v>5.0623052959501553</v>
      </c>
      <c r="K276" s="8">
        <v>478.92643134095374</v>
      </c>
      <c r="L276" s="8">
        <v>123.99919431995569</v>
      </c>
      <c r="M276" s="8">
        <v>1182.9397250616848</v>
      </c>
      <c r="N276" s="7">
        <v>188.25055033625677</v>
      </c>
      <c r="O276" s="18">
        <v>2296.5657888111182</v>
      </c>
      <c r="P276" s="8">
        <v>613.37428873558588</v>
      </c>
      <c r="Q276" s="8">
        <v>8927.0795163063394</v>
      </c>
      <c r="R276" s="8">
        <v>55.868875572788156</v>
      </c>
      <c r="S276" s="8">
        <v>1253.2856639307115</v>
      </c>
      <c r="T276" s="8">
        <v>123.63664492174406</v>
      </c>
      <c r="U276" s="7">
        <v>28.684687482169078</v>
      </c>
      <c r="V276" s="8">
        <v>104.51180824814946</v>
      </c>
      <c r="W276" s="8">
        <v>25.633247383588657</v>
      </c>
      <c r="X276" s="8">
        <v>91.570572536381491</v>
      </c>
      <c r="Y276" s="8">
        <v>53.376302935696657</v>
      </c>
      <c r="Z276" s="18">
        <v>576.85068199984528</v>
      </c>
      <c r="AA276" s="8">
        <v>281.61035298856939</v>
      </c>
      <c r="AB276" s="8">
        <v>78.02507679137922</v>
      </c>
      <c r="AC276" s="31">
        <f t="shared" si="5"/>
        <v>-274.61995537715541</v>
      </c>
      <c r="AD276" s="12"/>
      <c r="AE276" s="1" t="s">
        <v>919</v>
      </c>
      <c r="AF276" s="13" t="s">
        <v>381</v>
      </c>
      <c r="AG276" s="22" t="s">
        <v>292</v>
      </c>
      <c r="AH276" s="23" t="s">
        <v>221</v>
      </c>
    </row>
    <row r="277" spans="1:34" ht="15" customHeight="1" x14ac:dyDescent="0.25">
      <c r="A277" s="1" t="s">
        <v>654</v>
      </c>
      <c r="B277" s="6">
        <v>6593</v>
      </c>
      <c r="C277" s="30">
        <v>11.299863491581981</v>
      </c>
      <c r="D277" s="30">
        <v>14.212043075989685</v>
      </c>
      <c r="E277" s="18">
        <v>6445.0174427423026</v>
      </c>
      <c r="F277" s="18">
        <v>3347.4897618686487</v>
      </c>
      <c r="G277" s="8">
        <v>282.57242529956011</v>
      </c>
      <c r="H277" s="8">
        <v>607.00743212498105</v>
      </c>
      <c r="I277" s="8">
        <v>480.05460336720762</v>
      </c>
      <c r="J277" s="8">
        <v>31.462585034013607</v>
      </c>
      <c r="K277" s="8">
        <v>670.71136053389955</v>
      </c>
      <c r="L277" s="8">
        <v>135.29500985894131</v>
      </c>
      <c r="M277" s="8">
        <v>1138.6318822994083</v>
      </c>
      <c r="N277" s="7">
        <v>137.04947320957857</v>
      </c>
      <c r="O277" s="18">
        <v>2453.2079478234491</v>
      </c>
      <c r="P277" s="8">
        <v>615.19793720612768</v>
      </c>
      <c r="Q277" s="8">
        <v>5444.2953020134228</v>
      </c>
      <c r="R277" s="8">
        <v>102.22963749431214</v>
      </c>
      <c r="S277" s="8">
        <v>1545.2752919763386</v>
      </c>
      <c r="T277" s="8">
        <v>26.503104649401788</v>
      </c>
      <c r="U277" s="7">
        <v>16.701574399578305</v>
      </c>
      <c r="V277" s="8">
        <v>58.09191566813287</v>
      </c>
      <c r="W277" s="8">
        <v>29.599810561212408</v>
      </c>
      <c r="X277" s="8">
        <v>59.608675868345216</v>
      </c>
      <c r="Y277" s="8">
        <v>46.564538146519034</v>
      </c>
      <c r="Z277" s="18">
        <v>299.25791306981677</v>
      </c>
      <c r="AA277" s="8">
        <v>158.19808888214774</v>
      </c>
      <c r="AB277" s="8">
        <v>71.136053389959045</v>
      </c>
      <c r="AC277" s="31">
        <f t="shared" si="5"/>
        <v>345.06181998038807</v>
      </c>
      <c r="AD277" s="12"/>
      <c r="AE277" s="1" t="s">
        <v>920</v>
      </c>
      <c r="AF277" s="13" t="s">
        <v>185</v>
      </c>
      <c r="AG277" s="22" t="s">
        <v>286</v>
      </c>
      <c r="AH277" s="23" t="s">
        <v>269</v>
      </c>
    </row>
    <row r="278" spans="1:34" ht="15" customHeight="1" x14ac:dyDescent="0.25">
      <c r="A278" s="1" t="s">
        <v>655</v>
      </c>
      <c r="B278" s="6">
        <v>12669</v>
      </c>
      <c r="C278" s="30">
        <v>6.1646538795485046</v>
      </c>
      <c r="D278" s="30">
        <v>27.137106322519539</v>
      </c>
      <c r="E278" s="18">
        <v>6212.2503749309335</v>
      </c>
      <c r="F278" s="18">
        <v>3491.0411240034728</v>
      </c>
      <c r="G278" s="8">
        <v>201.27871181624437</v>
      </c>
      <c r="H278" s="8">
        <v>690.89904491277923</v>
      </c>
      <c r="I278" s="8">
        <v>242.48164811745204</v>
      </c>
      <c r="J278" s="8">
        <v>14.03412217941662</v>
      </c>
      <c r="K278" s="8">
        <v>679.37485200094716</v>
      </c>
      <c r="L278" s="8">
        <v>116.18912305627912</v>
      </c>
      <c r="M278" s="8">
        <v>1468.5452679769514</v>
      </c>
      <c r="N278" s="7">
        <v>194.4274769996818</v>
      </c>
      <c r="O278" s="18">
        <v>2013.7343121004028</v>
      </c>
      <c r="P278" s="8">
        <v>374.61520246270425</v>
      </c>
      <c r="Q278" s="8">
        <v>6076.8245838668372</v>
      </c>
      <c r="R278" s="8">
        <v>213.9868971505249</v>
      </c>
      <c r="S278" s="8">
        <v>1077.3541715999684</v>
      </c>
      <c r="T278" s="8">
        <v>141.65685119748724</v>
      </c>
      <c r="U278" s="7">
        <v>32.555474323389745</v>
      </c>
      <c r="V278" s="8">
        <v>84.773857447312338</v>
      </c>
      <c r="W278" s="8">
        <v>23.988005997001498</v>
      </c>
      <c r="X278" s="8">
        <v>64.80385192201436</v>
      </c>
      <c r="Y278" s="8">
        <v>44.123450943247292</v>
      </c>
      <c r="Z278" s="18">
        <v>241.61758932076953</v>
      </c>
      <c r="AA278" s="8">
        <v>105.21745994158971</v>
      </c>
      <c r="AB278" s="8">
        <v>88.167969058331366</v>
      </c>
      <c r="AC278" s="31">
        <f t="shared" si="5"/>
        <v>465.85734950628841</v>
      </c>
      <c r="AD278" s="12"/>
      <c r="AE278" s="1" t="s">
        <v>921</v>
      </c>
      <c r="AF278" s="13" t="s">
        <v>382</v>
      </c>
      <c r="AG278" s="22" t="s">
        <v>293</v>
      </c>
      <c r="AH278" s="23" t="s">
        <v>228</v>
      </c>
    </row>
    <row r="279" spans="1:34" ht="15" customHeight="1" x14ac:dyDescent="0.25">
      <c r="A279" s="1" t="s">
        <v>656</v>
      </c>
      <c r="B279" s="6">
        <v>4669</v>
      </c>
      <c r="C279" s="30">
        <v>5.2473763118440777</v>
      </c>
      <c r="D279" s="30">
        <v>33.561790533304773</v>
      </c>
      <c r="E279" s="18">
        <v>7022.2745769972153</v>
      </c>
      <c r="F279" s="18">
        <v>4539.3017776825873</v>
      </c>
      <c r="G279" s="8">
        <v>346.11265795673592</v>
      </c>
      <c r="H279" s="8">
        <v>1162.7757549796531</v>
      </c>
      <c r="I279" s="8">
        <v>149.71085885628617</v>
      </c>
      <c r="J279" s="8">
        <v>3.3346672002134188</v>
      </c>
      <c r="K279" s="8">
        <v>899.33604626258307</v>
      </c>
      <c r="L279" s="8">
        <v>121.65345898479332</v>
      </c>
      <c r="M279" s="8">
        <v>1774.255729278218</v>
      </c>
      <c r="N279" s="7">
        <v>203.77606314889721</v>
      </c>
      <c r="O279" s="18">
        <v>1712.7864639109016</v>
      </c>
      <c r="P279" s="8">
        <v>355.32233883058473</v>
      </c>
      <c r="Q279" s="8">
        <v>6771.4285714285716</v>
      </c>
      <c r="R279" s="8">
        <v>103.6624544870422</v>
      </c>
      <c r="S279" s="8">
        <v>891.62561576354688</v>
      </c>
      <c r="T279" s="8">
        <v>164.29801894918174</v>
      </c>
      <c r="U279" s="7">
        <v>-6.4081721502848339</v>
      </c>
      <c r="V279" s="8">
        <v>47.761833369029766</v>
      </c>
      <c r="W279" s="8">
        <v>64.641744548286596</v>
      </c>
      <c r="X279" s="8">
        <v>91.882630113514679</v>
      </c>
      <c r="Y279" s="8">
        <v>78.175198115228113</v>
      </c>
      <c r="Z279" s="18">
        <v>377.47631352282514</v>
      </c>
      <c r="AA279" s="8">
        <v>214.39280359820089</v>
      </c>
      <c r="AB279" s="8">
        <v>76.033411865495822</v>
      </c>
      <c r="AC279" s="31">
        <f t="shared" si="5"/>
        <v>392.71002188090125</v>
      </c>
      <c r="AD279" s="12"/>
      <c r="AE279" s="1" t="s">
        <v>922</v>
      </c>
      <c r="AF279" s="13" t="s">
        <v>186</v>
      </c>
      <c r="AG279" s="22" t="s">
        <v>299</v>
      </c>
      <c r="AH279" s="23" t="s">
        <v>234</v>
      </c>
    </row>
    <row r="280" spans="1:34" ht="15" customHeight="1" x14ac:dyDescent="0.25">
      <c r="A280" s="1" t="s">
        <v>657</v>
      </c>
      <c r="B280" s="6">
        <v>2568</v>
      </c>
      <c r="C280" s="30">
        <v>4.7118380062305292</v>
      </c>
      <c r="D280" s="30">
        <v>31.892523364485982</v>
      </c>
      <c r="E280" s="18">
        <v>8621.4953271028025</v>
      </c>
      <c r="F280" s="18">
        <v>4379.6728971962611</v>
      </c>
      <c r="G280" s="8">
        <v>181.07476635514018</v>
      </c>
      <c r="H280" s="8">
        <v>1057.632398753894</v>
      </c>
      <c r="I280" s="8">
        <v>610.98130841121497</v>
      </c>
      <c r="J280" s="8">
        <v>42.682532496928154</v>
      </c>
      <c r="K280" s="8">
        <v>860.20249221183792</v>
      </c>
      <c r="L280" s="8">
        <v>98.90965732087227</v>
      </c>
      <c r="M280" s="8">
        <v>1313.8629283489097</v>
      </c>
      <c r="N280" s="7">
        <v>313.23647061833674</v>
      </c>
      <c r="O280" s="18">
        <v>2717.6791277258567</v>
      </c>
      <c r="P280" s="8">
        <v>623.05295950155755</v>
      </c>
      <c r="Q280" s="8">
        <v>13223.140495867767</v>
      </c>
      <c r="R280" s="8">
        <v>103.58255451713396</v>
      </c>
      <c r="S280" s="8">
        <v>1348.1308411214955</v>
      </c>
      <c r="T280" s="8">
        <v>293.24169530355096</v>
      </c>
      <c r="U280" s="7">
        <v>42.356562691235894</v>
      </c>
      <c r="V280" s="8">
        <v>134.34579439252337</v>
      </c>
      <c r="W280" s="8">
        <v>42.517006802721085</v>
      </c>
      <c r="X280" s="8">
        <v>130.45171339563862</v>
      </c>
      <c r="Y280" s="8">
        <v>99.688473520249218</v>
      </c>
      <c r="Z280" s="18">
        <v>536.84612447499046</v>
      </c>
      <c r="AA280" s="8">
        <v>154.20560747663549</v>
      </c>
      <c r="AB280" s="8">
        <v>78.660436137071642</v>
      </c>
      <c r="AC280" s="31">
        <f t="shared" si="5"/>
        <v>987.29717770569425</v>
      </c>
      <c r="AD280" s="12"/>
      <c r="AE280" s="1" t="s">
        <v>923</v>
      </c>
      <c r="AF280" s="13" t="s">
        <v>187</v>
      </c>
      <c r="AG280" s="22" t="s">
        <v>286</v>
      </c>
      <c r="AH280" s="23" t="s">
        <v>270</v>
      </c>
    </row>
    <row r="281" spans="1:34" ht="15" customHeight="1" x14ac:dyDescent="0.25">
      <c r="A281" s="1" t="s">
        <v>658</v>
      </c>
      <c r="B281" s="6">
        <v>1176</v>
      </c>
      <c r="C281" s="30">
        <v>5.6122448979591839</v>
      </c>
      <c r="D281" s="30">
        <v>31.377551020408163</v>
      </c>
      <c r="E281" s="18">
        <v>10697.278911564625</v>
      </c>
      <c r="F281" s="18">
        <v>5708.333333333333</v>
      </c>
      <c r="G281" s="8">
        <v>693.02721088435374</v>
      </c>
      <c r="H281" s="8">
        <v>709.18367346938771</v>
      </c>
      <c r="I281" s="8">
        <v>265.30612244897964</v>
      </c>
      <c r="J281" s="8">
        <v>-1.4964459408903852</v>
      </c>
      <c r="K281" s="8">
        <v>2255.1020408163267</v>
      </c>
      <c r="L281" s="8">
        <v>159.8639455782313</v>
      </c>
      <c r="M281" s="8">
        <v>1357.1428571428571</v>
      </c>
      <c r="N281" s="7">
        <v>430.06787451231867</v>
      </c>
      <c r="O281" s="18">
        <v>3239.795918367347</v>
      </c>
      <c r="P281" s="8">
        <v>492.34693877551024</v>
      </c>
      <c r="Q281" s="8">
        <v>8772.7272727272721</v>
      </c>
      <c r="R281" s="8">
        <v>8.5034013605442187</v>
      </c>
      <c r="S281" s="8">
        <v>1849.4897959183675</v>
      </c>
      <c r="T281" s="8">
        <v>448.72846595570138</v>
      </c>
      <c r="U281" s="7">
        <v>85.476547915559749</v>
      </c>
      <c r="V281" s="8">
        <v>195.57823129251699</v>
      </c>
      <c r="W281" s="8">
        <v>34.672537149146947</v>
      </c>
      <c r="X281" s="8">
        <v>125</v>
      </c>
      <c r="Y281" s="8">
        <v>114.79591836734694</v>
      </c>
      <c r="Z281" s="18">
        <v>364.2329778506973</v>
      </c>
      <c r="AA281" s="8">
        <v>58.673469387755105</v>
      </c>
      <c r="AB281" s="8">
        <v>156.46258503401361</v>
      </c>
      <c r="AC281" s="31">
        <f t="shared" si="5"/>
        <v>1384.9166820132473</v>
      </c>
      <c r="AD281" s="12"/>
      <c r="AE281" s="1" t="s">
        <v>924</v>
      </c>
      <c r="AF281" s="13" t="s">
        <v>188</v>
      </c>
      <c r="AG281" s="22" t="s">
        <v>291</v>
      </c>
      <c r="AH281" s="23" t="s">
        <v>283</v>
      </c>
    </row>
    <row r="282" spans="1:34" ht="15" customHeight="1" x14ac:dyDescent="0.25">
      <c r="A282" s="1" t="s">
        <v>659</v>
      </c>
      <c r="B282" s="6">
        <v>3634</v>
      </c>
      <c r="C282" s="30">
        <v>10.484314804623004</v>
      </c>
      <c r="D282" s="30">
        <v>20.69345074298294</v>
      </c>
      <c r="E282" s="18">
        <v>6197.8536048431479</v>
      </c>
      <c r="F282" s="18">
        <v>2678.0407264722071</v>
      </c>
      <c r="G282" s="8">
        <v>185.19537699504679</v>
      </c>
      <c r="H282" s="8">
        <v>559.98899284534957</v>
      </c>
      <c r="I282" s="8">
        <v>175.83929554210238</v>
      </c>
      <c r="J282" s="8">
        <v>12.615543888190491</v>
      </c>
      <c r="K282" s="8">
        <v>558.88827738029727</v>
      </c>
      <c r="L282" s="8">
        <v>73.197578425976886</v>
      </c>
      <c r="M282" s="8">
        <v>1128.2333516785911</v>
      </c>
      <c r="N282" s="7">
        <v>57.279888142629503</v>
      </c>
      <c r="O282" s="18">
        <v>2513.2085855806272</v>
      </c>
      <c r="P282" s="8">
        <v>561.91524490919096</v>
      </c>
      <c r="Q282" s="8">
        <v>5359.5800524934384</v>
      </c>
      <c r="R282" s="8">
        <v>195.37699504678042</v>
      </c>
      <c r="S282" s="8">
        <v>1563.0159603742434</v>
      </c>
      <c r="T282" s="8">
        <v>0</v>
      </c>
      <c r="U282" s="7">
        <v>33.176066243778429</v>
      </c>
      <c r="V282" s="8">
        <v>78.976334617501379</v>
      </c>
      <c r="W282" s="8">
        <v>18.007202881152459</v>
      </c>
      <c r="X282" s="8">
        <v>62.740781507980181</v>
      </c>
      <c r="Y282" s="8">
        <v>52.008805723720414</v>
      </c>
      <c r="Z282" s="18">
        <v>379.59407569939663</v>
      </c>
      <c r="AA282" s="8">
        <v>149.42212438084755</v>
      </c>
      <c r="AB282" s="8">
        <v>92.460099064391855</v>
      </c>
      <c r="AC282" s="31">
        <f t="shared" si="5"/>
        <v>627.01021709091697</v>
      </c>
      <c r="AD282" s="12"/>
      <c r="AE282" s="1" t="s">
        <v>925</v>
      </c>
      <c r="AF282" s="13" t="s">
        <v>189</v>
      </c>
      <c r="AG282" s="22" t="s">
        <v>297</v>
      </c>
      <c r="AH282" s="23" t="s">
        <v>253</v>
      </c>
    </row>
    <row r="283" spans="1:34" ht="15" customHeight="1" x14ac:dyDescent="0.25">
      <c r="A283" s="1" t="s">
        <v>660</v>
      </c>
      <c r="B283" s="6">
        <v>7497</v>
      </c>
      <c r="C283" s="30">
        <v>7.5897025476857412</v>
      </c>
      <c r="D283" s="30">
        <v>25.930372148859544</v>
      </c>
      <c r="E283" s="18">
        <v>6570.2280912364949</v>
      </c>
      <c r="F283" s="18">
        <v>3828.9982659730558</v>
      </c>
      <c r="G283" s="8">
        <v>0.26677337601707346</v>
      </c>
      <c r="H283" s="8">
        <v>952.78111244497802</v>
      </c>
      <c r="I283" s="8">
        <v>0.80032012805122055</v>
      </c>
      <c r="J283" s="8">
        <v>17.347185310461462</v>
      </c>
      <c r="K283" s="8">
        <v>0</v>
      </c>
      <c r="L283" s="8">
        <v>0</v>
      </c>
      <c r="M283" s="8">
        <v>1070.0280112044818</v>
      </c>
      <c r="N283" s="7">
        <v>1787.7748635090661</v>
      </c>
      <c r="O283" s="18">
        <v>2350.0066693344006</v>
      </c>
      <c r="P283" s="8">
        <v>596.77204215019344</v>
      </c>
      <c r="Q283" s="8">
        <v>7862.9173989455185</v>
      </c>
      <c r="R283" s="8">
        <v>96.838735494197678</v>
      </c>
      <c r="S283" s="8">
        <v>1243.297318927571</v>
      </c>
      <c r="T283" s="8">
        <v>153.89757989035968</v>
      </c>
      <c r="U283" s="7">
        <v>32.28258102265508</v>
      </c>
      <c r="V283" s="8">
        <v>85.500867013472046</v>
      </c>
      <c r="W283" s="8">
        <v>22.57000582034534</v>
      </c>
      <c r="X283" s="8">
        <v>118.84753901560624</v>
      </c>
      <c r="Y283" s="8">
        <v>79.098305989062297</v>
      </c>
      <c r="Z283" s="18">
        <v>387.35125016713465</v>
      </c>
      <c r="AA283" s="8">
        <v>312.92517006802723</v>
      </c>
      <c r="AB283" s="8">
        <v>76.297185540883021</v>
      </c>
      <c r="AC283" s="31">
        <f t="shared" si="5"/>
        <v>3.8719057619038608</v>
      </c>
      <c r="AD283" s="12"/>
      <c r="AE283" s="1" t="s">
        <v>926</v>
      </c>
      <c r="AF283" s="13" t="s">
        <v>383</v>
      </c>
      <c r="AG283" s="22" t="s">
        <v>301</v>
      </c>
      <c r="AH283" s="23" t="s">
        <v>265</v>
      </c>
    </row>
    <row r="284" spans="1:34" ht="15" customHeight="1" x14ac:dyDescent="0.25">
      <c r="A284" s="1" t="s">
        <v>661</v>
      </c>
      <c r="B284" s="6">
        <v>15463</v>
      </c>
      <c r="C284" s="30">
        <v>5.3547177132509862</v>
      </c>
      <c r="D284" s="30">
        <v>29.567354329690225</v>
      </c>
      <c r="E284" s="18">
        <v>6279.1178943283967</v>
      </c>
      <c r="F284" s="18">
        <v>3876.2853262626918</v>
      </c>
      <c r="G284" s="8">
        <v>180.94806958546206</v>
      </c>
      <c r="H284" s="8">
        <v>893.1643277501131</v>
      </c>
      <c r="I284" s="8">
        <v>586.17344629114666</v>
      </c>
      <c r="J284" s="8">
        <v>35.354464352900848</v>
      </c>
      <c r="K284" s="8">
        <v>645.34695725279698</v>
      </c>
      <c r="L284" s="8">
        <v>115.63086076440536</v>
      </c>
      <c r="M284" s="8">
        <v>1336.1572786652007</v>
      </c>
      <c r="N284" s="7">
        <v>199.14078236507143</v>
      </c>
      <c r="O284" s="18">
        <v>1862.5105089568647</v>
      </c>
      <c r="P284" s="8">
        <v>517.75205328849518</v>
      </c>
      <c r="Q284" s="8">
        <v>9669.0821256038653</v>
      </c>
      <c r="R284" s="8">
        <v>66.157925370238644</v>
      </c>
      <c r="S284" s="8">
        <v>868.5248658087047</v>
      </c>
      <c r="T284" s="8">
        <v>102.74417999739889</v>
      </c>
      <c r="U284" s="7">
        <v>17.242153308183855</v>
      </c>
      <c r="V284" s="8">
        <v>151.71700187544459</v>
      </c>
      <c r="W284" s="8">
        <v>28.43247287691732</v>
      </c>
      <c r="X284" s="8">
        <v>109.9398564314816</v>
      </c>
      <c r="Y284" s="8">
        <v>52.383108064411822</v>
      </c>
      <c r="Z284" s="18">
        <v>277.60436987904797</v>
      </c>
      <c r="AA284" s="8">
        <v>167.94929832503394</v>
      </c>
      <c r="AB284" s="8">
        <v>73.724374312875895</v>
      </c>
      <c r="AC284" s="31">
        <f t="shared" si="5"/>
        <v>262.71768922979226</v>
      </c>
      <c r="AD284" s="12"/>
      <c r="AE284" s="1" t="s">
        <v>927</v>
      </c>
      <c r="AF284" s="13" t="s">
        <v>384</v>
      </c>
      <c r="AG284" s="22" t="s">
        <v>285</v>
      </c>
      <c r="AH284" s="23" t="s">
        <v>225</v>
      </c>
    </row>
    <row r="285" spans="1:34" ht="15" customHeight="1" x14ac:dyDescent="0.25">
      <c r="A285" s="1" t="s">
        <v>662</v>
      </c>
      <c r="B285" s="6">
        <v>2673</v>
      </c>
      <c r="C285" s="30">
        <v>4.3771043771043772</v>
      </c>
      <c r="D285" s="30">
        <v>38.309016086793861</v>
      </c>
      <c r="E285" s="18">
        <v>9081.9304152637487</v>
      </c>
      <c r="F285" s="18">
        <v>5245.4171343060234</v>
      </c>
      <c r="G285" s="8">
        <v>430.60231949120839</v>
      </c>
      <c r="H285" s="8">
        <v>1058.7355031799477</v>
      </c>
      <c r="I285" s="8">
        <v>597.83015338570897</v>
      </c>
      <c r="J285" s="8">
        <v>28.087918690231813</v>
      </c>
      <c r="K285" s="8">
        <v>1063.2248410026189</v>
      </c>
      <c r="L285" s="8">
        <v>141.78825289936401</v>
      </c>
      <c r="M285" s="8">
        <v>1735.1290684624018</v>
      </c>
      <c r="N285" s="7">
        <v>331.80733009390576</v>
      </c>
      <c r="O285" s="18">
        <v>2161.6161616161617</v>
      </c>
      <c r="P285" s="8">
        <v>455.66778900112229</v>
      </c>
      <c r="Q285" s="8">
        <v>10410.256410256408</v>
      </c>
      <c r="R285" s="8">
        <v>70.332959221848114</v>
      </c>
      <c r="S285" s="8">
        <v>1092.0314253647587</v>
      </c>
      <c r="T285" s="8">
        <v>301.79028132992329</v>
      </c>
      <c r="U285" s="7">
        <v>104.95740289563813</v>
      </c>
      <c r="V285" s="8">
        <v>25.813692480359148</v>
      </c>
      <c r="W285" s="8">
        <v>26.473415662205131</v>
      </c>
      <c r="X285" s="8">
        <v>84.549195660306779</v>
      </c>
      <c r="Y285" s="8">
        <v>65.095398428731755</v>
      </c>
      <c r="Z285" s="18">
        <v>534.89221775666783</v>
      </c>
      <c r="AA285" s="8">
        <v>310.51253273475493</v>
      </c>
      <c r="AB285" s="8">
        <v>93.901982790871685</v>
      </c>
      <c r="AC285" s="31">
        <f t="shared" si="5"/>
        <v>1140.0049015848958</v>
      </c>
      <c r="AD285" s="12"/>
      <c r="AE285" s="1" t="s">
        <v>928</v>
      </c>
      <c r="AF285" s="13" t="s">
        <v>174</v>
      </c>
      <c r="AG285" s="22" t="s">
        <v>286</v>
      </c>
      <c r="AH285" s="23">
        <v>173</v>
      </c>
    </row>
    <row r="286" spans="1:34" ht="15" customHeight="1" x14ac:dyDescent="0.25">
      <c r="A286" s="1" t="s">
        <v>663</v>
      </c>
      <c r="B286" s="6">
        <v>67615</v>
      </c>
      <c r="C286" s="30">
        <v>6.2441765880351996</v>
      </c>
      <c r="D286" s="30">
        <v>20.865192634770391</v>
      </c>
      <c r="E286" s="18">
        <v>6957.8052207350438</v>
      </c>
      <c r="F286" s="18">
        <v>3681.3872661391702</v>
      </c>
      <c r="G286" s="8">
        <v>217.52569696073357</v>
      </c>
      <c r="H286" s="8">
        <v>695.77756414996668</v>
      </c>
      <c r="I286" s="8">
        <v>378.88042594098943</v>
      </c>
      <c r="J286" s="8">
        <v>4.4033465433729635</v>
      </c>
      <c r="K286" s="8">
        <v>617.58485543148709</v>
      </c>
      <c r="L286" s="8">
        <v>107.50573097685424</v>
      </c>
      <c r="M286" s="8">
        <v>1531.3613843082157</v>
      </c>
      <c r="N286" s="7">
        <v>235.85399280440492</v>
      </c>
      <c r="O286" s="18">
        <v>2668.002662131184</v>
      </c>
      <c r="P286" s="8">
        <v>600.93174591436821</v>
      </c>
      <c r="Q286" s="8">
        <v>9623.8749407863597</v>
      </c>
      <c r="R286" s="8">
        <v>62.145973526584342</v>
      </c>
      <c r="S286" s="8">
        <v>921.70376395770165</v>
      </c>
      <c r="T286" s="8">
        <v>124.82420689553078</v>
      </c>
      <c r="U286" s="7">
        <v>532.58459384174205</v>
      </c>
      <c r="V286" s="8">
        <v>154.28529172520891</v>
      </c>
      <c r="W286" s="8">
        <v>26.818071998067165</v>
      </c>
      <c r="X286" s="8">
        <v>244.70901427198109</v>
      </c>
      <c r="Y286" s="8">
        <v>61.332544553723288</v>
      </c>
      <c r="Z286" s="18">
        <v>368.77322319432727</v>
      </c>
      <c r="AA286" s="8">
        <v>310.56718183834948</v>
      </c>
      <c r="AB286" s="8">
        <v>101.23493307697996</v>
      </c>
      <c r="AC286" s="31">
        <f t="shared" si="5"/>
        <v>239.64206927036236</v>
      </c>
      <c r="AD286" s="12"/>
      <c r="AE286" s="1" t="s">
        <v>929</v>
      </c>
      <c r="AF286" s="13" t="s">
        <v>385</v>
      </c>
      <c r="AG286" s="22" t="s">
        <v>301</v>
      </c>
      <c r="AH286" s="23" t="s">
        <v>263</v>
      </c>
    </row>
    <row r="287" spans="1:34" ht="15" customHeight="1" x14ac:dyDescent="0.25">
      <c r="A287" s="1" t="s">
        <v>664</v>
      </c>
      <c r="B287" s="6">
        <v>20695</v>
      </c>
      <c r="C287" s="30">
        <v>5.6197149069823631</v>
      </c>
      <c r="D287" s="30">
        <v>28.214544575984533</v>
      </c>
      <c r="E287" s="18">
        <v>6537.9077071756465</v>
      </c>
      <c r="F287" s="18">
        <v>3939.9371828944186</v>
      </c>
      <c r="G287" s="8">
        <v>359.99033582991058</v>
      </c>
      <c r="H287" s="8">
        <v>818.65184827252961</v>
      </c>
      <c r="I287" s="8">
        <v>292.96931625996621</v>
      </c>
      <c r="J287" s="8">
        <v>-5.1519835136527563</v>
      </c>
      <c r="K287" s="8">
        <v>731.09446726262388</v>
      </c>
      <c r="L287" s="8">
        <v>68.470645083353475</v>
      </c>
      <c r="M287" s="8">
        <v>1493.3558830635418</v>
      </c>
      <c r="N287" s="7">
        <v>249.02731571949857</v>
      </c>
      <c r="O287" s="18">
        <v>2585.6970282676975</v>
      </c>
      <c r="P287" s="8">
        <v>541.96665861319161</v>
      </c>
      <c r="Q287" s="8">
        <v>9644.0240756663807</v>
      </c>
      <c r="R287" s="8">
        <v>92.437786905049535</v>
      </c>
      <c r="S287" s="8">
        <v>1190.5291133123942</v>
      </c>
      <c r="T287" s="8">
        <v>195.71394172887071</v>
      </c>
      <c r="U287" s="7">
        <v>152.82565204441431</v>
      </c>
      <c r="V287" s="8">
        <v>225.94829669002175</v>
      </c>
      <c r="W287" s="8">
        <v>41.457990184192703</v>
      </c>
      <c r="X287" s="8">
        <v>144.81758878956268</v>
      </c>
      <c r="Y287" s="8">
        <v>58.371587339937186</v>
      </c>
      <c r="Z287" s="18">
        <v>330.74885624849509</v>
      </c>
      <c r="AA287" s="8">
        <v>185.84199081903841</v>
      </c>
      <c r="AB287" s="8">
        <v>78.811307079004592</v>
      </c>
      <c r="AC287" s="31">
        <f t="shared" si="5"/>
        <v>-318.47536023496474</v>
      </c>
      <c r="AD287" s="12"/>
      <c r="AE287" s="1" t="s">
        <v>930</v>
      </c>
      <c r="AF287" s="13" t="s">
        <v>190</v>
      </c>
      <c r="AG287" s="22" t="s">
        <v>299</v>
      </c>
      <c r="AH287" s="23" t="s">
        <v>234</v>
      </c>
    </row>
    <row r="288" spans="1:34" ht="15" customHeight="1" x14ac:dyDescent="0.25">
      <c r="A288" s="1" t="s">
        <v>665</v>
      </c>
      <c r="B288" s="6">
        <v>239206</v>
      </c>
      <c r="C288" s="30">
        <v>7.6289892394003491</v>
      </c>
      <c r="D288" s="30">
        <v>15.706545822429202</v>
      </c>
      <c r="E288" s="18">
        <v>5649.0890696721663</v>
      </c>
      <c r="F288" s="18">
        <v>3028.9666647157678</v>
      </c>
      <c r="G288" s="8">
        <v>389.41748952785463</v>
      </c>
      <c r="H288" s="8">
        <v>378.38515756293737</v>
      </c>
      <c r="I288" s="8">
        <v>338.66207369380368</v>
      </c>
      <c r="J288" s="8">
        <v>0</v>
      </c>
      <c r="K288" s="8">
        <v>571.75405299198178</v>
      </c>
      <c r="L288" s="8">
        <v>77.330836183038883</v>
      </c>
      <c r="M288" s="8">
        <v>1105.5366504184678</v>
      </c>
      <c r="N288" s="7">
        <v>245.21124052072244</v>
      </c>
      <c r="O288" s="18">
        <v>2227.6364305243178</v>
      </c>
      <c r="P288" s="8">
        <v>664.96659782781364</v>
      </c>
      <c r="Q288" s="8">
        <v>8716.3132226423368</v>
      </c>
      <c r="R288" s="8">
        <v>87.752815564826975</v>
      </c>
      <c r="S288" s="8">
        <v>908.63105440498987</v>
      </c>
      <c r="T288" s="8">
        <v>115.81538669060957</v>
      </c>
      <c r="U288" s="7">
        <v>212.78546549895071</v>
      </c>
      <c r="V288" s="8">
        <v>117.32147186943472</v>
      </c>
      <c r="W288" s="8">
        <v>28.288189055224553</v>
      </c>
      <c r="X288" s="8">
        <v>92.075449612467906</v>
      </c>
      <c r="Y288" s="8">
        <v>39.815054806317562</v>
      </c>
      <c r="Z288" s="18">
        <v>631.99160312100867</v>
      </c>
      <c r="AA288" s="8">
        <v>231.11042365158065</v>
      </c>
      <c r="AB288" s="8">
        <v>41.466351178482142</v>
      </c>
      <c r="AC288" s="31">
        <f t="shared" si="5"/>
        <v>-239.50562868892803</v>
      </c>
      <c r="AD288" s="12"/>
      <c r="AE288" s="1" t="s">
        <v>931</v>
      </c>
      <c r="AF288" s="13" t="s">
        <v>313</v>
      </c>
      <c r="AG288" s="22" t="s">
        <v>292</v>
      </c>
      <c r="AH288" s="23" t="s">
        <v>221</v>
      </c>
    </row>
    <row r="289" spans="1:34" ht="15" customHeight="1" x14ac:dyDescent="0.25">
      <c r="A289" s="1" t="s">
        <v>666</v>
      </c>
      <c r="B289" s="6">
        <v>19973</v>
      </c>
      <c r="C289" s="30">
        <v>4.4810494167125619</v>
      </c>
      <c r="D289" s="30">
        <v>32.583988384318829</v>
      </c>
      <c r="E289" s="18">
        <v>7341.961648225104</v>
      </c>
      <c r="F289" s="18">
        <v>4527.7624793471186</v>
      </c>
      <c r="G289" s="8">
        <v>305.16196865768785</v>
      </c>
      <c r="H289" s="8">
        <v>1069.7942221999699</v>
      </c>
      <c r="I289" s="8">
        <v>458.71927101587141</v>
      </c>
      <c r="J289" s="8">
        <v>19.640479360852197</v>
      </c>
      <c r="K289" s="8">
        <v>720.02202974014915</v>
      </c>
      <c r="L289" s="8">
        <v>101.13653432133381</v>
      </c>
      <c r="M289" s="8">
        <v>1763.4806989435738</v>
      </c>
      <c r="N289" s="7">
        <v>190.94380942901446</v>
      </c>
      <c r="O289" s="18">
        <v>1766.2344164622239</v>
      </c>
      <c r="P289" s="8">
        <v>455.21453962849847</v>
      </c>
      <c r="Q289" s="8">
        <v>10158.659217877095</v>
      </c>
      <c r="R289" s="8">
        <v>63.435638111450466</v>
      </c>
      <c r="S289" s="8">
        <v>843.43864216692532</v>
      </c>
      <c r="T289" s="8">
        <v>0</v>
      </c>
      <c r="U289" s="7">
        <v>96.739823773101918</v>
      </c>
      <c r="V289" s="8">
        <v>159.01466980423572</v>
      </c>
      <c r="W289" s="8">
        <v>32.584764420959928</v>
      </c>
      <c r="X289" s="8">
        <v>115.80633855705203</v>
      </c>
      <c r="Y289" s="8">
        <v>50.768537525659646</v>
      </c>
      <c r="Z289" s="18">
        <v>427.90215997632902</v>
      </c>
      <c r="AA289" s="8">
        <v>248.7858609122315</v>
      </c>
      <c r="AB289" s="8">
        <v>139.18790366995444</v>
      </c>
      <c r="AC289" s="31">
        <f t="shared" si="5"/>
        <v>620.06259243943248</v>
      </c>
      <c r="AD289" s="12"/>
      <c r="AE289" s="1" t="s">
        <v>932</v>
      </c>
      <c r="AF289" s="13" t="s">
        <v>191</v>
      </c>
      <c r="AG289" s="22" t="s">
        <v>300</v>
      </c>
      <c r="AH289" s="23" t="s">
        <v>248</v>
      </c>
    </row>
    <row r="290" spans="1:34" ht="15" customHeight="1" x14ac:dyDescent="0.25">
      <c r="A290" s="1" t="s">
        <v>667</v>
      </c>
      <c r="B290" s="6">
        <v>2271</v>
      </c>
      <c r="C290" s="30">
        <v>6.2087186261558784</v>
      </c>
      <c r="D290" s="30">
        <v>29.854689564068693</v>
      </c>
      <c r="E290" s="18">
        <v>6402.0255394099513</v>
      </c>
      <c r="F290" s="18">
        <v>4109.202994275649</v>
      </c>
      <c r="G290" s="8">
        <v>317.04095112285336</v>
      </c>
      <c r="H290" s="8">
        <v>1082.3425803610744</v>
      </c>
      <c r="I290" s="8">
        <v>369.44077498899162</v>
      </c>
      <c r="J290" s="8">
        <v>0.28653295128939826</v>
      </c>
      <c r="K290" s="8">
        <v>906.64905328049315</v>
      </c>
      <c r="L290" s="8">
        <v>148.83311316600617</v>
      </c>
      <c r="M290" s="8">
        <v>1316.6006164685159</v>
      </c>
      <c r="N290" s="7">
        <v>116.84248510243111</v>
      </c>
      <c r="O290" s="18">
        <v>1755.6142668428006</v>
      </c>
      <c r="P290" s="8">
        <v>435.49097313958606</v>
      </c>
      <c r="Q290" s="8">
        <v>7014.1843971631206</v>
      </c>
      <c r="R290" s="8">
        <v>76.618229854689559</v>
      </c>
      <c r="S290" s="8">
        <v>1030.3830911492735</v>
      </c>
      <c r="T290" s="8">
        <v>0</v>
      </c>
      <c r="U290" s="7">
        <v>-2.5371987501845439</v>
      </c>
      <c r="V290" s="8">
        <v>82.342580361074425</v>
      </c>
      <c r="W290" s="8">
        <v>65.945388974755289</v>
      </c>
      <c r="X290" s="8">
        <v>67.371202113606344</v>
      </c>
      <c r="Y290" s="8">
        <v>61.646851607221492</v>
      </c>
      <c r="Z290" s="18">
        <v>246.94589877835952</v>
      </c>
      <c r="AA290" s="8">
        <v>38.30911492734478</v>
      </c>
      <c r="AB290" s="8">
        <v>70.893879348304708</v>
      </c>
      <c r="AC290" s="31">
        <f t="shared" si="5"/>
        <v>290.26237951314226</v>
      </c>
      <c r="AD290" s="12"/>
      <c r="AE290" s="1" t="s">
        <v>933</v>
      </c>
      <c r="AF290" s="13" t="s">
        <v>192</v>
      </c>
      <c r="AG290" s="22" t="s">
        <v>285</v>
      </c>
      <c r="AH290" s="23" t="s">
        <v>225</v>
      </c>
    </row>
    <row r="291" spans="1:34" ht="15" customHeight="1" x14ac:dyDescent="0.25">
      <c r="A291" s="1" t="s">
        <v>668</v>
      </c>
      <c r="B291" s="6">
        <v>1941</v>
      </c>
      <c r="C291" s="30">
        <v>3.1942297784647091</v>
      </c>
      <c r="D291" s="30">
        <v>42.555383822771766</v>
      </c>
      <c r="E291" s="18">
        <v>8531.684698608964</v>
      </c>
      <c r="F291" s="18">
        <v>5641.9371458011337</v>
      </c>
      <c r="G291" s="8">
        <v>256.56877897990728</v>
      </c>
      <c r="H291" s="8">
        <v>1620.8140133951572</v>
      </c>
      <c r="I291" s="8">
        <v>499.74240082431737</v>
      </c>
      <c r="J291" s="8">
        <v>4.4119155921885147</v>
      </c>
      <c r="K291" s="8">
        <v>1168.9850592478103</v>
      </c>
      <c r="L291" s="8">
        <v>0</v>
      </c>
      <c r="M291" s="8">
        <v>1908.8098918083463</v>
      </c>
      <c r="N291" s="7">
        <v>182.60508595340707</v>
      </c>
      <c r="O291" s="18">
        <v>2037.0942812982998</v>
      </c>
      <c r="P291" s="8">
        <v>327.66615146831532</v>
      </c>
      <c r="Q291" s="8">
        <v>10258.064516129032</v>
      </c>
      <c r="R291" s="8">
        <v>47.913446676970629</v>
      </c>
      <c r="S291" s="8">
        <v>1036.0638845955691</v>
      </c>
      <c r="T291" s="8">
        <v>292.08924949290059</v>
      </c>
      <c r="U291" s="7">
        <v>68.136301655722988</v>
      </c>
      <c r="V291" s="8">
        <v>141.16434827408554</v>
      </c>
      <c r="W291" s="8">
        <v>41.629162916291634</v>
      </c>
      <c r="X291" s="8">
        <v>82.431736218444101</v>
      </c>
      <c r="Y291" s="8">
        <v>68.521380731581658</v>
      </c>
      <c r="Z291" s="18">
        <v>281.94726166328599</v>
      </c>
      <c r="AA291" s="8">
        <v>105.10046367851623</v>
      </c>
      <c r="AB291" s="8">
        <v>130.86038124678001</v>
      </c>
      <c r="AC291" s="31">
        <f t="shared" si="5"/>
        <v>570.70600984624446</v>
      </c>
      <c r="AD291" s="12"/>
      <c r="AE291" s="1" t="s">
        <v>934</v>
      </c>
      <c r="AF291" s="13" t="s">
        <v>193</v>
      </c>
      <c r="AG291" s="22" t="s">
        <v>300</v>
      </c>
      <c r="AH291" s="23" t="s">
        <v>249</v>
      </c>
    </row>
    <row r="292" spans="1:34" ht="15" customHeight="1" x14ac:dyDescent="0.25">
      <c r="A292" s="1" t="s">
        <v>669</v>
      </c>
      <c r="B292" s="6">
        <v>4444</v>
      </c>
      <c r="C292" s="30">
        <v>7.0432043204320429</v>
      </c>
      <c r="D292" s="30">
        <v>19.216921692169215</v>
      </c>
      <c r="E292" s="18">
        <v>5822.6822682268221</v>
      </c>
      <c r="F292" s="18">
        <v>3104.6354635463545</v>
      </c>
      <c r="G292" s="8">
        <v>382.31323132313236</v>
      </c>
      <c r="H292" s="8">
        <v>639.51395139513954</v>
      </c>
      <c r="I292" s="8">
        <v>229.29792979297932</v>
      </c>
      <c r="J292" s="8">
        <v>0.49423393739703464</v>
      </c>
      <c r="K292" s="8">
        <v>569.98199819981994</v>
      </c>
      <c r="L292" s="8">
        <v>84.383438343834385</v>
      </c>
      <c r="M292" s="8">
        <v>1183.6183618361836</v>
      </c>
      <c r="N292" s="7">
        <v>99.415757061703133</v>
      </c>
      <c r="O292" s="18">
        <v>2017.3267326732671</v>
      </c>
      <c r="P292" s="8">
        <v>499.77497749774977</v>
      </c>
      <c r="Q292" s="8">
        <v>7095.8466453674118</v>
      </c>
      <c r="R292" s="8">
        <v>93.834383438343835</v>
      </c>
      <c r="S292" s="8">
        <v>1263.0513051305129</v>
      </c>
      <c r="T292" s="8">
        <v>0</v>
      </c>
      <c r="U292" s="7">
        <v>31.439628649948936</v>
      </c>
      <c r="V292" s="8">
        <v>41.854185418541853</v>
      </c>
      <c r="W292" s="8">
        <v>19.640479360852197</v>
      </c>
      <c r="X292" s="8">
        <v>67.73177317731772</v>
      </c>
      <c r="Y292" s="8">
        <v>65.256525652565259</v>
      </c>
      <c r="Z292" s="18">
        <v>242.95855278223036</v>
      </c>
      <c r="AA292" s="8">
        <v>89.783978397839789</v>
      </c>
      <c r="AB292" s="8">
        <v>73.807380738073803</v>
      </c>
      <c r="AC292" s="31">
        <f t="shared" si="5"/>
        <v>457.76151922497019</v>
      </c>
      <c r="AD292" s="12"/>
      <c r="AE292" s="1" t="s">
        <v>935</v>
      </c>
      <c r="AF292" s="13" t="s">
        <v>194</v>
      </c>
      <c r="AG292" s="22" t="s">
        <v>299</v>
      </c>
      <c r="AH292" s="23" t="s">
        <v>235</v>
      </c>
    </row>
    <row r="293" spans="1:34" ht="15" customHeight="1" x14ac:dyDescent="0.25">
      <c r="A293" s="1" t="s">
        <v>670</v>
      </c>
      <c r="B293" s="6">
        <v>3004</v>
      </c>
      <c r="C293" s="30">
        <v>5.2596537949400801</v>
      </c>
      <c r="D293" s="30">
        <v>32.323568575233026</v>
      </c>
      <c r="E293" s="18">
        <v>6696.4047936085226</v>
      </c>
      <c r="F293" s="18">
        <v>3881.4913448735019</v>
      </c>
      <c r="G293" s="8">
        <v>23.968042609853526</v>
      </c>
      <c r="H293" s="8">
        <v>1245.0066577896139</v>
      </c>
      <c r="I293" s="8">
        <v>226.03195739014649</v>
      </c>
      <c r="J293" s="8">
        <v>0</v>
      </c>
      <c r="K293" s="8">
        <v>891.81091877496681</v>
      </c>
      <c r="L293" s="8">
        <v>159.12117177097204</v>
      </c>
      <c r="M293" s="8">
        <v>1380.4926764314248</v>
      </c>
      <c r="N293" s="7">
        <v>114.18109187749675</v>
      </c>
      <c r="O293" s="18">
        <v>2201.0652463382157</v>
      </c>
      <c r="P293" s="8">
        <v>423.10252996005329</v>
      </c>
      <c r="Q293" s="8">
        <v>8044.3037974683548</v>
      </c>
      <c r="R293" s="8">
        <v>96.870838881491338</v>
      </c>
      <c r="S293" s="8">
        <v>1191.0785619174433</v>
      </c>
      <c r="T293" s="8">
        <v>54.812398042414358</v>
      </c>
      <c r="U293" s="7">
        <v>153.16397729667514</v>
      </c>
      <c r="V293" s="8">
        <v>171.1051930758988</v>
      </c>
      <c r="W293" s="8">
        <v>30.372492836676219</v>
      </c>
      <c r="X293" s="8">
        <v>80.559254327563252</v>
      </c>
      <c r="Y293" s="8">
        <v>76.897470039946739</v>
      </c>
      <c r="Z293" s="18">
        <v>281.56606851549753</v>
      </c>
      <c r="AA293" s="8">
        <v>124.83355525965379</v>
      </c>
      <c r="AB293" s="8">
        <v>112.84953395472704</v>
      </c>
      <c r="AC293" s="31">
        <f t="shared" si="5"/>
        <v>332.2821338813074</v>
      </c>
      <c r="AD293" s="12"/>
      <c r="AE293" s="1" t="s">
        <v>936</v>
      </c>
      <c r="AF293" s="13" t="s">
        <v>386</v>
      </c>
      <c r="AG293" s="22" t="s">
        <v>296</v>
      </c>
      <c r="AH293" s="23" t="s">
        <v>267</v>
      </c>
    </row>
    <row r="294" spans="1:34" ht="15" customHeight="1" x14ac:dyDescent="0.25">
      <c r="A294" s="1" t="s">
        <v>671</v>
      </c>
      <c r="B294" s="6">
        <v>3490</v>
      </c>
      <c r="C294" s="30">
        <v>5.2148997134670489</v>
      </c>
      <c r="D294" s="30">
        <v>27.908309455587393</v>
      </c>
      <c r="E294" s="18">
        <v>6851.2893982808027</v>
      </c>
      <c r="F294" s="18">
        <v>3837.8223495702005</v>
      </c>
      <c r="G294" s="8">
        <v>226.36103151862463</v>
      </c>
      <c r="H294" s="8">
        <v>1000.8595988538682</v>
      </c>
      <c r="I294" s="8">
        <v>454.72779369627506</v>
      </c>
      <c r="J294" s="8">
        <v>10.197368421052632</v>
      </c>
      <c r="K294" s="8">
        <v>606.01719197707735</v>
      </c>
      <c r="L294" s="8">
        <v>83.667621776504305</v>
      </c>
      <c r="M294" s="8">
        <v>1395.1289398280801</v>
      </c>
      <c r="N294" s="7">
        <v>144.53042527522251</v>
      </c>
      <c r="O294" s="18">
        <v>2299.4269340974211</v>
      </c>
      <c r="P294" s="8">
        <v>453.58166189111751</v>
      </c>
      <c r="Q294" s="8">
        <v>8697.802197802197</v>
      </c>
      <c r="R294" s="8">
        <v>98.567335243553003</v>
      </c>
      <c r="S294" s="8">
        <v>1254.7277936962751</v>
      </c>
      <c r="T294" s="8">
        <v>187.96138557637707</v>
      </c>
      <c r="U294" s="7">
        <v>94.73537173768996</v>
      </c>
      <c r="V294" s="8">
        <v>79.369627507163329</v>
      </c>
      <c r="W294" s="8">
        <v>24.18003351687814</v>
      </c>
      <c r="X294" s="8">
        <v>106.30372492836676</v>
      </c>
      <c r="Y294" s="8">
        <v>95.702005730659025</v>
      </c>
      <c r="Z294" s="18">
        <v>320.84043157296992</v>
      </c>
      <c r="AA294" s="8">
        <v>85.100286532951287</v>
      </c>
      <c r="AB294" s="8">
        <v>139.25501432664754</v>
      </c>
      <c r="AC294" s="31">
        <f t="shared" si="5"/>
        <v>393.19968304021131</v>
      </c>
      <c r="AD294" s="12"/>
      <c r="AE294" s="1" t="s">
        <v>937</v>
      </c>
      <c r="AF294" s="13" t="s">
        <v>195</v>
      </c>
      <c r="AG294" s="22" t="s">
        <v>300</v>
      </c>
      <c r="AH294" s="23" t="s">
        <v>245</v>
      </c>
    </row>
    <row r="295" spans="1:34" ht="15" customHeight="1" x14ac:dyDescent="0.25">
      <c r="A295" s="1" t="s">
        <v>672</v>
      </c>
      <c r="B295" s="6">
        <v>29239</v>
      </c>
      <c r="C295" s="30">
        <v>6.8093984062382438</v>
      </c>
      <c r="D295" s="30">
        <v>20.356373336981427</v>
      </c>
      <c r="E295" s="18">
        <v>5592.6331269879274</v>
      </c>
      <c r="F295" s="18">
        <v>3088.853927972913</v>
      </c>
      <c r="G295" s="8">
        <v>284.75666062450836</v>
      </c>
      <c r="H295" s="8">
        <v>376.27825849037242</v>
      </c>
      <c r="I295" s="8">
        <v>445.67187660316699</v>
      </c>
      <c r="J295" s="8">
        <v>18.406805877803556</v>
      </c>
      <c r="K295" s="8">
        <v>498.54646191730222</v>
      </c>
      <c r="L295" s="8">
        <v>78.456855569615925</v>
      </c>
      <c r="M295" s="8">
        <v>1314.0326276548446</v>
      </c>
      <c r="N295" s="7">
        <v>151.16123680491449</v>
      </c>
      <c r="O295" s="18">
        <v>2180.3413249427135</v>
      </c>
      <c r="P295" s="8">
        <v>614.72690584493319</v>
      </c>
      <c r="Q295" s="8">
        <v>9027.6243093922658</v>
      </c>
      <c r="R295" s="8">
        <v>79.072471698758505</v>
      </c>
      <c r="S295" s="8">
        <v>1169.4312390984644</v>
      </c>
      <c r="T295" s="8">
        <v>130.65843621399176</v>
      </c>
      <c r="U295" s="7">
        <v>7.1329623226265966</v>
      </c>
      <c r="V295" s="8">
        <v>50.206915421184036</v>
      </c>
      <c r="W295" s="8">
        <v>45.799011532125206</v>
      </c>
      <c r="X295" s="8">
        <v>83.313382810629633</v>
      </c>
      <c r="Y295" s="8">
        <v>60.022572591401897</v>
      </c>
      <c r="Z295" s="18">
        <v>293.03840877914951</v>
      </c>
      <c r="AA295" s="8">
        <v>146.7560450083792</v>
      </c>
      <c r="AB295" s="8">
        <v>69.80402886555629</v>
      </c>
      <c r="AC295" s="31">
        <f t="shared" si="5"/>
        <v>30.399465293151422</v>
      </c>
      <c r="AD295" s="12"/>
      <c r="AE295" s="1" t="s">
        <v>938</v>
      </c>
      <c r="AF295" s="13" t="s">
        <v>387</v>
      </c>
      <c r="AG295" s="22" t="s">
        <v>292</v>
      </c>
      <c r="AH295" s="23" t="s">
        <v>221</v>
      </c>
    </row>
    <row r="296" spans="1:34" ht="15" customHeight="1" x14ac:dyDescent="0.25">
      <c r="A296" s="1" t="s">
        <v>673</v>
      </c>
      <c r="B296" s="6">
        <v>6070</v>
      </c>
      <c r="C296" s="30">
        <v>4.9752883031301485</v>
      </c>
      <c r="D296" s="30">
        <v>37.44645799011532</v>
      </c>
      <c r="E296" s="18">
        <v>7663.7561779242178</v>
      </c>
      <c r="F296" s="18">
        <v>4155.1894563426686</v>
      </c>
      <c r="G296" s="8">
        <v>520.92257001647442</v>
      </c>
      <c r="H296" s="8">
        <v>1230.6425041186162</v>
      </c>
      <c r="I296" s="8">
        <v>361.61449752883027</v>
      </c>
      <c r="J296" s="8">
        <v>49.717691342534501</v>
      </c>
      <c r="K296" s="8">
        <v>589.62108731466219</v>
      </c>
      <c r="L296" s="8">
        <v>60.461285008237233</v>
      </c>
      <c r="M296" s="8">
        <v>1292.5864909390446</v>
      </c>
      <c r="N296" s="7">
        <v>110.08461508250693</v>
      </c>
      <c r="O296" s="18">
        <v>1422.2405271828666</v>
      </c>
      <c r="P296" s="8">
        <v>317.46293245469519</v>
      </c>
      <c r="Q296" s="8">
        <v>6380.7947019867543</v>
      </c>
      <c r="R296" s="8">
        <v>61.779242174629324</v>
      </c>
      <c r="S296" s="8">
        <v>703.13014827018117</v>
      </c>
      <c r="T296" s="8">
        <v>165.65524028210595</v>
      </c>
      <c r="U296" s="7">
        <v>12.132327594361882</v>
      </c>
      <c r="V296" s="8">
        <v>75.288303130148265</v>
      </c>
      <c r="W296" s="8">
        <v>33.744557329462992</v>
      </c>
      <c r="X296" s="8">
        <v>53.047775947281714</v>
      </c>
      <c r="Y296" s="8">
        <v>43.327841845140036</v>
      </c>
      <c r="Z296" s="18">
        <v>302.2798097424963</v>
      </c>
      <c r="AA296" s="8">
        <v>142.00988467874794</v>
      </c>
      <c r="AB296" s="8">
        <v>99.670510708401977</v>
      </c>
      <c r="AC296" s="31">
        <f t="shared" si="5"/>
        <v>1784.0463846561863</v>
      </c>
      <c r="AD296" s="12"/>
      <c r="AE296" s="1" t="s">
        <v>939</v>
      </c>
      <c r="AF296" s="13" t="s">
        <v>196</v>
      </c>
      <c r="AG296" s="22" t="s">
        <v>297</v>
      </c>
      <c r="AH296" s="23" t="s">
        <v>391</v>
      </c>
    </row>
    <row r="297" spans="1:34" ht="15" customHeight="1" x14ac:dyDescent="0.25">
      <c r="A297" s="1" t="s">
        <v>674</v>
      </c>
      <c r="B297" s="6">
        <v>2756</v>
      </c>
      <c r="C297" s="30">
        <v>4.4629898403483308</v>
      </c>
      <c r="D297" s="30">
        <v>31.60377358490566</v>
      </c>
      <c r="E297" s="18">
        <v>5566.0377358490568</v>
      </c>
      <c r="F297" s="18">
        <v>3008.3454281567488</v>
      </c>
      <c r="G297" s="8">
        <v>66.400580551523959</v>
      </c>
      <c r="H297" s="8">
        <v>0</v>
      </c>
      <c r="I297" s="8">
        <v>394.77503628447027</v>
      </c>
      <c r="J297" s="8">
        <v>0</v>
      </c>
      <c r="K297" s="8">
        <v>676.70537010159649</v>
      </c>
      <c r="L297" s="8">
        <v>109.57910014513789</v>
      </c>
      <c r="M297" s="8">
        <v>1579.4629898403482</v>
      </c>
      <c r="N297" s="7">
        <v>291.00145137880997</v>
      </c>
      <c r="O297" s="18">
        <v>1780.8417997097242</v>
      </c>
      <c r="P297" s="8">
        <v>325.83454281567487</v>
      </c>
      <c r="Q297" s="8">
        <v>7300.8130081300806</v>
      </c>
      <c r="R297" s="8">
        <v>72.568940493468787</v>
      </c>
      <c r="S297" s="8">
        <v>1068.9404934687955</v>
      </c>
      <c r="T297" s="8">
        <v>51.005747126436781</v>
      </c>
      <c r="U297" s="7">
        <v>14.367410004416342</v>
      </c>
      <c r="V297" s="8">
        <v>87.808417997097237</v>
      </c>
      <c r="W297" s="8">
        <v>81.578947368421055</v>
      </c>
      <c r="X297" s="8">
        <v>78.737300435413644</v>
      </c>
      <c r="Y297" s="8">
        <v>71.117561683599419</v>
      </c>
      <c r="Z297" s="18">
        <v>26.939655172413794</v>
      </c>
      <c r="AA297" s="8">
        <v>153.48330914368648</v>
      </c>
      <c r="AB297" s="8">
        <v>103.04789550072569</v>
      </c>
      <c r="AC297" s="31">
        <f t="shared" si="5"/>
        <v>749.91085281017001</v>
      </c>
      <c r="AD297" s="12"/>
      <c r="AE297" s="1" t="s">
        <v>940</v>
      </c>
      <c r="AF297" s="13" t="s">
        <v>197</v>
      </c>
      <c r="AG297" s="22" t="s">
        <v>284</v>
      </c>
      <c r="AH297" s="23" t="s">
        <v>261</v>
      </c>
    </row>
    <row r="298" spans="1:34" ht="15" customHeight="1" x14ac:dyDescent="0.25">
      <c r="A298" s="1" t="s">
        <v>675</v>
      </c>
      <c r="B298" s="6">
        <v>3040</v>
      </c>
      <c r="C298" s="30">
        <v>3.9802631578947367</v>
      </c>
      <c r="D298" s="30">
        <v>33.190789473684212</v>
      </c>
      <c r="E298" s="18">
        <v>7778.9473684210525</v>
      </c>
      <c r="F298" s="18">
        <v>4313.1578947368425</v>
      </c>
      <c r="G298" s="8">
        <v>137.82894736842104</v>
      </c>
      <c r="H298" s="8">
        <v>1213.8157894736844</v>
      </c>
      <c r="I298" s="8">
        <v>339.4736842105263</v>
      </c>
      <c r="J298" s="8">
        <v>21.293221332291463</v>
      </c>
      <c r="K298" s="8">
        <v>867.76315789473676</v>
      </c>
      <c r="L298" s="8">
        <v>119.4078947368421</v>
      </c>
      <c r="M298" s="8">
        <v>1594.7368421052631</v>
      </c>
      <c r="N298" s="7">
        <v>138.24625235191934</v>
      </c>
      <c r="O298" s="18">
        <v>2098.6842105263158</v>
      </c>
      <c r="P298" s="8">
        <v>329.60526315789474</v>
      </c>
      <c r="Q298" s="8">
        <v>8280.9917355371908</v>
      </c>
      <c r="R298" s="8">
        <v>77.30263157894737</v>
      </c>
      <c r="S298" s="8">
        <v>1100.9868421052631</v>
      </c>
      <c r="T298" s="8">
        <v>231.94039520570132</v>
      </c>
      <c r="U298" s="7">
        <v>106.35335250464192</v>
      </c>
      <c r="V298" s="8">
        <v>68.092105263157904</v>
      </c>
      <c r="W298" s="8">
        <v>25.522041763341065</v>
      </c>
      <c r="X298" s="8">
        <v>158.88157894736844</v>
      </c>
      <c r="Y298" s="8">
        <v>63.15789473684211</v>
      </c>
      <c r="Z298" s="18">
        <v>432.45869776482022</v>
      </c>
      <c r="AA298" s="8">
        <v>203.28947368421052</v>
      </c>
      <c r="AB298" s="8">
        <v>123.68421052631578</v>
      </c>
      <c r="AC298" s="31">
        <f t="shared" si="5"/>
        <v>934.64656539307384</v>
      </c>
      <c r="AD298" s="12"/>
      <c r="AE298" s="1" t="s">
        <v>941</v>
      </c>
      <c r="AF298" s="13" t="s">
        <v>198</v>
      </c>
      <c r="AG298" s="22" t="s">
        <v>288</v>
      </c>
      <c r="AH298" s="23" t="s">
        <v>239</v>
      </c>
    </row>
    <row r="299" spans="1:34" ht="15" customHeight="1" x14ac:dyDescent="0.25">
      <c r="A299" s="1" t="s">
        <v>676</v>
      </c>
      <c r="B299" s="6">
        <v>6465</v>
      </c>
      <c r="C299" s="30">
        <v>4.5166279969064194</v>
      </c>
      <c r="D299" s="30">
        <v>37.896365042536736</v>
      </c>
      <c r="E299" s="18">
        <v>7700.3866976024756</v>
      </c>
      <c r="F299" s="18">
        <v>4851.0440835266827</v>
      </c>
      <c r="G299" s="8">
        <v>240.06187161639596</v>
      </c>
      <c r="H299" s="8">
        <v>1398.4532095901006</v>
      </c>
      <c r="I299" s="8">
        <v>416.39597834493424</v>
      </c>
      <c r="J299" s="8">
        <v>9.0358751081024664</v>
      </c>
      <c r="K299" s="8">
        <v>1072.8538283062646</v>
      </c>
      <c r="L299" s="8">
        <v>154.83372003093581</v>
      </c>
      <c r="M299" s="8">
        <v>1515.3905645784996</v>
      </c>
      <c r="N299" s="7">
        <v>198.85275598238576</v>
      </c>
      <c r="O299" s="18">
        <v>2101.9334880123743</v>
      </c>
      <c r="P299" s="8">
        <v>375.71539056457846</v>
      </c>
      <c r="Q299" s="8">
        <v>8318.4931506849298</v>
      </c>
      <c r="R299" s="8">
        <v>81.515854601701463</v>
      </c>
      <c r="S299" s="8">
        <v>1042.2273781902552</v>
      </c>
      <c r="T299" s="8">
        <v>143.31797235023041</v>
      </c>
      <c r="U299" s="7">
        <v>237.34853032171904</v>
      </c>
      <c r="V299" s="8">
        <v>117.09203402938901</v>
      </c>
      <c r="W299" s="8">
        <v>11.135508155583437</v>
      </c>
      <c r="X299" s="8">
        <v>93.580819798917247</v>
      </c>
      <c r="Y299" s="8">
        <v>68.213457076566115</v>
      </c>
      <c r="Z299" s="18">
        <v>329.3394777265745</v>
      </c>
      <c r="AA299" s="8">
        <v>246.55839133797369</v>
      </c>
      <c r="AB299" s="8">
        <v>81.825212683681357</v>
      </c>
      <c r="AC299" s="31">
        <f t="shared" si="5"/>
        <v>418.06964833684412</v>
      </c>
      <c r="AD299" s="12"/>
      <c r="AE299" s="1" t="s">
        <v>942</v>
      </c>
      <c r="AF299" s="13" t="s">
        <v>388</v>
      </c>
      <c r="AG299" s="22" t="s">
        <v>299</v>
      </c>
      <c r="AH299" s="23" t="s">
        <v>295</v>
      </c>
    </row>
    <row r="300" spans="1:34" ht="15" customHeight="1" x14ac:dyDescent="0.25">
      <c r="A300" s="1" t="s">
        <v>424</v>
      </c>
      <c r="B300" s="6">
        <v>6376</v>
      </c>
      <c r="C300" s="30">
        <v>7.3400250941028862</v>
      </c>
      <c r="D300" s="30">
        <v>27.274153074027602</v>
      </c>
      <c r="E300" s="18">
        <v>6669.2283563362616</v>
      </c>
      <c r="F300" s="18">
        <v>3861.3550815558342</v>
      </c>
      <c r="G300" s="8">
        <v>196.51819322459221</v>
      </c>
      <c r="H300" s="8">
        <v>1033.5633626097867</v>
      </c>
      <c r="I300" s="8">
        <v>340.33877038895861</v>
      </c>
      <c r="J300" s="8">
        <v>23.663453111305873</v>
      </c>
      <c r="K300" s="8">
        <v>765.99749058971145</v>
      </c>
      <c r="L300" s="8">
        <v>0</v>
      </c>
      <c r="M300" s="8">
        <v>1335.0062735257216</v>
      </c>
      <c r="N300" s="7">
        <v>166.26753810575792</v>
      </c>
      <c r="O300" s="18">
        <v>2317.2835633626096</v>
      </c>
      <c r="P300" s="8">
        <v>431.30489335006274</v>
      </c>
      <c r="Q300" s="8">
        <v>5876.068376068376</v>
      </c>
      <c r="R300" s="8">
        <v>105.2383939774153</v>
      </c>
      <c r="S300" s="8">
        <v>1290.4642409033877</v>
      </c>
      <c r="T300" s="8">
        <v>249.53036944270508</v>
      </c>
      <c r="U300" s="7">
        <v>24.892482570883487</v>
      </c>
      <c r="V300" s="8">
        <v>67.440401505646179</v>
      </c>
      <c r="W300" s="8">
        <v>52.741514360313317</v>
      </c>
      <c r="X300" s="8">
        <v>95.671267252195747</v>
      </c>
      <c r="Y300" s="8">
        <v>63.989962358845673</v>
      </c>
      <c r="Z300" s="18">
        <v>226.83155917345022</v>
      </c>
      <c r="AA300" s="8">
        <v>116.37390213299875</v>
      </c>
      <c r="AB300" s="8">
        <v>77.634880803011285</v>
      </c>
      <c r="AC300" s="31">
        <f t="shared" si="5"/>
        <v>263.75815224436764</v>
      </c>
      <c r="AD300" s="12"/>
      <c r="AE300" s="1" t="s">
        <v>943</v>
      </c>
      <c r="AF300" s="13" t="s">
        <v>425</v>
      </c>
      <c r="AG300" s="22" t="s">
        <v>301</v>
      </c>
      <c r="AH300" s="23" t="s">
        <v>263</v>
      </c>
    </row>
    <row r="301" spans="1:34" ht="15" customHeight="1" x14ac:dyDescent="0.25">
      <c r="A301" s="1" t="s">
        <v>677</v>
      </c>
      <c r="B301" s="6">
        <v>3830</v>
      </c>
      <c r="C301" s="30">
        <v>3.4986945169712795</v>
      </c>
      <c r="D301" s="30">
        <v>39.895561357702348</v>
      </c>
      <c r="E301" s="18">
        <v>8518.0156657963453</v>
      </c>
      <c r="F301" s="18">
        <v>5729.2428198433417</v>
      </c>
      <c r="G301" s="8">
        <v>294.77806788511754</v>
      </c>
      <c r="H301" s="8">
        <v>1590.8616187989558</v>
      </c>
      <c r="I301" s="8">
        <v>715.92689295039168</v>
      </c>
      <c r="J301" s="8">
        <v>3.6469730123997084</v>
      </c>
      <c r="K301" s="8">
        <v>1122.1932114882507</v>
      </c>
      <c r="L301" s="8">
        <v>218.01566579634465</v>
      </c>
      <c r="M301" s="8">
        <v>1708.0939947780678</v>
      </c>
      <c r="N301" s="7">
        <v>293.7420609301592</v>
      </c>
      <c r="O301" s="18">
        <v>1936.5535248041776</v>
      </c>
      <c r="P301" s="8">
        <v>336.0313315926893</v>
      </c>
      <c r="Q301" s="8">
        <v>9604.4776119402977</v>
      </c>
      <c r="R301" s="8">
        <v>70.234986945169723</v>
      </c>
      <c r="S301" s="8">
        <v>1035.7702349869451</v>
      </c>
      <c r="T301" s="8">
        <v>28.020565552699228</v>
      </c>
      <c r="U301" s="7">
        <v>131.37261308807848</v>
      </c>
      <c r="V301" s="8">
        <v>216.97127937336816</v>
      </c>
      <c r="W301" s="8">
        <v>24.41883180308654</v>
      </c>
      <c r="X301" s="8">
        <v>93.733681462140993</v>
      </c>
      <c r="Y301" s="8">
        <v>81.984334203655351</v>
      </c>
      <c r="Z301" s="18">
        <v>293.05912596401026</v>
      </c>
      <c r="AA301" s="8">
        <v>99.216710182767613</v>
      </c>
      <c r="AB301" s="8">
        <v>116.44908616187989</v>
      </c>
      <c r="AC301" s="31">
        <f t="shared" si="5"/>
        <v>559.16019518481562</v>
      </c>
      <c r="AD301" s="12"/>
      <c r="AE301" s="1" t="s">
        <v>944</v>
      </c>
      <c r="AF301" s="13" t="s">
        <v>389</v>
      </c>
      <c r="AG301" s="22" t="s">
        <v>291</v>
      </c>
      <c r="AH301" s="23" t="s">
        <v>280</v>
      </c>
    </row>
    <row r="302" spans="1:34" ht="15" customHeight="1" x14ac:dyDescent="0.25">
      <c r="A302" s="1" t="s">
        <v>678</v>
      </c>
      <c r="B302" s="6">
        <v>15357</v>
      </c>
      <c r="C302" s="30">
        <v>8.6475223025330461</v>
      </c>
      <c r="D302" s="30">
        <v>20.974148596731133</v>
      </c>
      <c r="E302" s="18">
        <v>6691.4110828937946</v>
      </c>
      <c r="F302" s="18">
        <v>3667.0573679755162</v>
      </c>
      <c r="G302" s="8">
        <v>386.27336068242494</v>
      </c>
      <c r="H302" s="8">
        <v>673.829523995572</v>
      </c>
      <c r="I302" s="8">
        <v>306.24470925310931</v>
      </c>
      <c r="J302" s="8">
        <v>12.392182552680424</v>
      </c>
      <c r="K302" s="8">
        <v>679.16910854984701</v>
      </c>
      <c r="L302" s="8">
        <v>124.56860063814547</v>
      </c>
      <c r="M302" s="8">
        <v>1433.0272839747347</v>
      </c>
      <c r="N302" s="7">
        <v>176.12119896714813</v>
      </c>
      <c r="O302" s="18">
        <v>2840.3333984502178</v>
      </c>
      <c r="P302" s="8">
        <v>708.14612228950966</v>
      </c>
      <c r="Q302" s="8">
        <v>8189.0060240963858</v>
      </c>
      <c r="R302" s="8">
        <v>104.57771700201862</v>
      </c>
      <c r="S302" s="8">
        <v>1424.8876733737056</v>
      </c>
      <c r="T302" s="8">
        <v>176.29377940407736</v>
      </c>
      <c r="U302" s="7">
        <v>105.96990146787485</v>
      </c>
      <c r="V302" s="8">
        <v>181.7412254997721</v>
      </c>
      <c r="W302" s="8">
        <v>31.729937673336714</v>
      </c>
      <c r="X302" s="8">
        <v>106.98704173992316</v>
      </c>
      <c r="Y302" s="8">
        <v>55.414468971804389</v>
      </c>
      <c r="Z302" s="18">
        <v>433.6774699424987</v>
      </c>
      <c r="AA302" s="8">
        <v>226.67187601745132</v>
      </c>
      <c r="AB302" s="8">
        <v>34.577065833170543</v>
      </c>
      <c r="AC302" s="31">
        <f t="shared" si="5"/>
        <v>-249.65715347443808</v>
      </c>
      <c r="AD302" s="12"/>
      <c r="AE302" s="1" t="s">
        <v>945</v>
      </c>
      <c r="AF302" s="13" t="s">
        <v>199</v>
      </c>
      <c r="AG302" s="22" t="s">
        <v>286</v>
      </c>
      <c r="AH302" s="23" t="s">
        <v>274</v>
      </c>
    </row>
    <row r="303" spans="1:34" ht="15" customHeight="1" x14ac:dyDescent="0.25">
      <c r="A303" s="1" t="s">
        <v>974</v>
      </c>
      <c r="B303" s="6">
        <v>33533</v>
      </c>
      <c r="C303" s="30">
        <v>8.3380550502490092</v>
      </c>
      <c r="D303" s="30">
        <v>19.011123371007667</v>
      </c>
      <c r="E303" s="18">
        <v>5854.5015358005548</v>
      </c>
      <c r="F303" s="18">
        <v>3004.3240986490919</v>
      </c>
      <c r="G303" s="8">
        <v>238.72006679986879</v>
      </c>
      <c r="H303" s="8">
        <v>479.67673634926791</v>
      </c>
      <c r="I303" s="8">
        <v>287.14997166969852</v>
      </c>
      <c r="J303" s="8">
        <v>80.714799712161195</v>
      </c>
      <c r="K303" s="8">
        <v>631.4675096173919</v>
      </c>
      <c r="L303" s="8">
        <v>84.782154892195749</v>
      </c>
      <c r="M303" s="8">
        <v>1247.1296931381028</v>
      </c>
      <c r="N303" s="7">
        <v>39.465321362600761</v>
      </c>
      <c r="O303" s="18">
        <v>2339.5759401186892</v>
      </c>
      <c r="P303" s="8">
        <v>702.91951212238689</v>
      </c>
      <c r="Q303" s="8">
        <v>8430.2575107296143</v>
      </c>
      <c r="R303" s="8">
        <v>66.233262756091008</v>
      </c>
      <c r="S303" s="8">
        <v>1242.8354158590046</v>
      </c>
      <c r="T303" s="8">
        <v>99.994003358119457</v>
      </c>
      <c r="U303" s="7">
        <v>27.85244444756999</v>
      </c>
      <c r="V303" s="8">
        <v>99.543733039095812</v>
      </c>
      <c r="W303" s="8">
        <v>30.236634531113058</v>
      </c>
      <c r="X303" s="8">
        <v>69.960934005308204</v>
      </c>
      <c r="Y303" s="8">
        <v>56.481674768138845</v>
      </c>
      <c r="Z303" s="18">
        <v>390.59126888942194</v>
      </c>
      <c r="AA303" s="8">
        <v>312.73670712432528</v>
      </c>
      <c r="AB303" s="8">
        <v>75.925208004055705</v>
      </c>
      <c r="AC303" s="31">
        <f t="shared" si="5"/>
        <v>120.01022814335181</v>
      </c>
      <c r="AD303" s="12"/>
      <c r="AE303" s="1" t="s">
        <v>946</v>
      </c>
      <c r="AF303" s="13" t="s">
        <v>200</v>
      </c>
      <c r="AG303" s="22" t="s">
        <v>299</v>
      </c>
      <c r="AH303" s="23" t="s">
        <v>235</v>
      </c>
    </row>
    <row r="304" spans="1:34" ht="15" customHeight="1" x14ac:dyDescent="0.25">
      <c r="A304" s="1" t="s">
        <v>679</v>
      </c>
      <c r="B304" s="6">
        <v>2282</v>
      </c>
      <c r="C304" s="30">
        <v>4.294478527607362</v>
      </c>
      <c r="D304" s="30">
        <v>29.886064855390011</v>
      </c>
      <c r="E304" s="18">
        <v>9117.8790534618747</v>
      </c>
      <c r="F304" s="18">
        <v>3454.8641542506575</v>
      </c>
      <c r="G304" s="8">
        <v>174.40841367221734</v>
      </c>
      <c r="H304" s="8">
        <v>1020.1577563540753</v>
      </c>
      <c r="I304" s="8">
        <v>377.3006134969325</v>
      </c>
      <c r="J304" s="8">
        <v>1.7286084701815039</v>
      </c>
      <c r="K304" s="8">
        <v>462.75197195442598</v>
      </c>
      <c r="L304" s="8">
        <v>106.04732690622261</v>
      </c>
      <c r="M304" s="8">
        <v>1323.4005258545137</v>
      </c>
      <c r="N304" s="7">
        <v>95.116264448311469</v>
      </c>
      <c r="O304" s="18">
        <v>1597.2830850131463</v>
      </c>
      <c r="P304" s="8">
        <v>300.17528483786157</v>
      </c>
      <c r="Q304" s="8">
        <v>6989.7959183673483</v>
      </c>
      <c r="R304" s="8">
        <v>52.147239263803677</v>
      </c>
      <c r="S304" s="8">
        <v>1007.0113935144609</v>
      </c>
      <c r="T304" s="8">
        <v>0</v>
      </c>
      <c r="U304" s="7">
        <v>57.293274802772785</v>
      </c>
      <c r="V304" s="8">
        <v>67.484662576687114</v>
      </c>
      <c r="W304" s="8">
        <v>25.528811086797955</v>
      </c>
      <c r="X304" s="8">
        <v>87.642418930762489</v>
      </c>
      <c r="Y304" s="8">
        <v>67.484662576687114</v>
      </c>
      <c r="Z304" s="18">
        <v>279.60242005185825</v>
      </c>
      <c r="AA304" s="8">
        <v>76.687116564417181</v>
      </c>
      <c r="AB304" s="8">
        <v>53.900087642418931</v>
      </c>
      <c r="AC304" s="31">
        <f t="shared" si="5"/>
        <v>3786.1293941462127</v>
      </c>
      <c r="AD304" s="12"/>
      <c r="AE304" s="1" t="s">
        <v>947</v>
      </c>
      <c r="AF304" s="13" t="s">
        <v>201</v>
      </c>
      <c r="AG304" s="22" t="s">
        <v>294</v>
      </c>
      <c r="AH304" s="23" t="s">
        <v>232</v>
      </c>
    </row>
    <row r="305" spans="1:34" ht="15" customHeight="1" x14ac:dyDescent="0.25">
      <c r="A305" s="1" t="s">
        <v>680</v>
      </c>
      <c r="B305" s="6">
        <v>5484</v>
      </c>
      <c r="C305" s="30">
        <v>4.9598832968636035</v>
      </c>
      <c r="D305" s="30">
        <v>34.190371991247268</v>
      </c>
      <c r="E305" s="18">
        <v>7671.0430342815462</v>
      </c>
      <c r="F305" s="18">
        <v>5007.84099197666</v>
      </c>
      <c r="G305" s="8">
        <v>234.50036469730122</v>
      </c>
      <c r="H305" s="8">
        <v>1141.3202042304886</v>
      </c>
      <c r="I305" s="8">
        <v>373.81473377097007</v>
      </c>
      <c r="J305" s="8">
        <v>3.0785947120608474</v>
      </c>
      <c r="K305" s="8">
        <v>953.50109409190372</v>
      </c>
      <c r="L305" s="8">
        <v>173.04886943836615</v>
      </c>
      <c r="M305" s="8">
        <v>2186.5426695842452</v>
      </c>
      <c r="N305" s="7">
        <v>115.08333088969036</v>
      </c>
      <c r="O305" s="18">
        <v>1961.8891320204229</v>
      </c>
      <c r="P305" s="8">
        <v>373.45003646973015</v>
      </c>
      <c r="Q305" s="8">
        <v>7529.4117647058829</v>
      </c>
      <c r="R305" s="8">
        <v>42.4872355944566</v>
      </c>
      <c r="S305" s="8">
        <v>976.29467541940187</v>
      </c>
      <c r="T305" s="8">
        <v>141.43426294820716</v>
      </c>
      <c r="U305" s="7">
        <v>60.696140287791366</v>
      </c>
      <c r="V305" s="8">
        <v>195.11305616338439</v>
      </c>
      <c r="W305" s="8">
        <v>51.151872475161042</v>
      </c>
      <c r="X305" s="8">
        <v>121.26185266229029</v>
      </c>
      <c r="Y305" s="8">
        <v>64.916119620714809</v>
      </c>
      <c r="Z305" s="18">
        <v>381.92683810213691</v>
      </c>
      <c r="AA305" s="8">
        <v>169.40189642596644</v>
      </c>
      <c r="AB305" s="8">
        <v>101.93289569657185</v>
      </c>
      <c r="AC305" s="31">
        <f t="shared" si="5"/>
        <v>319.3860721823263</v>
      </c>
      <c r="AD305" s="12"/>
      <c r="AE305" s="1" t="s">
        <v>948</v>
      </c>
      <c r="AF305" s="13" t="s">
        <v>390</v>
      </c>
      <c r="AG305" s="22" t="s">
        <v>284</v>
      </c>
      <c r="AH305" s="24" t="s">
        <v>260</v>
      </c>
    </row>
    <row r="306" spans="1:34" ht="15" customHeight="1" x14ac:dyDescent="0.25">
      <c r="A306" s="1" t="s">
        <v>681</v>
      </c>
      <c r="B306" s="6">
        <v>18318</v>
      </c>
      <c r="C306" s="30">
        <v>5.5464570367944095</v>
      </c>
      <c r="D306" s="30">
        <v>28.583906540015285</v>
      </c>
      <c r="E306" s="18">
        <v>7115.2418386286718</v>
      </c>
      <c r="F306" s="18">
        <v>4088.383011245769</v>
      </c>
      <c r="G306" s="8">
        <v>288.51402991592965</v>
      </c>
      <c r="H306" s="8">
        <v>911.78076209193148</v>
      </c>
      <c r="I306" s="8">
        <v>370.67365432907525</v>
      </c>
      <c r="J306" s="8">
        <v>88.927168003445118</v>
      </c>
      <c r="K306" s="8">
        <v>917.78578447428765</v>
      </c>
      <c r="L306" s="8">
        <v>113.44033191396441</v>
      </c>
      <c r="M306" s="8">
        <v>1342.1225024566002</v>
      </c>
      <c r="N306" s="7">
        <v>168.57910997449994</v>
      </c>
      <c r="O306" s="18">
        <v>2290.1517632929358</v>
      </c>
      <c r="P306" s="8">
        <v>461.84081231575504</v>
      </c>
      <c r="Q306" s="8">
        <v>8326.7716535433065</v>
      </c>
      <c r="R306" s="8">
        <v>91.330931324380387</v>
      </c>
      <c r="S306" s="8">
        <v>1203.8978054372749</v>
      </c>
      <c r="T306" s="8">
        <v>143.40313290628197</v>
      </c>
      <c r="U306" s="7">
        <v>86.159700982345356</v>
      </c>
      <c r="V306" s="8">
        <v>164.3192488262911</v>
      </c>
      <c r="W306" s="8">
        <v>35.258653173278788</v>
      </c>
      <c r="X306" s="8">
        <v>103.94147832732831</v>
      </c>
      <c r="Y306" s="8">
        <v>55.246205917676598</v>
      </c>
      <c r="Z306" s="18">
        <v>484.47004360230392</v>
      </c>
      <c r="AA306" s="8">
        <v>223.60519707391637</v>
      </c>
      <c r="AB306" s="8">
        <v>92.477344688284745</v>
      </c>
      <c r="AC306" s="31">
        <f t="shared" si="5"/>
        <v>252.23702048766302</v>
      </c>
      <c r="AD306" s="12"/>
      <c r="AE306" s="1" t="s">
        <v>949</v>
      </c>
      <c r="AF306" s="13" t="s">
        <v>202</v>
      </c>
      <c r="AG306" s="22" t="s">
        <v>297</v>
      </c>
      <c r="AH306" s="23" t="s">
        <v>257</v>
      </c>
    </row>
    <row r="307" spans="1:34" x14ac:dyDescent="0.25">
      <c r="A307" s="4"/>
      <c r="C307" s="30"/>
      <c r="D307" s="30"/>
      <c r="E307" s="17"/>
      <c r="F307" s="17"/>
      <c r="G307" s="2"/>
      <c r="N307" s="7"/>
      <c r="O307" s="17"/>
      <c r="Q307" s="8"/>
      <c r="U307" s="7"/>
      <c r="Z307" s="17"/>
      <c r="AC307" s="31"/>
      <c r="AD307" s="3"/>
      <c r="AE307" s="4"/>
      <c r="AF307" s="5"/>
      <c r="AG307" s="3"/>
      <c r="AH307" s="3"/>
    </row>
    <row r="308" spans="1:34" ht="15" customHeight="1" x14ac:dyDescent="0.25">
      <c r="A308" s="47" t="s">
        <v>980</v>
      </c>
    </row>
    <row r="309" spans="1:34" ht="15" customHeight="1" x14ac:dyDescent="0.25">
      <c r="A309" s="47" t="s">
        <v>1066</v>
      </c>
    </row>
    <row r="310" spans="1:34" ht="15" customHeight="1" x14ac:dyDescent="0.3">
      <c r="A310" s="47" t="s">
        <v>981</v>
      </c>
    </row>
    <row r="311" spans="1:34" ht="15" customHeight="1" x14ac:dyDescent="0.25">
      <c r="A311" s="47" t="s">
        <v>991</v>
      </c>
    </row>
    <row r="312" spans="1:34" ht="15" customHeight="1" x14ac:dyDescent="0.25">
      <c r="A312" s="47" t="s">
        <v>992</v>
      </c>
    </row>
    <row r="313" spans="1:34" ht="15" customHeight="1" x14ac:dyDescent="0.25">
      <c r="A313" s="47" t="s">
        <v>993</v>
      </c>
    </row>
    <row r="314" spans="1:34" ht="15" customHeight="1" x14ac:dyDescent="0.25">
      <c r="A314" s="47" t="s">
        <v>994</v>
      </c>
    </row>
    <row r="315" spans="1:34" ht="15" customHeight="1" x14ac:dyDescent="0.25">
      <c r="A315" s="47" t="s">
        <v>995</v>
      </c>
    </row>
    <row r="316" spans="1:34" ht="15" customHeight="1" x14ac:dyDescent="0.25">
      <c r="A316" s="47" t="s">
        <v>996</v>
      </c>
    </row>
  </sheetData>
  <sortState xmlns:xlrd2="http://schemas.microsoft.com/office/spreadsheetml/2017/richdata2" ref="A14:BA306">
    <sortCondition ref="A14:A306"/>
  </sortState>
  <mergeCells count="5">
    <mergeCell ref="E6:E7"/>
    <mergeCell ref="F6:F7"/>
    <mergeCell ref="O6:O7"/>
    <mergeCell ref="Z6:Z7"/>
    <mergeCell ref="AC6:AC7"/>
  </mergeCells>
  <phoneticPr fontId="9" type="noConversion"/>
  <pageMargins left="0.27559055118110237" right="0.27559055118110237" top="0.59055118110236227" bottom="0.59055118110236227" header="0.51181102362204722" footer="0.51181102362204722"/>
  <pageSetup paperSize="9" scale="60" fitToHeight="0" orientation="landscape" verticalDpi="46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7ED52-9A57-461D-9378-2C5F0564C8EC}">
  <sheetPr>
    <pageSetUpPr fitToPage="1"/>
  </sheetPr>
  <dimension ref="A1:AH407"/>
  <sheetViews>
    <sheetView zoomScale="105" zoomScaleNormal="105" workbookViewId="0">
      <pane xSplit="1" ySplit="13" topLeftCell="B14" activePane="bottomRight" state="frozen"/>
      <selection pane="topRight" activeCell="B1" sqref="B1"/>
      <selection pane="bottomLeft" activeCell="A16" sqref="A16"/>
      <selection pane="bottomRight" activeCell="A2" sqref="A2"/>
    </sheetView>
  </sheetViews>
  <sheetFormatPr defaultColWidth="9.7265625" defaultRowHeight="11.5" x14ac:dyDescent="0.25"/>
  <cols>
    <col min="1" max="1" width="16.81640625" style="1" customWidth="1"/>
    <col min="2" max="2" width="11.1796875" style="1" customWidth="1"/>
    <col min="3" max="4" width="5.26953125" style="1" customWidth="1"/>
    <col min="5" max="5" width="8.1796875" style="1" customWidth="1"/>
    <col min="6" max="6" width="9.1796875" style="1" customWidth="1"/>
    <col min="7" max="7" width="8.7265625" style="1" customWidth="1"/>
    <col min="8" max="9" width="8.1796875" style="1" customWidth="1"/>
    <col min="10" max="10" width="7.26953125" style="1" customWidth="1"/>
    <col min="11" max="11" width="8.7265625" style="1" customWidth="1"/>
    <col min="12" max="12" width="8.1796875" style="1" customWidth="1"/>
    <col min="13" max="14" width="7.54296875" style="1" customWidth="1"/>
    <col min="15" max="15" width="9.1796875" style="1" customWidth="1"/>
    <col min="16" max="16" width="6.26953125" style="1" customWidth="1"/>
    <col min="17" max="17" width="7.26953125" style="1" customWidth="1"/>
    <col min="18" max="18" width="7.1796875" style="1" customWidth="1"/>
    <col min="19" max="19" width="7.26953125" style="1" customWidth="1"/>
    <col min="20" max="20" width="6.81640625" style="1" customWidth="1"/>
    <col min="21" max="21" width="7.26953125" style="1" customWidth="1"/>
    <col min="22" max="22" width="7.54296875" style="1" customWidth="1"/>
    <col min="23" max="23" width="7.7265625" style="1" customWidth="1"/>
    <col min="24" max="25" width="8.1796875" style="1" customWidth="1"/>
    <col min="26" max="26" width="7.54296875" style="1" customWidth="1"/>
    <col min="27" max="27" width="8" style="1" customWidth="1"/>
    <col min="28" max="29" width="8.1796875" style="1" customWidth="1"/>
    <col min="30" max="31" width="6.7265625" style="1" customWidth="1"/>
    <col min="32" max="32" width="15.26953125" style="1" customWidth="1"/>
    <col min="33" max="34" width="6.7265625" style="1" customWidth="1"/>
    <col min="35" max="16384" width="9.7265625" style="1"/>
  </cols>
  <sheetData>
    <row r="1" spans="1:34" ht="18" x14ac:dyDescent="0.4">
      <c r="A1" s="28" t="s">
        <v>1065</v>
      </c>
    </row>
    <row r="2" spans="1:34" ht="12.5" x14ac:dyDescent="0.25">
      <c r="A2" s="29" t="s">
        <v>1098</v>
      </c>
    </row>
    <row r="3" spans="1:34" ht="12.5" x14ac:dyDescent="0.25">
      <c r="A3" s="29" t="s">
        <v>975</v>
      </c>
    </row>
    <row r="4" spans="1:34" ht="15" customHeight="1" x14ac:dyDescent="0.25">
      <c r="A4" s="15"/>
    </row>
    <row r="5" spans="1:34" x14ac:dyDescent="0.25">
      <c r="A5" s="112"/>
      <c r="B5" s="91"/>
      <c r="C5" s="92"/>
      <c r="D5" s="85"/>
      <c r="E5" s="73"/>
      <c r="F5" s="94" t="s">
        <v>976</v>
      </c>
      <c r="G5" s="93"/>
      <c r="H5" s="93"/>
      <c r="I5" s="93"/>
      <c r="J5" s="93"/>
      <c r="K5" s="93"/>
      <c r="L5" s="93"/>
      <c r="M5" s="93"/>
      <c r="N5" s="93"/>
      <c r="O5" s="94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  <c r="AA5" s="93"/>
      <c r="AB5" s="93"/>
      <c r="AC5" s="95"/>
      <c r="AD5" s="14"/>
      <c r="AG5" s="5"/>
      <c r="AH5" s="5"/>
    </row>
    <row r="6" spans="1:34" ht="11.65" customHeight="1" x14ac:dyDescent="0.25">
      <c r="A6" s="113"/>
      <c r="B6" s="74"/>
      <c r="C6" s="75"/>
      <c r="D6" s="76"/>
      <c r="E6" s="114" t="s">
        <v>1086</v>
      </c>
      <c r="F6" s="115" t="s">
        <v>1087</v>
      </c>
      <c r="G6" s="97" t="s">
        <v>977</v>
      </c>
      <c r="H6" s="98"/>
      <c r="I6" s="98"/>
      <c r="J6" s="98"/>
      <c r="K6" s="98"/>
      <c r="L6" s="99"/>
      <c r="M6" s="99"/>
      <c r="N6" s="99"/>
      <c r="O6" s="115" t="s">
        <v>1070</v>
      </c>
      <c r="P6" s="100" t="s">
        <v>977</v>
      </c>
      <c r="Q6" s="101"/>
      <c r="R6" s="102"/>
      <c r="S6" s="103"/>
      <c r="T6" s="98"/>
      <c r="U6" s="98"/>
      <c r="V6" s="98"/>
      <c r="W6" s="104"/>
      <c r="X6" s="104"/>
      <c r="Y6" s="104"/>
      <c r="Z6" s="115" t="s">
        <v>1079</v>
      </c>
      <c r="AA6" s="97" t="s">
        <v>977</v>
      </c>
      <c r="AB6" s="105"/>
      <c r="AC6" s="115" t="s">
        <v>1096</v>
      </c>
      <c r="AD6" s="14"/>
    </row>
    <row r="7" spans="1:34" ht="80.5" x14ac:dyDescent="0.25">
      <c r="A7" s="113"/>
      <c r="B7" s="88" t="s">
        <v>1067</v>
      </c>
      <c r="C7" s="90" t="s">
        <v>1091</v>
      </c>
      <c r="D7" s="76" t="s">
        <v>1092</v>
      </c>
      <c r="E7" s="114"/>
      <c r="F7" s="114"/>
      <c r="G7" s="83" t="s">
        <v>1082</v>
      </c>
      <c r="H7" s="77" t="s">
        <v>1088</v>
      </c>
      <c r="I7" s="77" t="s">
        <v>1089</v>
      </c>
      <c r="J7" s="77" t="s">
        <v>1068</v>
      </c>
      <c r="K7" s="78" t="s">
        <v>1081</v>
      </c>
      <c r="L7" s="86" t="s">
        <v>1094</v>
      </c>
      <c r="M7" s="79" t="s">
        <v>1080</v>
      </c>
      <c r="N7" s="79" t="s">
        <v>1069</v>
      </c>
      <c r="O7" s="114"/>
      <c r="P7" s="84" t="s">
        <v>1078</v>
      </c>
      <c r="Q7" s="84" t="s">
        <v>1078</v>
      </c>
      <c r="R7" s="83" t="s">
        <v>1071</v>
      </c>
      <c r="S7" s="77" t="s">
        <v>1075</v>
      </c>
      <c r="T7" s="77" t="s">
        <v>1072</v>
      </c>
      <c r="U7" s="77" t="s">
        <v>1090</v>
      </c>
      <c r="V7" s="83" t="s">
        <v>1073</v>
      </c>
      <c r="W7" s="77" t="s">
        <v>1074</v>
      </c>
      <c r="X7" s="77" t="s">
        <v>1093</v>
      </c>
      <c r="Y7" s="87" t="s">
        <v>1095</v>
      </c>
      <c r="Z7" s="114"/>
      <c r="AA7" s="83" t="s">
        <v>1076</v>
      </c>
      <c r="AB7" s="77" t="s">
        <v>1077</v>
      </c>
      <c r="AC7" s="114"/>
      <c r="AD7" s="14"/>
      <c r="AE7" s="81" t="s">
        <v>979</v>
      </c>
      <c r="AF7" s="82" t="s">
        <v>1085</v>
      </c>
      <c r="AG7" s="80" t="s">
        <v>1083</v>
      </c>
      <c r="AH7" s="80" t="s">
        <v>1084</v>
      </c>
    </row>
    <row r="8" spans="1:34" x14ac:dyDescent="0.25">
      <c r="A8" s="72" t="s">
        <v>0</v>
      </c>
      <c r="B8" s="111"/>
      <c r="C8" s="106" t="s">
        <v>978</v>
      </c>
      <c r="D8" s="96" t="s">
        <v>978</v>
      </c>
      <c r="E8" s="107" t="s">
        <v>305</v>
      </c>
      <c r="F8" s="107" t="s">
        <v>305</v>
      </c>
      <c r="G8" s="110" t="s">
        <v>305</v>
      </c>
      <c r="H8" s="110" t="s">
        <v>305</v>
      </c>
      <c r="I8" s="110" t="s">
        <v>305</v>
      </c>
      <c r="J8" s="110" t="s">
        <v>305</v>
      </c>
      <c r="K8" s="109" t="s">
        <v>305</v>
      </c>
      <c r="L8" s="110" t="s">
        <v>305</v>
      </c>
      <c r="M8" s="108" t="s">
        <v>305</v>
      </c>
      <c r="N8" s="108" t="s">
        <v>305</v>
      </c>
      <c r="O8" s="107" t="s">
        <v>305</v>
      </c>
      <c r="P8" s="110" t="s">
        <v>305</v>
      </c>
      <c r="Q8" s="110" t="s">
        <v>410</v>
      </c>
      <c r="R8" s="110" t="s">
        <v>305</v>
      </c>
      <c r="S8" s="110" t="s">
        <v>305</v>
      </c>
      <c r="T8" s="110" t="s">
        <v>305</v>
      </c>
      <c r="U8" s="110" t="s">
        <v>305</v>
      </c>
      <c r="V8" s="110" t="s">
        <v>305</v>
      </c>
      <c r="W8" s="110" t="s">
        <v>305</v>
      </c>
      <c r="X8" s="110" t="s">
        <v>305</v>
      </c>
      <c r="Y8" s="110" t="s">
        <v>305</v>
      </c>
      <c r="Z8" s="107" t="s">
        <v>305</v>
      </c>
      <c r="AA8" s="110" t="s">
        <v>305</v>
      </c>
      <c r="AB8" s="110" t="s">
        <v>305</v>
      </c>
      <c r="AC8" s="107" t="s">
        <v>305</v>
      </c>
      <c r="AD8" s="14"/>
      <c r="AF8" s="3"/>
      <c r="AG8" s="19">
        <v>2020</v>
      </c>
      <c r="AH8" s="19">
        <v>2020</v>
      </c>
    </row>
    <row r="9" spans="1:34" ht="14.25" customHeight="1" x14ac:dyDescent="0.25">
      <c r="A9" s="43"/>
      <c r="B9" s="44"/>
      <c r="C9" s="45"/>
      <c r="D9" s="45"/>
      <c r="E9" s="46"/>
      <c r="F9" s="46"/>
      <c r="G9" s="44"/>
      <c r="H9" s="44"/>
      <c r="I9" s="44"/>
      <c r="J9" s="44"/>
      <c r="K9" s="44"/>
      <c r="L9" s="44"/>
      <c r="M9" s="44"/>
      <c r="N9" s="44"/>
      <c r="O9" s="46"/>
      <c r="P9" s="44"/>
      <c r="Q9" s="44"/>
      <c r="R9" s="44"/>
      <c r="S9" s="44"/>
      <c r="T9" s="44"/>
      <c r="U9" s="44"/>
      <c r="V9" s="44"/>
      <c r="W9" s="44"/>
      <c r="X9" s="44"/>
      <c r="Y9" s="44"/>
      <c r="Z9" s="46"/>
      <c r="AA9" s="44"/>
      <c r="AB9" s="44"/>
      <c r="AC9" s="46"/>
      <c r="AD9" s="8"/>
      <c r="AE9" s="27"/>
      <c r="AF9" s="5"/>
      <c r="AG9" s="21"/>
      <c r="AH9" s="21"/>
    </row>
    <row r="10" spans="1:34" s="2" customFormat="1" ht="14.65" customHeight="1" x14ac:dyDescent="0.25">
      <c r="A10" s="33" t="s">
        <v>990</v>
      </c>
      <c r="B10" s="34">
        <v>5517897</v>
      </c>
      <c r="C10" s="30">
        <v>6.3975641444557594</v>
      </c>
      <c r="D10" s="30">
        <v>23.051100808877006</v>
      </c>
      <c r="E10" s="36">
        <v>6309.9169846773138</v>
      </c>
      <c r="F10" s="36">
        <v>3598.7148727132817</v>
      </c>
      <c r="G10" s="37">
        <v>279.53421384995045</v>
      </c>
      <c r="H10" s="37">
        <v>700.6812559205074</v>
      </c>
      <c r="I10" s="37">
        <v>366.38541821277198</v>
      </c>
      <c r="J10" s="37">
        <v>16.918402065134597</v>
      </c>
      <c r="K10" s="37">
        <v>633.44168983219515</v>
      </c>
      <c r="L10" s="37">
        <v>93.483260017358063</v>
      </c>
      <c r="M10" s="37">
        <v>1387.2848659552726</v>
      </c>
      <c r="N10" s="34">
        <f>F10-SUM(G10:M10)+L10</f>
        <v>214.46902687744972</v>
      </c>
      <c r="O10" s="36">
        <v>2176.2222092945922</v>
      </c>
      <c r="P10" s="37">
        <v>561.33903913030633</v>
      </c>
      <c r="Q10" s="37">
        <v>8774.2619918359487</v>
      </c>
      <c r="R10" s="37">
        <v>73.392997368381472</v>
      </c>
      <c r="S10" s="37">
        <v>995.83536988820197</v>
      </c>
      <c r="T10" s="37">
        <v>130.10373336073508</v>
      </c>
      <c r="U10" s="34">
        <v>115.46627274847685</v>
      </c>
      <c r="V10" s="37">
        <v>129.79310777276197</v>
      </c>
      <c r="W10" s="37">
        <v>34.642002197576353</v>
      </c>
      <c r="X10" s="37">
        <v>135.64968682815208</v>
      </c>
      <c r="Y10" s="37">
        <v>59.799412711038279</v>
      </c>
      <c r="Z10" s="36">
        <v>375.06716779961641</v>
      </c>
      <c r="AA10" s="37">
        <v>207.54537462370175</v>
      </c>
      <c r="AB10" s="37">
        <v>81.640886011464147</v>
      </c>
      <c r="AC10" s="38">
        <f>E10-F10-O10-Z10</f>
        <v>159.91273486982357</v>
      </c>
      <c r="AD10" s="10"/>
      <c r="AE10" s="53"/>
      <c r="AF10" s="50"/>
      <c r="AG10" s="54"/>
      <c r="AH10" s="54"/>
    </row>
    <row r="11" spans="1:34" s="2" customFormat="1" ht="14.65" customHeight="1" x14ac:dyDescent="0.25">
      <c r="A11" s="11" t="s">
        <v>989</v>
      </c>
      <c r="B11" s="7">
        <v>5503664</v>
      </c>
      <c r="C11" s="30">
        <v>6.5624463993441458</v>
      </c>
      <c r="D11" s="30">
        <v>22.694099785161303</v>
      </c>
      <c r="E11" s="18">
        <v>6167.4858784983971</v>
      </c>
      <c r="F11" s="18">
        <v>3631.5732573790842</v>
      </c>
      <c r="G11" s="8">
        <v>284.36765035074814</v>
      </c>
      <c r="H11" s="8">
        <v>699.4669369351036</v>
      </c>
      <c r="I11" s="8">
        <v>364.65561851159521</v>
      </c>
      <c r="J11" s="8">
        <v>102.48100174719968</v>
      </c>
      <c r="K11" s="8">
        <v>671.67272566057807</v>
      </c>
      <c r="L11" s="8">
        <v>89.751481921861512</v>
      </c>
      <c r="M11" s="8">
        <v>1334.0977937606656</v>
      </c>
      <c r="N11" s="7">
        <f>F11-SUM(G11:M11)+L11</f>
        <v>174.83153041319446</v>
      </c>
      <c r="O11" s="18">
        <v>2078.4769927815364</v>
      </c>
      <c r="P11" s="8">
        <v>536.8970562156411</v>
      </c>
      <c r="Q11" s="8">
        <v>8181.3552986779259</v>
      </c>
      <c r="R11" s="8">
        <v>66.43737699103724</v>
      </c>
      <c r="S11" s="8">
        <v>956.75335558275356</v>
      </c>
      <c r="T11" s="8">
        <v>120.84313286566912</v>
      </c>
      <c r="U11" s="7">
        <v>107.74204239212277</v>
      </c>
      <c r="V11" s="8">
        <v>120.57294922073731</v>
      </c>
      <c r="W11" s="8">
        <v>33.541110067765764</v>
      </c>
      <c r="X11" s="8">
        <v>135.28551161553466</v>
      </c>
      <c r="Y11" s="8">
        <v>58.772664901055009</v>
      </c>
      <c r="Z11" s="18">
        <v>377.15801691382325</v>
      </c>
      <c r="AA11" s="8">
        <v>183.52083266711051</v>
      </c>
      <c r="AB11" s="8">
        <v>80.640642306652438</v>
      </c>
      <c r="AC11" s="61">
        <v>-11.295384311251567</v>
      </c>
      <c r="AD11" s="10"/>
      <c r="AE11" s="53"/>
      <c r="AF11" s="50"/>
      <c r="AG11" s="51"/>
      <c r="AH11" s="51"/>
    </row>
    <row r="12" spans="1:34" s="2" customFormat="1" ht="14.65" customHeight="1" x14ac:dyDescent="0.25">
      <c r="A12" s="71"/>
      <c r="B12" s="10"/>
      <c r="C12" s="49"/>
      <c r="D12" s="49"/>
      <c r="E12" s="18"/>
      <c r="F12" s="18"/>
      <c r="G12" s="9"/>
      <c r="H12" s="9"/>
      <c r="I12" s="9"/>
      <c r="J12" s="9"/>
      <c r="K12" s="9"/>
      <c r="L12" s="9"/>
      <c r="M12" s="9"/>
      <c r="N12" s="10"/>
      <c r="O12" s="18"/>
      <c r="P12" s="9"/>
      <c r="Q12" s="9"/>
      <c r="R12" s="9"/>
      <c r="S12" s="9"/>
      <c r="T12" s="9"/>
      <c r="U12" s="10"/>
      <c r="V12" s="9"/>
      <c r="W12" s="9"/>
      <c r="X12" s="9"/>
      <c r="Y12" s="9"/>
      <c r="Z12" s="18"/>
      <c r="AA12" s="9"/>
      <c r="AB12" s="9"/>
      <c r="AC12" s="61"/>
      <c r="AD12" s="10"/>
      <c r="AE12" s="53"/>
      <c r="AF12" s="50"/>
      <c r="AG12" s="51"/>
      <c r="AH12" s="51"/>
    </row>
    <row r="13" spans="1:34" ht="14.65" customHeight="1" x14ac:dyDescent="0.3">
      <c r="A13" s="39" t="s">
        <v>1033</v>
      </c>
      <c r="B13" s="40">
        <f>100*(B10-B11)/B11</f>
        <v>0.25860953721012037</v>
      </c>
      <c r="C13" s="40"/>
      <c r="D13" s="40"/>
      <c r="E13" s="40">
        <f t="shared" ref="E13:AB13" si="0">100*(E10-E11)/E11</f>
        <v>2.309386822845787</v>
      </c>
      <c r="F13" s="40">
        <f t="shared" si="0"/>
        <v>-0.90479751713769674</v>
      </c>
      <c r="G13" s="40">
        <f t="shared" si="0"/>
        <v>-1.6997139072731986</v>
      </c>
      <c r="H13" s="40">
        <f t="shared" si="0"/>
        <v>0.1736063452440865</v>
      </c>
      <c r="I13" s="40">
        <f t="shared" si="0"/>
        <v>0.47436529518926629</v>
      </c>
      <c r="J13" s="40">
        <f t="shared" si="0"/>
        <v>-83.491181997938554</v>
      </c>
      <c r="K13" s="40">
        <f t="shared" si="0"/>
        <v>-5.691914286199931</v>
      </c>
      <c r="L13" s="40">
        <f t="shared" si="0"/>
        <v>4.1579013689662228</v>
      </c>
      <c r="M13" s="40">
        <f t="shared" si="0"/>
        <v>3.9867446332160474</v>
      </c>
      <c r="N13" s="40">
        <f t="shared" si="0"/>
        <v>22.671823766900939</v>
      </c>
      <c r="O13" s="40">
        <f t="shared" si="0"/>
        <v>4.7027326668767957</v>
      </c>
      <c r="P13" s="40">
        <f t="shared" si="0"/>
        <v>4.5524523987794545</v>
      </c>
      <c r="Q13" s="40">
        <f t="shared" si="0"/>
        <v>7.2470473596695424</v>
      </c>
      <c r="R13" s="40">
        <f t="shared" si="0"/>
        <v>10.46943857865217</v>
      </c>
      <c r="S13" s="40">
        <f t="shared" si="0"/>
        <v>4.0848578243703946</v>
      </c>
      <c r="T13" s="40">
        <f t="shared" si="0"/>
        <v>7.6633237449745435</v>
      </c>
      <c r="U13" s="40">
        <f t="shared" si="0"/>
        <v>7.1691887260147373</v>
      </c>
      <c r="V13" s="40">
        <f t="shared" si="0"/>
        <v>7.6469544882285119</v>
      </c>
      <c r="W13" s="40">
        <f t="shared" si="0"/>
        <v>3.282217337429707</v>
      </c>
      <c r="X13" s="40">
        <f t="shared" si="0"/>
        <v>0.269190106367316</v>
      </c>
      <c r="Y13" s="40">
        <f t="shared" si="0"/>
        <v>1.7469818864123674</v>
      </c>
      <c r="Z13" s="40">
        <f t="shared" si="0"/>
        <v>-0.55436952694673081</v>
      </c>
      <c r="AA13" s="40">
        <f t="shared" si="0"/>
        <v>13.090907232406412</v>
      </c>
      <c r="AB13" s="40">
        <f t="shared" si="0"/>
        <v>1.2403716986877147</v>
      </c>
      <c r="AC13" s="40"/>
      <c r="AD13" s="7"/>
      <c r="AE13" s="27"/>
      <c r="AF13" s="5"/>
      <c r="AG13" s="21"/>
      <c r="AH13" s="21"/>
    </row>
    <row r="14" spans="1:34" ht="14.25" customHeight="1" x14ac:dyDescent="0.25">
      <c r="A14" s="4"/>
      <c r="B14" s="7"/>
      <c r="C14" s="7"/>
      <c r="D14" s="7"/>
      <c r="E14" s="18"/>
      <c r="F14" s="18"/>
      <c r="G14" s="8"/>
      <c r="H14" s="8"/>
      <c r="I14" s="8"/>
      <c r="J14" s="8"/>
      <c r="K14" s="8"/>
      <c r="L14" s="8"/>
      <c r="M14" s="8"/>
      <c r="N14" s="7"/>
      <c r="O14" s="18"/>
      <c r="P14" s="8"/>
      <c r="Q14" s="8"/>
      <c r="R14" s="8"/>
      <c r="S14" s="8"/>
      <c r="T14" s="8"/>
      <c r="U14" s="7"/>
      <c r="V14" s="8"/>
      <c r="W14" s="8"/>
      <c r="X14" s="8"/>
      <c r="Y14" s="8"/>
      <c r="Z14" s="18"/>
      <c r="AA14" s="8"/>
      <c r="AB14" s="8"/>
      <c r="AC14" s="7"/>
      <c r="AD14" s="7"/>
      <c r="AE14" s="27"/>
      <c r="AF14" s="5"/>
      <c r="AG14" s="21"/>
      <c r="AH14" s="21"/>
    </row>
    <row r="15" spans="1:34" ht="14.25" customHeight="1" x14ac:dyDescent="0.25">
      <c r="A15" s="11" t="s">
        <v>997</v>
      </c>
      <c r="B15" s="7">
        <v>1714741</v>
      </c>
      <c r="C15" s="7">
        <v>7.0230431301286904</v>
      </c>
      <c r="D15" s="7">
        <v>18.131834486957505</v>
      </c>
      <c r="E15" s="18">
        <v>6105.8690496115742</v>
      </c>
      <c r="F15" s="18">
        <v>3250.0756674039985</v>
      </c>
      <c r="G15" s="8">
        <v>306.33839162882327</v>
      </c>
      <c r="H15" s="8">
        <v>568.43103419116937</v>
      </c>
      <c r="I15" s="8">
        <v>366.4903329424094</v>
      </c>
      <c r="J15" s="8">
        <v>19.418092878166441</v>
      </c>
      <c r="K15" s="8">
        <v>541.19251828701829</v>
      </c>
      <c r="L15" s="8">
        <v>90.26960922961544</v>
      </c>
      <c r="M15" s="8">
        <v>1220.686389373089</v>
      </c>
      <c r="N15" s="7">
        <v>227.51890810332307</v>
      </c>
      <c r="O15" s="18">
        <v>2332.7336314930358</v>
      </c>
      <c r="P15" s="8">
        <v>656.91728371806585</v>
      </c>
      <c r="Q15" s="8">
        <v>9353.7412706452869</v>
      </c>
      <c r="R15" s="8">
        <v>69.654834170291608</v>
      </c>
      <c r="S15" s="8">
        <v>1010.1414732603932</v>
      </c>
      <c r="T15" s="8">
        <v>140.45036539045839</v>
      </c>
      <c r="U15" s="7">
        <v>137.44408047629332</v>
      </c>
      <c r="V15" s="8">
        <v>130.77193582004512</v>
      </c>
      <c r="W15" s="8">
        <v>42.490381929399256</v>
      </c>
      <c r="X15" s="8">
        <v>144.86327672808898</v>
      </c>
      <c r="Y15" s="8">
        <v>63.431153742751825</v>
      </c>
      <c r="Z15" s="18">
        <v>418.7244604287178</v>
      </c>
      <c r="AA15" s="8">
        <v>233.21189614058332</v>
      </c>
      <c r="AB15" s="8">
        <v>68.381755612072027</v>
      </c>
      <c r="AC15" s="7">
        <v>104.33529028582205</v>
      </c>
      <c r="AD15" s="7"/>
      <c r="AE15" s="27"/>
      <c r="AF15" s="5"/>
      <c r="AG15" s="21"/>
      <c r="AH15" s="21"/>
    </row>
    <row r="16" spans="1:34" s="2" customFormat="1" ht="14.25" customHeight="1" x14ac:dyDescent="0.25">
      <c r="A16" s="11" t="s">
        <v>998</v>
      </c>
      <c r="B16" s="10">
        <v>1702678</v>
      </c>
      <c r="C16" s="49">
        <v>7.152321225739688</v>
      </c>
      <c r="D16" s="49">
        <v>17.875252983829004</v>
      </c>
      <c r="E16" s="18">
        <v>5757.8444074569588</v>
      </c>
      <c r="F16" s="18">
        <v>3253.4319466158604</v>
      </c>
      <c r="G16" s="9">
        <v>302.42007003085729</v>
      </c>
      <c r="H16" s="9">
        <v>382.70829833943941</v>
      </c>
      <c r="I16" s="9">
        <v>343.33150484119722</v>
      </c>
      <c r="J16" s="9">
        <v>115.93795186171431</v>
      </c>
      <c r="K16" s="9">
        <v>562.12977439069516</v>
      </c>
      <c r="L16" s="9">
        <v>90.90209657962339</v>
      </c>
      <c r="M16" s="9">
        <v>1176.3151928902587</v>
      </c>
      <c r="N16" s="10">
        <v>197.77961540584874</v>
      </c>
      <c r="O16" s="18">
        <v>2247.2745874440147</v>
      </c>
      <c r="P16" s="9">
        <v>628.63442177557943</v>
      </c>
      <c r="Q16" s="9">
        <v>8789.2364161897185</v>
      </c>
      <c r="R16" s="9">
        <v>64.553603206243338</v>
      </c>
      <c r="S16" s="9">
        <v>982.57979488781791</v>
      </c>
      <c r="T16" s="9">
        <v>128.95156923387745</v>
      </c>
      <c r="U16" s="10">
        <v>129.01206217499728</v>
      </c>
      <c r="V16" s="9">
        <v>122.76543186674168</v>
      </c>
      <c r="W16" s="9">
        <v>42.308058247067265</v>
      </c>
      <c r="X16" s="9">
        <v>148.46964605169035</v>
      </c>
      <c r="Y16" s="9">
        <v>60.578101085466542</v>
      </c>
      <c r="Z16" s="18">
        <v>523.57815159413587</v>
      </c>
      <c r="AA16" s="9">
        <v>138.50240620951232</v>
      </c>
      <c r="AB16" s="9">
        <v>66.676141936408413</v>
      </c>
      <c r="AC16" s="31">
        <v>-266.44027819705195</v>
      </c>
      <c r="AD16" s="10"/>
      <c r="AF16" s="50" t="s">
        <v>393</v>
      </c>
      <c r="AG16" s="10"/>
      <c r="AH16" s="51"/>
    </row>
    <row r="17" spans="1:34" ht="14.25" customHeight="1" x14ac:dyDescent="0.3">
      <c r="A17" s="48" t="s">
        <v>1033</v>
      </c>
      <c r="B17" s="32">
        <v>0.76657444258681151</v>
      </c>
      <c r="C17" s="7"/>
      <c r="D17" s="7"/>
      <c r="E17" s="32">
        <v>3.3120388540437888</v>
      </c>
      <c r="F17" s="32">
        <v>4.4500436331397539</v>
      </c>
      <c r="G17" s="32">
        <v>3.9715705263598635</v>
      </c>
      <c r="H17" s="32">
        <v>4.5139621056287149</v>
      </c>
      <c r="I17" s="32">
        <v>-0.13859806455527221</v>
      </c>
      <c r="J17" s="32">
        <v>10.648548833400284</v>
      </c>
      <c r="K17" s="32">
        <v>8.8483829972024051</v>
      </c>
      <c r="L17" s="32">
        <v>8.6707218863228288</v>
      </c>
      <c r="M17" s="32">
        <v>0.53636560151601154</v>
      </c>
      <c r="N17" s="32">
        <v>17.219628425692122</v>
      </c>
      <c r="O17" s="32">
        <v>1.3704451290954476</v>
      </c>
      <c r="P17" s="32">
        <v>0.35962316550731166</v>
      </c>
      <c r="Q17" s="32">
        <v>3.1036848751573527</v>
      </c>
      <c r="R17" s="32">
        <v>-0.55536464880111225</v>
      </c>
      <c r="S17" s="32">
        <v>1.7707874346539085</v>
      </c>
      <c r="T17" s="32">
        <v>2.7849040863976788</v>
      </c>
      <c r="U17" s="32">
        <v>-0.45894668554917484</v>
      </c>
      <c r="V17" s="32">
        <v>7.1597372461153483</v>
      </c>
      <c r="W17" s="32">
        <v>0.55699396779673693</v>
      </c>
      <c r="X17" s="32">
        <v>3.8230250259175813E-2</v>
      </c>
      <c r="Y17" s="32">
        <v>-2.0981197690763129</v>
      </c>
      <c r="Z17" s="32">
        <v>2.0124637881119916</v>
      </c>
      <c r="AA17" s="32">
        <v>15.439736759418047</v>
      </c>
      <c r="AB17" s="32">
        <v>2.0131508529420294</v>
      </c>
      <c r="AC17" s="7"/>
      <c r="AD17" s="7"/>
      <c r="AE17" s="27"/>
      <c r="AF17" s="5"/>
      <c r="AG17" s="21"/>
      <c r="AH17" s="21"/>
    </row>
    <row r="18" spans="1:34" ht="14.25" customHeight="1" x14ac:dyDescent="0.25">
      <c r="A18" s="4"/>
      <c r="B18" s="7"/>
      <c r="C18" s="7"/>
      <c r="D18" s="7"/>
      <c r="E18" s="18"/>
      <c r="F18" s="18"/>
      <c r="G18" s="8"/>
      <c r="H18" s="8"/>
      <c r="I18" s="8"/>
      <c r="J18" s="8"/>
      <c r="K18" s="8"/>
      <c r="L18" s="8"/>
      <c r="M18" s="8"/>
      <c r="N18" s="7"/>
      <c r="O18" s="18"/>
      <c r="P18" s="8"/>
      <c r="Q18" s="8"/>
      <c r="R18" s="8"/>
      <c r="S18" s="8"/>
      <c r="T18" s="8"/>
      <c r="U18" s="7"/>
      <c r="V18" s="8"/>
      <c r="W18" s="8"/>
      <c r="X18" s="8"/>
      <c r="Y18" s="8"/>
      <c r="Z18" s="18"/>
      <c r="AA18" s="8"/>
      <c r="AB18" s="8"/>
      <c r="AC18" s="7"/>
      <c r="AD18" s="7"/>
      <c r="AE18" s="27"/>
      <c r="AF18" s="5"/>
      <c r="AG18" s="21"/>
      <c r="AH18" s="21"/>
    </row>
    <row r="19" spans="1:34" ht="15" customHeight="1" x14ac:dyDescent="0.25">
      <c r="A19" s="1" t="s">
        <v>429</v>
      </c>
      <c r="B19" s="6" cm="1">
        <f t="array" ref="B19:AC19">_xlfn.XLOOKUP(A19,'Kunnat aakkosjäjestyksessä'!$A$14:$A$306,'Kunnat aakkosjäjestyksessä'!$B$14:$AC$306)</f>
        <v>4847</v>
      </c>
      <c r="C19" s="30">
        <v>6.9527542809985556</v>
      </c>
      <c r="D19" s="30">
        <v>20.899525479678154</v>
      </c>
      <c r="E19" s="18">
        <v>6756.9630699401687</v>
      </c>
      <c r="F19" s="18">
        <v>3139.4677119867961</v>
      </c>
      <c r="G19" s="8">
        <v>231.07076542191047</v>
      </c>
      <c r="H19" s="8">
        <v>547.76150195997525</v>
      </c>
      <c r="I19" s="8">
        <v>490.6127501547349</v>
      </c>
      <c r="J19" s="8">
        <v>1.6505054672993604</v>
      </c>
      <c r="K19" s="8">
        <v>542.39735919125235</v>
      </c>
      <c r="L19" s="8">
        <v>82.937899731792854</v>
      </c>
      <c r="M19" s="8">
        <v>1175.7788322673819</v>
      </c>
      <c r="N19" s="7">
        <v>150.19599752424233</v>
      </c>
      <c r="O19" s="18">
        <v>2391.7887353001856</v>
      </c>
      <c r="P19" s="8">
        <v>456.15844852486077</v>
      </c>
      <c r="Q19" s="8">
        <v>6560.8308605341244</v>
      </c>
      <c r="R19" s="8">
        <v>117.39220136166702</v>
      </c>
      <c r="S19" s="8">
        <v>1402.9296472044564</v>
      </c>
      <c r="T19" s="8">
        <v>0.25284450063211122</v>
      </c>
      <c r="U19" s="7">
        <v>226.07271770279243</v>
      </c>
      <c r="V19" s="8">
        <v>72.003301010934592</v>
      </c>
      <c r="W19" s="8">
        <v>45.182587167319994</v>
      </c>
      <c r="X19" s="8">
        <v>71.796987827522187</v>
      </c>
      <c r="Y19" s="8">
        <v>66.845471425624098</v>
      </c>
      <c r="Z19" s="18">
        <v>179.78679786797869</v>
      </c>
      <c r="AA19" s="8">
        <v>79.017949246956874</v>
      </c>
      <c r="AB19" s="8">
        <v>85.619971116154332</v>
      </c>
      <c r="AC19" s="31">
        <v>1045.9198247852082</v>
      </c>
      <c r="AD19" s="12"/>
      <c r="AE19" s="1" t="s">
        <v>686</v>
      </c>
      <c r="AF19" s="13" t="s">
        <v>5</v>
      </c>
      <c r="AG19" s="22" t="s">
        <v>292</v>
      </c>
      <c r="AH19" s="24" t="s">
        <v>420</v>
      </c>
    </row>
    <row r="20" spans="1:34" ht="15" customHeight="1" x14ac:dyDescent="0.25">
      <c r="A20" s="1" t="s">
        <v>433</v>
      </c>
      <c r="B20" s="6" cm="1">
        <f t="array" ref="B20:AC20">_xlfn.XLOOKUP(A20,'Kunnat aakkosjäjestyksessä'!$A$14:$A$306,'Kunnat aakkosjäjestyksessä'!$B$14:$AC$306)</f>
        <v>297132</v>
      </c>
      <c r="C20" s="30">
        <v>7.9863495012317758</v>
      </c>
      <c r="D20" s="30">
        <v>15.201324663785792</v>
      </c>
      <c r="E20" s="18">
        <v>5898.6309115140748</v>
      </c>
      <c r="F20" s="18">
        <v>2736.0028539504328</v>
      </c>
      <c r="G20" s="8">
        <v>260.68885209267262</v>
      </c>
      <c r="H20" s="8">
        <v>394.69999865379697</v>
      </c>
      <c r="I20" s="8">
        <v>338.86622780447743</v>
      </c>
      <c r="J20" s="8">
        <v>8.4911756391098905</v>
      </c>
      <c r="K20" s="8">
        <v>404.82681097963194</v>
      </c>
      <c r="L20" s="8">
        <v>75.367176877616686</v>
      </c>
      <c r="M20" s="8">
        <v>1155.2643269657929</v>
      </c>
      <c r="N20" s="7">
        <v>173.16546181495144</v>
      </c>
      <c r="O20" s="18">
        <v>2603.2840623022767</v>
      </c>
      <c r="P20" s="8">
        <v>759.41669022521978</v>
      </c>
      <c r="Q20" s="8">
        <v>9508.9338390223347</v>
      </c>
      <c r="R20" s="8">
        <v>74.976777997657607</v>
      </c>
      <c r="S20" s="8">
        <v>1204.7372884778483</v>
      </c>
      <c r="T20" s="8">
        <v>185.7724448253696</v>
      </c>
      <c r="U20" s="7">
        <v>24.464083047764412</v>
      </c>
      <c r="V20" s="8">
        <v>149.48238493329563</v>
      </c>
      <c r="W20" s="8">
        <v>34.075764306772747</v>
      </c>
      <c r="X20" s="8">
        <v>170.35862848834861</v>
      </c>
      <c r="Y20" s="8">
        <v>67.626509430152268</v>
      </c>
      <c r="Z20" s="18">
        <v>616.08423612344427</v>
      </c>
      <c r="AA20" s="8">
        <v>282.29877630144176</v>
      </c>
      <c r="AB20" s="8">
        <v>72.449281800681177</v>
      </c>
      <c r="AC20" s="31">
        <v>-56.740240862078963</v>
      </c>
      <c r="AD20" s="12"/>
      <c r="AE20" s="1" t="s">
        <v>690</v>
      </c>
      <c r="AF20" s="13" t="s">
        <v>307</v>
      </c>
      <c r="AG20" s="22" t="s">
        <v>292</v>
      </c>
      <c r="AH20" s="23" t="s">
        <v>221</v>
      </c>
    </row>
    <row r="21" spans="1:34" ht="15" customHeight="1" x14ac:dyDescent="0.25">
      <c r="A21" s="1" t="s">
        <v>443</v>
      </c>
      <c r="B21" s="6" cm="1">
        <f t="array" ref="B21:AC21">_xlfn.XLOOKUP(A21,'Kunnat aakkosjäjestyksessä'!$A$14:$A$306,'Kunnat aakkosjäjestyksessä'!$B$14:$AC$306)</f>
        <v>7979</v>
      </c>
      <c r="C21" s="30">
        <v>4.1734553202155658</v>
      </c>
      <c r="D21" s="30">
        <v>33.588168943476624</v>
      </c>
      <c r="E21" s="18">
        <v>6680.4110790825916</v>
      </c>
      <c r="F21" s="18">
        <v>4342.7747838074947</v>
      </c>
      <c r="G21" s="8">
        <v>303.67213936583533</v>
      </c>
      <c r="H21" s="8">
        <v>962.52663241007645</v>
      </c>
      <c r="I21" s="8">
        <v>494.04687304173456</v>
      </c>
      <c r="J21" s="8">
        <v>32.209550068930938</v>
      </c>
      <c r="K21" s="8">
        <v>748.84070685549568</v>
      </c>
      <c r="L21" s="8">
        <v>75.573380122822414</v>
      </c>
      <c r="M21" s="8">
        <v>1576.3880185486903</v>
      </c>
      <c r="N21" s="7">
        <v>225.09086351673147</v>
      </c>
      <c r="O21" s="18">
        <v>1978.6940719388394</v>
      </c>
      <c r="P21" s="8">
        <v>429.62777290387265</v>
      </c>
      <c r="Q21" s="8">
        <v>10294.294294294294</v>
      </c>
      <c r="R21" s="8">
        <v>52.888833187116177</v>
      </c>
      <c r="S21" s="8">
        <v>920.04010527635035</v>
      </c>
      <c r="T21" s="8">
        <v>90.99840353678006</v>
      </c>
      <c r="U21" s="7">
        <v>156.27569096127735</v>
      </c>
      <c r="V21" s="8">
        <v>116.43063040481263</v>
      </c>
      <c r="W21" s="8">
        <v>49.254292517859376</v>
      </c>
      <c r="X21" s="8">
        <v>163.17834315077076</v>
      </c>
      <c r="Y21" s="8">
        <v>84.597067301666868</v>
      </c>
      <c r="Z21" s="18">
        <v>416.93608555085797</v>
      </c>
      <c r="AA21" s="8">
        <v>370.97380624138367</v>
      </c>
      <c r="AB21" s="8">
        <v>92.242135605965657</v>
      </c>
      <c r="AC21" s="31">
        <v>-57.993862214600483</v>
      </c>
      <c r="AD21" s="12"/>
      <c r="AE21" s="1" t="s">
        <v>696</v>
      </c>
      <c r="AF21" s="13" t="s">
        <v>311</v>
      </c>
      <c r="AG21" s="22" t="s">
        <v>292</v>
      </c>
      <c r="AH21" s="24" t="s">
        <v>411</v>
      </c>
    </row>
    <row r="22" spans="1:34" ht="15" customHeight="1" x14ac:dyDescent="0.25">
      <c r="A22" s="1" t="s">
        <v>450</v>
      </c>
      <c r="B22" s="6" cm="1">
        <f t="array" ref="B22:AC22">_xlfn.XLOOKUP(A22,'Kunnat aakkosjäjestyksessä'!$A$14:$A$306,'Kunnat aakkosjäjestyksessä'!$B$14:$AC$306)</f>
        <v>658457</v>
      </c>
      <c r="C22" s="30">
        <v>6.686845154657024</v>
      </c>
      <c r="D22" s="30">
        <v>17.614210191402019</v>
      </c>
      <c r="E22" s="18">
        <v>6248.0982053497792</v>
      </c>
      <c r="F22" s="18">
        <v>3432.2271613787993</v>
      </c>
      <c r="G22" s="8">
        <v>301.03560293230993</v>
      </c>
      <c r="H22" s="8">
        <v>707.55721330322251</v>
      </c>
      <c r="I22" s="8">
        <v>364.3912966222548</v>
      </c>
      <c r="J22" s="8">
        <v>20.724208262650411</v>
      </c>
      <c r="K22" s="8">
        <v>564.61545704579044</v>
      </c>
      <c r="L22" s="8">
        <v>96.885597692787826</v>
      </c>
      <c r="M22" s="8">
        <v>1184.6073471768088</v>
      </c>
      <c r="N22" s="7">
        <v>289.29603603576226</v>
      </c>
      <c r="O22" s="18">
        <v>2286.9511600605661</v>
      </c>
      <c r="P22" s="8">
        <v>628.63937964058391</v>
      </c>
      <c r="Q22" s="8">
        <v>9401.1355893708824</v>
      </c>
      <c r="R22" s="8">
        <v>61.563625263304971</v>
      </c>
      <c r="S22" s="8">
        <v>854.02235833167538</v>
      </c>
      <c r="T22" s="8">
        <v>107.3812518138725</v>
      </c>
      <c r="U22" s="7">
        <v>251.84190171019995</v>
      </c>
      <c r="V22" s="8">
        <v>147.26853841632786</v>
      </c>
      <c r="W22" s="8">
        <v>53.487167726973816</v>
      </c>
      <c r="X22" s="8">
        <v>182.7469371576276</v>
      </c>
      <c r="Y22" s="8">
        <v>68.481313130546098</v>
      </c>
      <c r="Z22" s="18">
        <v>558.48505145223157</v>
      </c>
      <c r="AA22" s="8">
        <v>235.62662406201164</v>
      </c>
      <c r="AB22" s="8">
        <v>66.964129776128132</v>
      </c>
      <c r="AC22" s="31">
        <v>-29.5651675418178</v>
      </c>
      <c r="AD22" s="12"/>
      <c r="AE22" s="1" t="s">
        <v>240</v>
      </c>
      <c r="AF22" s="13" t="s">
        <v>312</v>
      </c>
      <c r="AG22" s="22" t="s">
        <v>292</v>
      </c>
      <c r="AH22" s="23" t="s">
        <v>221</v>
      </c>
    </row>
    <row r="23" spans="1:34" ht="15" customHeight="1" x14ac:dyDescent="0.25">
      <c r="A23" s="1" t="s">
        <v>455</v>
      </c>
      <c r="B23" s="6" cm="1">
        <f t="array" ref="B23:AC23">_xlfn.XLOOKUP(A23,'Kunnat aakkosjäjestyksessä'!$A$14:$A$306,'Kunnat aakkosjäjestyksessä'!$B$14:$AC$306)</f>
        <v>46880</v>
      </c>
      <c r="C23" s="30">
        <v>5.9940273037542662</v>
      </c>
      <c r="D23" s="30">
        <v>23.325511945392492</v>
      </c>
      <c r="E23" s="18">
        <v>5901.0665529010239</v>
      </c>
      <c r="F23" s="18">
        <v>3608.93771331058</v>
      </c>
      <c r="G23" s="8">
        <v>399.50938566552901</v>
      </c>
      <c r="H23" s="8">
        <v>633.21245733788396</v>
      </c>
      <c r="I23" s="8">
        <v>342.57679180887374</v>
      </c>
      <c r="J23" s="8">
        <v>17.512798634812285</v>
      </c>
      <c r="K23" s="8">
        <v>540.25170648464166</v>
      </c>
      <c r="L23" s="8">
        <v>87.265358361774744</v>
      </c>
      <c r="M23" s="8">
        <v>1497.2909556313994</v>
      </c>
      <c r="N23" s="7">
        <v>178.58361774743975</v>
      </c>
      <c r="O23" s="18">
        <v>1904.8848122866896</v>
      </c>
      <c r="P23" s="8">
        <v>466.70221843003412</v>
      </c>
      <c r="Q23" s="8">
        <v>7786.120996441281</v>
      </c>
      <c r="R23" s="8">
        <v>48.954778156996589</v>
      </c>
      <c r="S23" s="8">
        <v>910.8788395904437</v>
      </c>
      <c r="T23" s="8">
        <v>104.96522723596959</v>
      </c>
      <c r="U23" s="7">
        <v>101.98869767870623</v>
      </c>
      <c r="V23" s="8">
        <v>120.7764505119454</v>
      </c>
      <c r="W23" s="8">
        <v>34.38566552901024</v>
      </c>
      <c r="X23" s="8">
        <v>116.23293515358361</v>
      </c>
      <c r="Y23" s="8">
        <v>53.263651877133107</v>
      </c>
      <c r="Z23" s="18">
        <v>344.38337341119887</v>
      </c>
      <c r="AA23" s="8">
        <v>244.0273037542662</v>
      </c>
      <c r="AB23" s="8">
        <v>74.381399317406149</v>
      </c>
      <c r="AC23" s="31">
        <v>42.86065389255549</v>
      </c>
      <c r="AD23" s="12"/>
      <c r="AE23" s="1" t="s">
        <v>703</v>
      </c>
      <c r="AF23" s="13" t="s">
        <v>314</v>
      </c>
      <c r="AG23" s="22" t="s">
        <v>292</v>
      </c>
      <c r="AH23" s="23" t="s">
        <v>221</v>
      </c>
    </row>
    <row r="24" spans="1:34" ht="15" customHeight="1" x14ac:dyDescent="0.25">
      <c r="A24" s="1" t="s">
        <v>465</v>
      </c>
      <c r="B24" s="6" cm="1">
        <f t="array" ref="B24:AC24">_xlfn.XLOOKUP(A24,'Kunnat aakkosjäjestyksessä'!$A$14:$A$306,'Kunnat aakkosjäjestyksessä'!$B$14:$AC$306)</f>
        <v>5353</v>
      </c>
      <c r="C24" s="30">
        <v>5.2680739772090419</v>
      </c>
      <c r="D24" s="30">
        <v>25.9854287315524</v>
      </c>
      <c r="E24" s="18">
        <v>6114.8888473753041</v>
      </c>
      <c r="F24" s="18">
        <v>3445.7313655893895</v>
      </c>
      <c r="G24" s="8">
        <v>243.78852979637585</v>
      </c>
      <c r="H24" s="8">
        <v>946.9456379600224</v>
      </c>
      <c r="I24" s="8">
        <v>277.41453390622081</v>
      </c>
      <c r="J24" s="8">
        <v>6.351578554081823</v>
      </c>
      <c r="K24" s="8">
        <v>466.6542125910704</v>
      </c>
      <c r="L24" s="8">
        <v>71.548664300392304</v>
      </c>
      <c r="M24" s="8">
        <v>1424.9953297216514</v>
      </c>
      <c r="N24" s="7">
        <v>79.581543059966791</v>
      </c>
      <c r="O24" s="18">
        <v>2207.7339809452642</v>
      </c>
      <c r="P24" s="8">
        <v>461.04987857276291</v>
      </c>
      <c r="Q24" s="8">
        <v>8751.7730496453896</v>
      </c>
      <c r="R24" s="8">
        <v>83.130954604894441</v>
      </c>
      <c r="S24" s="8">
        <v>1399.7758266392677</v>
      </c>
      <c r="T24" s="8">
        <v>159.54095409540955</v>
      </c>
      <c r="U24" s="7">
        <v>-108.91513679669873</v>
      </c>
      <c r="V24" s="8">
        <v>77.526620586586958</v>
      </c>
      <c r="W24" s="8">
        <v>35.307304315337191</v>
      </c>
      <c r="X24" s="8">
        <v>100.31757892770409</v>
      </c>
      <c r="Y24" s="8">
        <v>81.262843265458613</v>
      </c>
      <c r="Z24" s="18">
        <v>426.04773538808496</v>
      </c>
      <c r="AA24" s="8">
        <v>185.50345600597794</v>
      </c>
      <c r="AB24" s="8">
        <v>69.493741827012883</v>
      </c>
      <c r="AC24" s="31">
        <v>35.375765452565417</v>
      </c>
      <c r="AD24" s="12"/>
      <c r="AE24" s="1" t="s">
        <v>711</v>
      </c>
      <c r="AF24" s="13" t="s">
        <v>321</v>
      </c>
      <c r="AG24" s="22" t="s">
        <v>292</v>
      </c>
      <c r="AH24" s="24" t="s">
        <v>411</v>
      </c>
    </row>
    <row r="25" spans="1:34" ht="15" customHeight="1" x14ac:dyDescent="0.25">
      <c r="A25" s="1" t="s">
        <v>476</v>
      </c>
      <c r="B25" s="6" cm="1">
        <f t="array" ref="B25:AC25">_xlfn.XLOOKUP(A25,'Kunnat aakkosjäjestyksessä'!$A$14:$A$306,'Kunnat aakkosjäjestyksessä'!$B$14:$AC$306)</f>
        <v>45226</v>
      </c>
      <c r="C25" s="30">
        <v>7.2148763985318176</v>
      </c>
      <c r="D25" s="30">
        <v>19.358333701852917</v>
      </c>
      <c r="E25" s="18">
        <v>5679.0120727015437</v>
      </c>
      <c r="F25" s="18">
        <v>3256.3127404590282</v>
      </c>
      <c r="G25" s="8">
        <v>326.49360987042854</v>
      </c>
      <c r="H25" s="8">
        <v>461.305443771282</v>
      </c>
      <c r="I25" s="8">
        <v>423.4511121921019</v>
      </c>
      <c r="J25" s="8">
        <v>12.426480343165435</v>
      </c>
      <c r="K25" s="8">
        <v>505.74890549683818</v>
      </c>
      <c r="L25" s="8">
        <v>100.56162384469111</v>
      </c>
      <c r="M25" s="8">
        <v>1254.787069384867</v>
      </c>
      <c r="N25" s="7">
        <v>272.10011940034531</v>
      </c>
      <c r="O25" s="18">
        <v>2051.0768142219076</v>
      </c>
      <c r="P25" s="8">
        <v>625.01658338124093</v>
      </c>
      <c r="Q25" s="8">
        <v>8662.8869138829305</v>
      </c>
      <c r="R25" s="8">
        <v>61.756511741033918</v>
      </c>
      <c r="S25" s="8">
        <v>941.56016450714185</v>
      </c>
      <c r="T25" s="8">
        <v>107.75795190069822</v>
      </c>
      <c r="U25" s="7">
        <v>98.030753711117967</v>
      </c>
      <c r="V25" s="8">
        <v>78.71578295670632</v>
      </c>
      <c r="W25" s="8">
        <v>26.842966435236367</v>
      </c>
      <c r="X25" s="8">
        <v>111.39609958873214</v>
      </c>
      <c r="Y25" s="8">
        <v>48.467695573342766</v>
      </c>
      <c r="Z25" s="18">
        <v>399.6400854796986</v>
      </c>
      <c r="AA25" s="8">
        <v>241.69725379206653</v>
      </c>
      <c r="AB25" s="8">
        <v>67.704417812762571</v>
      </c>
      <c r="AC25" s="31">
        <v>-28.017567459090685</v>
      </c>
      <c r="AD25" s="12"/>
      <c r="AE25" s="1" t="s">
        <v>717</v>
      </c>
      <c r="AF25" s="13" t="s">
        <v>326</v>
      </c>
      <c r="AG25" s="22" t="s">
        <v>292</v>
      </c>
      <c r="AH25" s="23" t="s">
        <v>221</v>
      </c>
    </row>
    <row r="26" spans="1:34" ht="15" customHeight="1" x14ac:dyDescent="0.25">
      <c r="A26" s="1" t="s">
        <v>486</v>
      </c>
      <c r="B26" s="6" cm="1">
        <f t="array" ref="B26:AC26">_xlfn.XLOOKUP(A26,'Kunnat aakkosjäjestyksessä'!$A$14:$A$306,'Kunnat aakkosjäjestyksessä'!$B$14:$AC$306)</f>
        <v>8717</v>
      </c>
      <c r="C26" s="30">
        <v>5.1623264884708044</v>
      </c>
      <c r="D26" s="30">
        <v>27.452105082023632</v>
      </c>
      <c r="E26" s="18">
        <v>6454.3994493518412</v>
      </c>
      <c r="F26" s="18">
        <v>3949.7533555122172</v>
      </c>
      <c r="G26" s="8">
        <v>361.82172765859815</v>
      </c>
      <c r="H26" s="8">
        <v>686.70414133302734</v>
      </c>
      <c r="I26" s="8">
        <v>399.21991510840888</v>
      </c>
      <c r="J26" s="8">
        <v>0</v>
      </c>
      <c r="K26" s="8">
        <v>733.50923482849601</v>
      </c>
      <c r="L26" s="8">
        <v>75.369966731673742</v>
      </c>
      <c r="M26" s="8">
        <v>1520.5919467706779</v>
      </c>
      <c r="N26" s="7">
        <v>247.90638981300941</v>
      </c>
      <c r="O26" s="18">
        <v>2225.1921532637375</v>
      </c>
      <c r="P26" s="8">
        <v>474.24572674085118</v>
      </c>
      <c r="Q26" s="8">
        <v>9186.6666666666661</v>
      </c>
      <c r="R26" s="8">
        <v>50.93495468624527</v>
      </c>
      <c r="S26" s="8">
        <v>1206.1489044396008</v>
      </c>
      <c r="T26" s="8">
        <v>325.74320050600886</v>
      </c>
      <c r="U26" s="7">
        <v>-100.78048397509228</v>
      </c>
      <c r="V26" s="8">
        <v>107.14695422737181</v>
      </c>
      <c r="W26" s="8">
        <v>60.341860731903182</v>
      </c>
      <c r="X26" s="8">
        <v>101.4110359068487</v>
      </c>
      <c r="Y26" s="8">
        <v>58.965240334977629</v>
      </c>
      <c r="Z26" s="18">
        <v>245.40018399264031</v>
      </c>
      <c r="AA26" s="8">
        <v>130.54950097510613</v>
      </c>
      <c r="AB26" s="8">
        <v>78.811517723987606</v>
      </c>
      <c r="AC26" s="31">
        <v>34.053756583246155</v>
      </c>
      <c r="AD26" s="12"/>
      <c r="AE26" s="1" t="s">
        <v>726</v>
      </c>
      <c r="AF26" s="13" t="s">
        <v>330</v>
      </c>
      <c r="AG26" s="22" t="s">
        <v>292</v>
      </c>
      <c r="AH26" s="23" t="s">
        <v>221</v>
      </c>
    </row>
    <row r="27" spans="1:34" ht="15" customHeight="1" x14ac:dyDescent="0.25">
      <c r="A27" s="1" t="s">
        <v>491</v>
      </c>
      <c r="B27" s="6" cm="1">
        <f t="array" ref="B27:AC27">_xlfn.XLOOKUP(A27,'Kunnat aakkosjäjestyksessä'!$A$14:$A$306,'Kunnat aakkosjäjestyksessä'!$B$14:$AC$306)</f>
        <v>10396</v>
      </c>
      <c r="C27" s="30">
        <v>6.5794536360138514</v>
      </c>
      <c r="D27" s="30">
        <v>22.066179299730663</v>
      </c>
      <c r="E27" s="18">
        <v>7372.450942670258</v>
      </c>
      <c r="F27" s="18">
        <v>3445.3636013851483</v>
      </c>
      <c r="G27" s="8">
        <v>293.95921508272409</v>
      </c>
      <c r="H27" s="8">
        <v>887.07195075028858</v>
      </c>
      <c r="I27" s="8">
        <v>321.27741439015006</v>
      </c>
      <c r="J27" s="8">
        <v>0</v>
      </c>
      <c r="K27" s="8">
        <v>660.73489803770678</v>
      </c>
      <c r="L27" s="8">
        <v>128.70334744132359</v>
      </c>
      <c r="M27" s="8">
        <v>1099.0765679107349</v>
      </c>
      <c r="N27" s="7">
        <v>183.24355521354371</v>
      </c>
      <c r="O27" s="18">
        <v>3341.1889188149289</v>
      </c>
      <c r="P27" s="8">
        <v>864.65948441708349</v>
      </c>
      <c r="Q27" s="8">
        <v>13141.812865497077</v>
      </c>
      <c r="R27" s="8">
        <v>17.121969988457099</v>
      </c>
      <c r="S27" s="8">
        <v>1266.9295883031934</v>
      </c>
      <c r="T27" s="8">
        <v>139.28489427873677</v>
      </c>
      <c r="U27" s="7">
        <v>532.1271872910977</v>
      </c>
      <c r="V27" s="8">
        <v>322.2393228164679</v>
      </c>
      <c r="W27" s="8">
        <v>40.496344747979997</v>
      </c>
      <c r="X27" s="8">
        <v>158.33012697191225</v>
      </c>
      <c r="Y27" s="8">
        <v>82.820315505963833</v>
      </c>
      <c r="Z27" s="18">
        <v>595.5983493810179</v>
      </c>
      <c r="AA27" s="8">
        <v>338.30319353597537</v>
      </c>
      <c r="AB27" s="8">
        <v>97.15275105809927</v>
      </c>
      <c r="AC27" s="31">
        <v>-9.6999269108371209</v>
      </c>
      <c r="AD27" s="12"/>
      <c r="AE27" s="1" t="s">
        <v>732</v>
      </c>
      <c r="AF27" s="13" t="s">
        <v>332</v>
      </c>
      <c r="AG27" s="22" t="s">
        <v>292</v>
      </c>
      <c r="AH27" s="23" t="s">
        <v>221</v>
      </c>
    </row>
    <row r="28" spans="1:34" ht="15" customHeight="1" x14ac:dyDescent="0.25">
      <c r="A28" s="1" t="s">
        <v>498</v>
      </c>
      <c r="B28" s="6" cm="1">
        <f t="array" ref="B28:AC28">_xlfn.XLOOKUP(A28,'Kunnat aakkosjäjestyksessä'!$A$14:$A$306,'Kunnat aakkosjäjestyksessä'!$B$14:$AC$306)</f>
        <v>37232</v>
      </c>
      <c r="C28" s="30">
        <v>6.9778685002148686</v>
      </c>
      <c r="D28" s="30">
        <v>20.383003867640738</v>
      </c>
      <c r="E28" s="18">
        <v>5665.8250966910182</v>
      </c>
      <c r="F28" s="18">
        <v>3237.4033089815211</v>
      </c>
      <c r="G28" s="8">
        <v>428.74409110442627</v>
      </c>
      <c r="H28" s="8">
        <v>459.49720670391059</v>
      </c>
      <c r="I28" s="8">
        <v>315.23957885689731</v>
      </c>
      <c r="J28" s="8">
        <v>54.325955734406442</v>
      </c>
      <c r="K28" s="8">
        <v>592.95767082079931</v>
      </c>
      <c r="L28" s="8">
        <v>104.02342071336484</v>
      </c>
      <c r="M28" s="8">
        <v>1180.1138805328751</v>
      </c>
      <c r="N28" s="7">
        <v>206.52492522820597</v>
      </c>
      <c r="O28" s="18">
        <v>2066.5287924366135</v>
      </c>
      <c r="P28" s="8">
        <v>626.77266867211006</v>
      </c>
      <c r="Q28" s="8">
        <v>8982.2940723633565</v>
      </c>
      <c r="R28" s="8">
        <v>68.596905887408667</v>
      </c>
      <c r="S28" s="8">
        <v>926.13880532874953</v>
      </c>
      <c r="T28" s="8">
        <v>166.77115987460814</v>
      </c>
      <c r="U28" s="7">
        <v>25.214229038154787</v>
      </c>
      <c r="V28" s="8">
        <v>112.37645036527718</v>
      </c>
      <c r="W28" s="8">
        <v>30.054791577137944</v>
      </c>
      <c r="X28" s="8">
        <v>110.60378169316718</v>
      </c>
      <c r="Y28" s="8">
        <v>64.433820369574548</v>
      </c>
      <c r="Z28" s="18">
        <v>178.78992049589004</v>
      </c>
      <c r="AA28" s="8">
        <v>101.1495487752471</v>
      </c>
      <c r="AB28" s="8">
        <v>76.332187365706915</v>
      </c>
      <c r="AC28" s="31">
        <v>183.10307477699354</v>
      </c>
      <c r="AD28" s="12"/>
      <c r="AE28" s="1" t="s">
        <v>740</v>
      </c>
      <c r="AF28" s="13" t="s">
        <v>334</v>
      </c>
      <c r="AG28" s="22" t="s">
        <v>292</v>
      </c>
      <c r="AH28" s="23" t="s">
        <v>221</v>
      </c>
    </row>
    <row r="29" spans="1:34" ht="15" customHeight="1" x14ac:dyDescent="0.25">
      <c r="A29" s="1" t="s">
        <v>502</v>
      </c>
      <c r="B29" s="6" cm="1">
        <f t="array" ref="B29:AC29">_xlfn.XLOOKUP(A29,'Kunnat aakkosjäjestyksessä'!$A$14:$A$306,'Kunnat aakkosjäjestyksessä'!$B$14:$AC$306)</f>
        <v>40433</v>
      </c>
      <c r="C29" s="30">
        <v>7.1649395295921652</v>
      </c>
      <c r="D29" s="30">
        <v>17.438725793287659</v>
      </c>
      <c r="E29" s="18">
        <v>10474.513392525907</v>
      </c>
      <c r="F29" s="18">
        <v>5145.7472856330223</v>
      </c>
      <c r="G29" s="8">
        <v>462.98815324116435</v>
      </c>
      <c r="H29" s="8">
        <v>700.09645586525858</v>
      </c>
      <c r="I29" s="8">
        <v>590.06257265105228</v>
      </c>
      <c r="J29" s="8">
        <v>12.858155310316899</v>
      </c>
      <c r="K29" s="8">
        <v>1073.0838671382285</v>
      </c>
      <c r="L29" s="8">
        <v>131.89721267281675</v>
      </c>
      <c r="M29" s="8">
        <v>2032.7455296416294</v>
      </c>
      <c r="N29" s="7">
        <v>273.91255178537267</v>
      </c>
      <c r="O29" s="18">
        <v>3249.7217619271387</v>
      </c>
      <c r="P29" s="8">
        <v>1157.9897608389188</v>
      </c>
      <c r="Q29" s="8">
        <v>16161.891612012427</v>
      </c>
      <c r="R29" s="8">
        <v>122.27635842010238</v>
      </c>
      <c r="S29" s="8">
        <v>1308.213587910865</v>
      </c>
      <c r="T29" s="8">
        <v>147.08374813851887</v>
      </c>
      <c r="U29" s="7">
        <v>139.58802986459705</v>
      </c>
      <c r="V29" s="8">
        <v>164.2222936710113</v>
      </c>
      <c r="W29" s="8">
        <v>47.535428981277668</v>
      </c>
      <c r="X29" s="8">
        <v>162.8125541018475</v>
      </c>
      <c r="Y29" s="8">
        <v>142.82887740212203</v>
      </c>
      <c r="Z29" s="18">
        <v>527.06950750960527</v>
      </c>
      <c r="AA29" s="8">
        <v>463.85378280117726</v>
      </c>
      <c r="AB29" s="8">
        <v>68.805183884450827</v>
      </c>
      <c r="AC29" s="31">
        <v>1551.9748374561407</v>
      </c>
      <c r="AD29" s="12"/>
      <c r="AE29" s="1" t="s">
        <v>744</v>
      </c>
      <c r="AF29" s="13" t="s">
        <v>335</v>
      </c>
      <c r="AG29" s="22" t="s">
        <v>292</v>
      </c>
      <c r="AH29" s="23" t="s">
        <v>221</v>
      </c>
    </row>
    <row r="30" spans="1:34" ht="15" customHeight="1" x14ac:dyDescent="0.25">
      <c r="A30" s="1" t="s">
        <v>528</v>
      </c>
      <c r="B30" s="6" cm="1">
        <f t="array" ref="B30:AC30">_xlfn.XLOOKUP(A30,'Kunnat aakkosjäjestyksessä'!$A$14:$A$306,'Kunnat aakkosjäjestyksessä'!$B$14:$AC$306)</f>
        <v>2580</v>
      </c>
      <c r="C30" s="30">
        <v>6.3565891472868215</v>
      </c>
      <c r="D30" s="30">
        <v>30.503875968992251</v>
      </c>
      <c r="E30" s="18">
        <v>6657.364341085271</v>
      </c>
      <c r="F30" s="18">
        <v>4023.6434108527137</v>
      </c>
      <c r="G30" s="8">
        <v>204.65116279069767</v>
      </c>
      <c r="H30" s="8">
        <v>1092.6356589147285</v>
      </c>
      <c r="I30" s="8">
        <v>640.31007751937989</v>
      </c>
      <c r="J30" s="8">
        <v>12.112036336109009</v>
      </c>
      <c r="K30" s="8">
        <v>563.5658914728682</v>
      </c>
      <c r="L30" s="8">
        <v>61.627906976744185</v>
      </c>
      <c r="M30" s="8">
        <v>1321.3178294573645</v>
      </c>
      <c r="N30" s="7">
        <v>189.05075436156577</v>
      </c>
      <c r="O30" s="18">
        <v>1999.6124031007751</v>
      </c>
      <c r="P30" s="8">
        <v>625.19379844961247</v>
      </c>
      <c r="Q30" s="8">
        <v>9835.3658536585372</v>
      </c>
      <c r="R30" s="8">
        <v>73.643410852713188</v>
      </c>
      <c r="S30" s="8">
        <v>1134.8837209302326</v>
      </c>
      <c r="T30" s="8">
        <v>88.963963963963963</v>
      </c>
      <c r="U30" s="7">
        <v>-60.281793421328508</v>
      </c>
      <c r="V30" s="8">
        <v>43.798449612403104</v>
      </c>
      <c r="W30" s="8">
        <v>27.906976744186046</v>
      </c>
      <c r="X30" s="8">
        <v>65.503875968992247</v>
      </c>
      <c r="Y30" s="8">
        <v>56.201550387596903</v>
      </c>
      <c r="Z30" s="18">
        <v>286.15032430370087</v>
      </c>
      <c r="AA30" s="8">
        <v>93.410852713178301</v>
      </c>
      <c r="AB30" s="8">
        <v>109.68992248062015</v>
      </c>
      <c r="AC30" s="31">
        <v>347.95820282808137</v>
      </c>
      <c r="AD30" s="12"/>
      <c r="AE30" s="1" t="s">
        <v>773</v>
      </c>
      <c r="AF30" s="13" t="s">
        <v>344</v>
      </c>
      <c r="AG30" s="22" t="s">
        <v>292</v>
      </c>
      <c r="AH30" s="24" t="s">
        <v>421</v>
      </c>
    </row>
    <row r="31" spans="1:34" ht="15" customHeight="1" x14ac:dyDescent="0.25">
      <c r="A31" s="1" t="s">
        <v>963</v>
      </c>
      <c r="B31" s="6" cm="1">
        <f t="array" ref="B31:AC31">_xlfn.XLOOKUP(A31,'Kunnat aakkosjäjestyksessä'!$A$14:$A$306,'Kunnat aakkosjäjestyksessä'!$B$14:$AC$306)</f>
        <v>45988</v>
      </c>
      <c r="C31" s="30">
        <v>5.8145603200835003</v>
      </c>
      <c r="D31" s="30">
        <v>25.276158997999477</v>
      </c>
      <c r="E31" s="18">
        <v>5871.7491519526839</v>
      </c>
      <c r="F31" s="18">
        <v>3512.9164129772985</v>
      </c>
      <c r="G31" s="8">
        <v>310.62451074193268</v>
      </c>
      <c r="H31" s="8">
        <v>742.7154909976515</v>
      </c>
      <c r="I31" s="8">
        <v>384.92650256588672</v>
      </c>
      <c r="J31" s="8">
        <v>16.124904018428463</v>
      </c>
      <c r="K31" s="8">
        <v>583.84796033747932</v>
      </c>
      <c r="L31" s="8">
        <v>92.698095155257903</v>
      </c>
      <c r="M31" s="8">
        <v>1360.7897712446727</v>
      </c>
      <c r="N31" s="7">
        <v>113.88727307124705</v>
      </c>
      <c r="O31" s="18">
        <v>2208.5761503000786</v>
      </c>
      <c r="P31" s="8">
        <v>511.91615203966256</v>
      </c>
      <c r="Q31" s="8">
        <v>8804.0388930441295</v>
      </c>
      <c r="R31" s="8">
        <v>57.884665564929982</v>
      </c>
      <c r="S31" s="8">
        <v>1165.0430547099245</v>
      </c>
      <c r="T31" s="8">
        <v>138.03137651821862</v>
      </c>
      <c r="U31" s="7">
        <v>67.587480574936137</v>
      </c>
      <c r="V31" s="8">
        <v>95.959815604070627</v>
      </c>
      <c r="W31" s="8">
        <v>44.011481255979817</v>
      </c>
      <c r="X31" s="8">
        <v>128.14212403235629</v>
      </c>
      <c r="Y31" s="8">
        <v>79.085848482212754</v>
      </c>
      <c r="Z31" s="18">
        <v>256.63601098374232</v>
      </c>
      <c r="AA31" s="8">
        <v>141.66739149343309</v>
      </c>
      <c r="AB31" s="8">
        <v>66.517352352787697</v>
      </c>
      <c r="AC31" s="31">
        <v>-106.37942230843549</v>
      </c>
      <c r="AD31" s="12"/>
      <c r="AE31" s="1" t="s">
        <v>787</v>
      </c>
      <c r="AF31" s="13" t="s">
        <v>350</v>
      </c>
      <c r="AG31" s="22" t="s">
        <v>292</v>
      </c>
      <c r="AH31" s="23" t="s">
        <v>221</v>
      </c>
    </row>
    <row r="32" spans="1:34" ht="15" customHeight="1" x14ac:dyDescent="0.25">
      <c r="A32" s="1" t="s">
        <v>542</v>
      </c>
      <c r="B32" s="6" cm="1">
        <f t="array" ref="B32:AC32">_xlfn.XLOOKUP(A32,'Kunnat aakkosjäjestyksessä'!$A$14:$A$306,'Kunnat aakkosjäjestyksessä'!$B$14:$AC$306)</f>
        <v>14643</v>
      </c>
      <c r="C32" s="30">
        <v>5.0262924264153517</v>
      </c>
      <c r="D32" s="30">
        <v>30.123608550160487</v>
      </c>
      <c r="E32" s="18">
        <v>5842.1088574745609</v>
      </c>
      <c r="F32" s="18">
        <v>3647.1351499009766</v>
      </c>
      <c r="G32" s="8">
        <v>167.72519292494709</v>
      </c>
      <c r="H32" s="8">
        <v>914.70327118759815</v>
      </c>
      <c r="I32" s="8">
        <v>379.63532063101826</v>
      </c>
      <c r="J32" s="8">
        <v>0</v>
      </c>
      <c r="K32" s="8">
        <v>601.5160827699242</v>
      </c>
      <c r="L32" s="8">
        <v>69.794441029843611</v>
      </c>
      <c r="M32" s="8">
        <v>1313.3237724510004</v>
      </c>
      <c r="N32" s="7">
        <v>270.23150993648858</v>
      </c>
      <c r="O32" s="18">
        <v>2106.7404220446629</v>
      </c>
      <c r="P32" s="8">
        <v>490.60984770880282</v>
      </c>
      <c r="Q32" s="8">
        <v>9760.8695652173919</v>
      </c>
      <c r="R32" s="8">
        <v>35.443556648227819</v>
      </c>
      <c r="S32" s="8">
        <v>1118.964693027385</v>
      </c>
      <c r="T32" s="8">
        <v>162.4807326140176</v>
      </c>
      <c r="U32" s="7">
        <v>23.000384643375064</v>
      </c>
      <c r="V32" s="8">
        <v>133.03284846001503</v>
      </c>
      <c r="W32" s="8">
        <v>25.882674315372533</v>
      </c>
      <c r="X32" s="8">
        <v>117.32568462746706</v>
      </c>
      <c r="Y32" s="8">
        <v>63.57986751348767</v>
      </c>
      <c r="Z32" s="18">
        <v>524.99152255001695</v>
      </c>
      <c r="AA32" s="8">
        <v>-7.6487058662842315</v>
      </c>
      <c r="AB32" s="8">
        <v>136.24257324318788</v>
      </c>
      <c r="AC32" s="31">
        <v>-436.75823702109551</v>
      </c>
      <c r="AD32" s="12"/>
      <c r="AE32" s="1" t="s">
        <v>790</v>
      </c>
      <c r="AF32" s="13" t="s">
        <v>348</v>
      </c>
      <c r="AG32" s="22" t="s">
        <v>292</v>
      </c>
      <c r="AH32" s="24" t="s">
        <v>421</v>
      </c>
    </row>
    <row r="33" spans="1:34" ht="15" customHeight="1" x14ac:dyDescent="0.25">
      <c r="A33" s="1" t="s">
        <v>559</v>
      </c>
      <c r="B33" s="6" cm="1">
        <f t="array" ref="B33:AC33">_xlfn.XLOOKUP(A33,'Kunnat aakkosjäjestyksessä'!$A$14:$A$306,'Kunnat aakkosjäjestyksessä'!$B$14:$AC$306)</f>
        <v>1816</v>
      </c>
      <c r="C33" s="30">
        <v>4.7907488986784141</v>
      </c>
      <c r="D33" s="30">
        <v>30.671806167400884</v>
      </c>
      <c r="E33" s="18">
        <v>7031.9383259911901</v>
      </c>
      <c r="F33" s="18">
        <v>4241.7400881057274</v>
      </c>
      <c r="G33" s="8">
        <v>323.23788546255503</v>
      </c>
      <c r="H33" s="8">
        <v>1093.0616740088105</v>
      </c>
      <c r="I33" s="8">
        <v>361.23348017621146</v>
      </c>
      <c r="J33" s="8">
        <v>12.025515005751334</v>
      </c>
      <c r="K33" s="8">
        <v>796.25550660792953</v>
      </c>
      <c r="L33" s="8">
        <v>116.18942731277534</v>
      </c>
      <c r="M33" s="8">
        <v>1481.8281938325993</v>
      </c>
      <c r="N33" s="7">
        <v>174.09783301187039</v>
      </c>
      <c r="O33" s="18">
        <v>1925.1101321585904</v>
      </c>
      <c r="P33" s="8">
        <v>523.6784140969163</v>
      </c>
      <c r="Q33" s="8">
        <v>10931.034482758621</v>
      </c>
      <c r="R33" s="8">
        <v>50.66079295154185</v>
      </c>
      <c r="S33" s="8">
        <v>1153.0837004405284</v>
      </c>
      <c r="T33" s="8">
        <v>127.85388127853881</v>
      </c>
      <c r="U33" s="7">
        <v>-63.92099249780108</v>
      </c>
      <c r="V33" s="8">
        <v>60.022026431718061</v>
      </c>
      <c r="W33" s="8">
        <v>17.564908576090605</v>
      </c>
      <c r="X33" s="8">
        <v>56.167400881057269</v>
      </c>
      <c r="Y33" s="8">
        <v>50.110132158590311</v>
      </c>
      <c r="Z33" s="18">
        <v>311.06360235168358</v>
      </c>
      <c r="AA33" s="8">
        <v>130.50660792951541</v>
      </c>
      <c r="AB33" s="8">
        <v>103.52422907488987</v>
      </c>
      <c r="AC33" s="31">
        <v>554.02450337518871</v>
      </c>
      <c r="AD33" s="12"/>
      <c r="AE33" s="1" t="s">
        <v>808</v>
      </c>
      <c r="AF33" s="13" t="s">
        <v>355</v>
      </c>
      <c r="AG33" s="22" t="s">
        <v>292</v>
      </c>
      <c r="AH33" s="24" t="s">
        <v>420</v>
      </c>
    </row>
    <row r="34" spans="1:34" ht="15" customHeight="1" x14ac:dyDescent="0.25">
      <c r="A34" s="1" t="s">
        <v>560</v>
      </c>
      <c r="B34" s="6" cm="1">
        <f t="array" ref="B34:AC34">_xlfn.XLOOKUP(A34,'Kunnat aakkosjäjestyksessä'!$A$14:$A$306,'Kunnat aakkosjäjestyksessä'!$B$14:$AC$306)</f>
        <v>20837</v>
      </c>
      <c r="C34" s="30">
        <v>7.323511062053079</v>
      </c>
      <c r="D34" s="30">
        <v>20.156452464366271</v>
      </c>
      <c r="E34" s="18">
        <v>5933.1477659931852</v>
      </c>
      <c r="F34" s="18">
        <v>3168.8822767192974</v>
      </c>
      <c r="G34" s="8">
        <v>252.38757978595766</v>
      </c>
      <c r="H34" s="8">
        <v>638.43163603205835</v>
      </c>
      <c r="I34" s="8">
        <v>361.42438930748187</v>
      </c>
      <c r="J34" s="8">
        <v>28.039041703637977</v>
      </c>
      <c r="K34" s="8">
        <v>507.75063588808365</v>
      </c>
      <c r="L34" s="8">
        <v>118.53913711186831</v>
      </c>
      <c r="M34" s="8">
        <v>1209.1471900945435</v>
      </c>
      <c r="N34" s="7">
        <v>171.70180390753401</v>
      </c>
      <c r="O34" s="18">
        <v>2438.4508326534528</v>
      </c>
      <c r="P34" s="8">
        <v>656.86039257090761</v>
      </c>
      <c r="Q34" s="8">
        <v>8969.2005242463965</v>
      </c>
      <c r="R34" s="8">
        <v>3.983298939386668</v>
      </c>
      <c r="S34" s="8">
        <v>1503.5753707347508</v>
      </c>
      <c r="T34" s="8">
        <v>353.7009438648783</v>
      </c>
      <c r="U34" s="7">
        <v>-212.04972097179456</v>
      </c>
      <c r="V34" s="8">
        <v>42.712482603061858</v>
      </c>
      <c r="W34" s="8">
        <v>27.710969361079158</v>
      </c>
      <c r="X34" s="8">
        <v>61.957095551182995</v>
      </c>
      <c r="Y34" s="8">
        <v>39.305082305514233</v>
      </c>
      <c r="Z34" s="18">
        <v>429.62998604628785</v>
      </c>
      <c r="AA34" s="8">
        <v>147.62201852473964</v>
      </c>
      <c r="AB34" s="8">
        <v>90.704036089648227</v>
      </c>
      <c r="AC34" s="31">
        <v>-103.81532942585284</v>
      </c>
      <c r="AD34" s="12"/>
      <c r="AE34" s="1" t="s">
        <v>809</v>
      </c>
      <c r="AF34" s="13" t="s">
        <v>103</v>
      </c>
      <c r="AG34" s="22" t="s">
        <v>292</v>
      </c>
      <c r="AH34" s="23" t="s">
        <v>221</v>
      </c>
    </row>
    <row r="35" spans="1:34" ht="15" customHeight="1" x14ac:dyDescent="0.25">
      <c r="A35" s="1" t="s">
        <v>567</v>
      </c>
      <c r="B35" s="6" cm="1">
        <f t="array" ref="B35:AC35">_xlfn.XLOOKUP(A35,'Kunnat aakkosjäjestyksessä'!$A$14:$A$306,'Kunnat aakkosjäjestyksessä'!$B$14:$AC$306)</f>
        <v>44127</v>
      </c>
      <c r="C35" s="30">
        <v>7.7163641308042692</v>
      </c>
      <c r="D35" s="30">
        <v>17.306864278106374</v>
      </c>
      <c r="E35" s="18">
        <v>5847.6896231332294</v>
      </c>
      <c r="F35" s="18">
        <v>2863.4396174677636</v>
      </c>
      <c r="G35" s="8">
        <v>251.61465769256918</v>
      </c>
      <c r="H35" s="8">
        <v>411.19949237428335</v>
      </c>
      <c r="I35" s="8">
        <v>377.11605139710377</v>
      </c>
      <c r="J35" s="8">
        <v>8.6032388663967616</v>
      </c>
      <c r="K35" s="8">
        <v>475.24191538060603</v>
      </c>
      <c r="L35" s="8">
        <v>88.766514832188903</v>
      </c>
      <c r="M35" s="8">
        <v>1205.1351780089287</v>
      </c>
      <c r="N35" s="7">
        <v>134.52908374787555</v>
      </c>
      <c r="O35" s="18">
        <v>2509.2573707707302</v>
      </c>
      <c r="P35" s="8">
        <v>769.73281664287174</v>
      </c>
      <c r="Q35" s="8">
        <v>9975.3303964757706</v>
      </c>
      <c r="R35" s="8">
        <v>76.143857502209528</v>
      </c>
      <c r="S35" s="8">
        <v>1341.1516758447208</v>
      </c>
      <c r="T35" s="8">
        <v>157.9437800900761</v>
      </c>
      <c r="U35" s="7">
        <v>-43.430728125306807</v>
      </c>
      <c r="V35" s="8">
        <v>111.17909669816666</v>
      </c>
      <c r="W35" s="8">
        <v>7.6343861116921143</v>
      </c>
      <c r="X35" s="8">
        <v>88.902486006299995</v>
      </c>
      <c r="Y35" s="8">
        <v>60.937747864119473</v>
      </c>
      <c r="Z35" s="18">
        <v>340.7690722121705</v>
      </c>
      <c r="AA35" s="8">
        <v>232.17077979468354</v>
      </c>
      <c r="AB35" s="8">
        <v>79.63378430439414</v>
      </c>
      <c r="AC35" s="31">
        <v>134.2235626825651</v>
      </c>
      <c r="AD35" s="12"/>
      <c r="AE35" s="1" t="s">
        <v>818</v>
      </c>
      <c r="AF35" s="13" t="s">
        <v>109</v>
      </c>
      <c r="AG35" s="22" t="s">
        <v>292</v>
      </c>
      <c r="AH35" s="23" t="s">
        <v>221</v>
      </c>
    </row>
    <row r="36" spans="1:34" ht="15" customHeight="1" x14ac:dyDescent="0.25">
      <c r="A36" s="1" t="s">
        <v>592</v>
      </c>
      <c r="B36" s="6" cm="1">
        <f t="array" ref="B36:AC36">_xlfn.XLOOKUP(A36,'Kunnat aakkosjäjestyksessä'!$A$14:$A$306,'Kunnat aakkosjäjestyksessä'!$B$14:$AC$306)</f>
        <v>5066</v>
      </c>
      <c r="C36" s="30">
        <v>7.2443742597710221</v>
      </c>
      <c r="D36" s="30">
        <v>17.114093959731544</v>
      </c>
      <c r="E36" s="18">
        <v>5246.5455981050136</v>
      </c>
      <c r="F36" s="18">
        <v>2672.52270035531</v>
      </c>
      <c r="G36" s="8">
        <v>146.07185155941571</v>
      </c>
      <c r="H36" s="8">
        <v>573.23332017370706</v>
      </c>
      <c r="I36" s="8">
        <v>213.58073430714566</v>
      </c>
      <c r="J36" s="8">
        <v>17.612524461839531</v>
      </c>
      <c r="K36" s="8">
        <v>453.61231741018554</v>
      </c>
      <c r="L36" s="8">
        <v>128.30635609948675</v>
      </c>
      <c r="M36" s="8">
        <v>1173.9044611133045</v>
      </c>
      <c r="N36" s="7">
        <v>94.507491329711939</v>
      </c>
      <c r="O36" s="18">
        <v>2216.5416502171338</v>
      </c>
      <c r="P36" s="8">
        <v>565.53493880773783</v>
      </c>
      <c r="Q36" s="8">
        <v>7806.5395095367849</v>
      </c>
      <c r="R36" s="8">
        <v>135.41255428345835</v>
      </c>
      <c r="S36" s="8">
        <v>1375.0493485984998</v>
      </c>
      <c r="T36" s="8">
        <v>307.1625344352617</v>
      </c>
      <c r="U36" s="7">
        <v>-315.51454136033988</v>
      </c>
      <c r="V36" s="8">
        <v>36.123174101855504</v>
      </c>
      <c r="W36" s="8">
        <v>36.579405266965139</v>
      </c>
      <c r="X36" s="8">
        <v>76.19423608369523</v>
      </c>
      <c r="Y36" s="8">
        <v>70.272404263718911</v>
      </c>
      <c r="Z36" s="18">
        <v>293.29388560157793</v>
      </c>
      <c r="AA36" s="8">
        <v>118.43663639952625</v>
      </c>
      <c r="AB36" s="8">
        <v>80.339518357678642</v>
      </c>
      <c r="AC36" s="31">
        <v>64.187361930991869</v>
      </c>
      <c r="AD36" s="12"/>
      <c r="AE36" s="1" t="s">
        <v>846</v>
      </c>
      <c r="AF36" s="13" t="s">
        <v>366</v>
      </c>
      <c r="AG36" s="22" t="s">
        <v>292</v>
      </c>
      <c r="AH36" s="23" t="s">
        <v>221</v>
      </c>
    </row>
    <row r="37" spans="1:34" ht="15" customHeight="1" x14ac:dyDescent="0.25">
      <c r="A37" s="1" t="s">
        <v>593</v>
      </c>
      <c r="B37" s="6" cm="1">
        <f t="array" ref="B37:AC37">_xlfn.XLOOKUP(A37,'Kunnat aakkosjäjestyksessä'!$A$14:$A$306,'Kunnat aakkosjäjestyksessä'!$B$14:$AC$306)</f>
        <v>51149</v>
      </c>
      <c r="C37" s="30">
        <v>6.6883028016188</v>
      </c>
      <c r="D37" s="30">
        <v>22.16465620051223</v>
      </c>
      <c r="E37" s="18">
        <v>6045.6900428160861</v>
      </c>
      <c r="F37" s="18">
        <v>3191.4015914289625</v>
      </c>
      <c r="G37" s="8">
        <v>217.48225771764842</v>
      </c>
      <c r="H37" s="8">
        <v>498.75852900349958</v>
      </c>
      <c r="I37" s="8">
        <v>478.89499305949283</v>
      </c>
      <c r="J37" s="8">
        <v>4.6741106206180207</v>
      </c>
      <c r="K37" s="8">
        <v>520.22522434456198</v>
      </c>
      <c r="L37" s="8">
        <v>79.688752468278949</v>
      </c>
      <c r="M37" s="8">
        <v>1258.6951846565914</v>
      </c>
      <c r="N37" s="7">
        <v>212.67129202655053</v>
      </c>
      <c r="O37" s="18">
        <v>2335.1385168820507</v>
      </c>
      <c r="P37" s="8">
        <v>571.27216563373668</v>
      </c>
      <c r="Q37" s="8">
        <v>8541.362174802689</v>
      </c>
      <c r="R37" s="8">
        <v>97.323505835891226</v>
      </c>
      <c r="S37" s="8">
        <v>1127.3534184441535</v>
      </c>
      <c r="T37" s="8">
        <v>149.70707525912573</v>
      </c>
      <c r="U37" s="7">
        <v>106.31465943290272</v>
      </c>
      <c r="V37" s="8">
        <v>141.60589649846528</v>
      </c>
      <c r="W37" s="8">
        <v>42.400521852576645</v>
      </c>
      <c r="X37" s="8">
        <v>99.161273925198927</v>
      </c>
      <c r="Y37" s="8">
        <v>56.442941210971867</v>
      </c>
      <c r="Z37" s="18">
        <v>388.17440091665185</v>
      </c>
      <c r="AA37" s="8">
        <v>157.52018612289586</v>
      </c>
      <c r="AB37" s="8">
        <v>97.362607284599889</v>
      </c>
      <c r="AC37" s="31">
        <v>130.97553358842106</v>
      </c>
      <c r="AD37" s="12"/>
      <c r="AE37" s="1" t="s">
        <v>847</v>
      </c>
      <c r="AF37" s="13" t="s">
        <v>368</v>
      </c>
      <c r="AG37" s="22" t="s">
        <v>292</v>
      </c>
      <c r="AH37" s="24" t="s">
        <v>420</v>
      </c>
    </row>
    <row r="38" spans="1:34" ht="15" customHeight="1" x14ac:dyDescent="0.25">
      <c r="A38" s="1" t="s">
        <v>596</v>
      </c>
      <c r="B38" s="6" cm="1">
        <f t="array" ref="B38:AC38">_xlfn.XLOOKUP(A38,'Kunnat aakkosjäjestyksessä'!$A$14:$A$306,'Kunnat aakkosjäjestyksessä'!$B$14:$AC$306)</f>
        <v>1848</v>
      </c>
      <c r="C38" s="30">
        <v>5.5735930735930737</v>
      </c>
      <c r="D38" s="30">
        <v>23.755411255411254</v>
      </c>
      <c r="E38" s="18">
        <v>6387.9870129870133</v>
      </c>
      <c r="F38" s="18">
        <v>3637.9870129870133</v>
      </c>
      <c r="G38" s="8">
        <v>350.1082251082251</v>
      </c>
      <c r="H38" s="8">
        <v>798.16017316017314</v>
      </c>
      <c r="I38" s="8">
        <v>304.65367965367966</v>
      </c>
      <c r="J38" s="8">
        <v>-6.9501226492232213</v>
      </c>
      <c r="K38" s="8">
        <v>643.39826839826844</v>
      </c>
      <c r="L38" s="8">
        <v>94.155844155844164</v>
      </c>
      <c r="M38" s="8">
        <v>1235.9307359307359</v>
      </c>
      <c r="N38" s="7">
        <v>312.68605338515465</v>
      </c>
      <c r="O38" s="18">
        <v>1968.6147186147186</v>
      </c>
      <c r="P38" s="8">
        <v>441.55844155844153</v>
      </c>
      <c r="Q38" s="8">
        <v>7922.3300970873788</v>
      </c>
      <c r="R38" s="8">
        <v>90.909090909090907</v>
      </c>
      <c r="S38" s="8">
        <v>1252.1645021645022</v>
      </c>
      <c r="T38" s="8">
        <v>159.6505162827641</v>
      </c>
      <c r="U38" s="7">
        <v>-117.23510369094581</v>
      </c>
      <c r="V38" s="8">
        <v>37.878787878787882</v>
      </c>
      <c r="W38" s="8">
        <v>27.930907754502023</v>
      </c>
      <c r="X38" s="8">
        <v>75.757575757575765</v>
      </c>
      <c r="Y38" s="8">
        <v>62.229437229437231</v>
      </c>
      <c r="Z38" s="18">
        <v>279.32351336606655</v>
      </c>
      <c r="AA38" s="8">
        <v>82.251082251082252</v>
      </c>
      <c r="AB38" s="8">
        <v>119.58874458874459</v>
      </c>
      <c r="AC38" s="31">
        <v>502.06176801921481</v>
      </c>
      <c r="AD38" s="12"/>
      <c r="AE38" s="1" t="s">
        <v>850</v>
      </c>
      <c r="AF38" s="13" t="s">
        <v>129</v>
      </c>
      <c r="AG38" s="22" t="s">
        <v>292</v>
      </c>
      <c r="AH38" s="24" t="s">
        <v>420</v>
      </c>
    </row>
    <row r="39" spans="1:34" ht="15" customHeight="1" x14ac:dyDescent="0.25">
      <c r="A39" s="1" t="s">
        <v>412</v>
      </c>
      <c r="B39" s="6" cm="1">
        <f t="array" ref="B39:AC39">_xlfn.XLOOKUP(A39,'Kunnat aakkosjäjestyksessä'!$A$14:$A$306,'Kunnat aakkosjäjestyksessä'!$B$14:$AC$306)</f>
        <v>27484</v>
      </c>
      <c r="C39" s="30">
        <v>5.8142919516809783</v>
      </c>
      <c r="D39" s="30">
        <v>28.059962159802065</v>
      </c>
      <c r="E39" s="18">
        <v>6025.28743996507</v>
      </c>
      <c r="F39" s="18">
        <v>3438.9826808324842</v>
      </c>
      <c r="G39" s="8">
        <v>214.5248144374909</v>
      </c>
      <c r="H39" s="8">
        <v>697.35118614466592</v>
      </c>
      <c r="I39" s="8">
        <v>219.5459176247999</v>
      </c>
      <c r="J39" s="8">
        <v>30.245231607629428</v>
      </c>
      <c r="K39" s="8">
        <v>462.05064764954159</v>
      </c>
      <c r="L39" s="8">
        <v>78.045408237520007</v>
      </c>
      <c r="M39" s="8">
        <v>1633.3866977150342</v>
      </c>
      <c r="N39" s="7">
        <v>181.87818565332242</v>
      </c>
      <c r="O39" s="18">
        <v>1543.3706884005242</v>
      </c>
      <c r="P39" s="8">
        <v>413.5497016445932</v>
      </c>
      <c r="Q39" s="8">
        <v>7112.6408010012519</v>
      </c>
      <c r="R39" s="8">
        <v>32.709940328918641</v>
      </c>
      <c r="S39" s="8">
        <v>807.85184107116868</v>
      </c>
      <c r="T39" s="8">
        <v>151.37939165291206</v>
      </c>
      <c r="U39" s="7">
        <v>-4.6384231360198882</v>
      </c>
      <c r="V39" s="8">
        <v>34.383641391354971</v>
      </c>
      <c r="W39" s="8">
        <v>36.638452237001211</v>
      </c>
      <c r="X39" s="8">
        <v>71.496143210595264</v>
      </c>
      <c r="Y39" s="8">
        <v>33.001018774559739</v>
      </c>
      <c r="Z39" s="18">
        <v>302.92792792792795</v>
      </c>
      <c r="AA39" s="8">
        <v>107.37156163586087</v>
      </c>
      <c r="AB39" s="8">
        <v>70.113520593800033</v>
      </c>
      <c r="AC39" s="31">
        <v>740.00614280413367</v>
      </c>
      <c r="AD39" s="12"/>
      <c r="AE39" s="1" t="s">
        <v>862</v>
      </c>
      <c r="AF39" s="13" t="s">
        <v>413</v>
      </c>
      <c r="AG39" s="22" t="s">
        <v>292</v>
      </c>
      <c r="AH39" s="24" t="s">
        <v>411</v>
      </c>
    </row>
    <row r="40" spans="1:34" ht="15" customHeight="1" x14ac:dyDescent="0.25">
      <c r="A40" s="1" t="s">
        <v>627</v>
      </c>
      <c r="B40" s="6" cm="1">
        <f t="array" ref="B40:AC40">_xlfn.XLOOKUP(A40,'Kunnat aakkosjäjestyksessä'!$A$14:$A$306,'Kunnat aakkosjäjestyksessä'!$B$14:$AC$306)</f>
        <v>22190</v>
      </c>
      <c r="C40" s="30">
        <v>7.0707525912573228</v>
      </c>
      <c r="D40" s="30">
        <v>17.990085624155025</v>
      </c>
      <c r="E40" s="18">
        <v>5868.3190626408286</v>
      </c>
      <c r="F40" s="18">
        <v>2717.936007210455</v>
      </c>
      <c r="G40" s="8">
        <v>167.95853988283011</v>
      </c>
      <c r="H40" s="8">
        <v>467.46282109058137</v>
      </c>
      <c r="I40" s="8">
        <v>297.6566020730059</v>
      </c>
      <c r="J40" s="8">
        <v>2.0030045067601399</v>
      </c>
      <c r="K40" s="8">
        <v>489.22938260477696</v>
      </c>
      <c r="L40" s="8">
        <v>77.737719693555661</v>
      </c>
      <c r="M40" s="8">
        <v>1138.1703470031546</v>
      </c>
      <c r="N40" s="7">
        <v>155.45531004934611</v>
      </c>
      <c r="O40" s="18">
        <v>2583.5962145110411</v>
      </c>
      <c r="P40" s="8">
        <v>712.12257773771967</v>
      </c>
      <c r="Q40" s="8">
        <v>10071.383046526449</v>
      </c>
      <c r="R40" s="8">
        <v>90.941865705272647</v>
      </c>
      <c r="S40" s="8">
        <v>1363.2266786840919</v>
      </c>
      <c r="T40" s="8">
        <v>143.95720938811269</v>
      </c>
      <c r="U40" s="7">
        <v>18.60775472757058</v>
      </c>
      <c r="V40" s="8">
        <v>97.115817936007204</v>
      </c>
      <c r="W40" s="8">
        <v>54.695062923523722</v>
      </c>
      <c r="X40" s="8">
        <v>102.92924740874268</v>
      </c>
      <c r="Y40" s="8">
        <v>68.454258675078862</v>
      </c>
      <c r="Z40" s="18">
        <v>438.23488725964864</v>
      </c>
      <c r="AA40" s="8">
        <v>159.66651644885081</v>
      </c>
      <c r="AB40" s="8">
        <v>103.65029292474087</v>
      </c>
      <c r="AC40" s="31">
        <v>128.55195365968382</v>
      </c>
      <c r="AD40" s="12"/>
      <c r="AE40" s="1" t="s">
        <v>893</v>
      </c>
      <c r="AF40" s="13" t="s">
        <v>374</v>
      </c>
      <c r="AG40" s="22" t="s">
        <v>292</v>
      </c>
      <c r="AH40" s="24" t="s">
        <v>221</v>
      </c>
    </row>
    <row r="41" spans="1:34" ht="15" customHeight="1" x14ac:dyDescent="0.25">
      <c r="A41" s="1" t="s">
        <v>628</v>
      </c>
      <c r="B41" s="6" cm="1">
        <f t="array" ref="B41:AC41">_xlfn.XLOOKUP(A41,'Kunnat aakkosjäjestyksessä'!$A$14:$A$306,'Kunnat aakkosjäjestyksessä'!$B$14:$AC$306)</f>
        <v>6198</v>
      </c>
      <c r="C41" s="30">
        <v>6.3568893191352052</v>
      </c>
      <c r="D41" s="30">
        <v>19.941916747337849</v>
      </c>
      <c r="E41" s="18">
        <v>5748.467247499193</v>
      </c>
      <c r="F41" s="18">
        <v>3002.2587931590838</v>
      </c>
      <c r="G41" s="8">
        <v>211.6811874798322</v>
      </c>
      <c r="H41" s="8">
        <v>612.4556308486608</v>
      </c>
      <c r="I41" s="8">
        <v>304.29170700225876</v>
      </c>
      <c r="J41" s="8">
        <v>16.115847249795632</v>
      </c>
      <c r="K41" s="8">
        <v>611.00354953210717</v>
      </c>
      <c r="L41" s="8">
        <v>136.01161665053243</v>
      </c>
      <c r="M41" s="8">
        <v>1181.8328493062277</v>
      </c>
      <c r="N41" s="7">
        <v>64.878021740201547</v>
      </c>
      <c r="O41" s="18">
        <v>2005.808325266215</v>
      </c>
      <c r="P41" s="8">
        <v>470.95837366892545</v>
      </c>
      <c r="Q41" s="8">
        <v>7408.6294416243654</v>
      </c>
      <c r="R41" s="8">
        <v>129.71926427879961</v>
      </c>
      <c r="S41" s="8">
        <v>1231.6876411745725</v>
      </c>
      <c r="T41" s="8">
        <v>0</v>
      </c>
      <c r="U41" s="7">
        <v>28.063935327782794</v>
      </c>
      <c r="V41" s="8">
        <v>27.912229751532752</v>
      </c>
      <c r="W41" s="8">
        <v>35.666300232075237</v>
      </c>
      <c r="X41" s="8">
        <v>81.80058083252662</v>
      </c>
      <c r="Y41" s="8">
        <v>66.957082929977418</v>
      </c>
      <c r="Z41" s="18">
        <v>482.3548544478777</v>
      </c>
      <c r="AA41" s="8">
        <v>116.32784769280413</v>
      </c>
      <c r="AB41" s="8">
        <v>67.925137141013224</v>
      </c>
      <c r="AC41" s="31">
        <v>258.04527462601658</v>
      </c>
      <c r="AD41" s="12"/>
      <c r="AE41" s="1" t="s">
        <v>894</v>
      </c>
      <c r="AF41" s="13" t="s">
        <v>375</v>
      </c>
      <c r="AG41" s="22" t="s">
        <v>292</v>
      </c>
      <c r="AH41" s="23" t="s">
        <v>221</v>
      </c>
    </row>
    <row r="42" spans="1:34" ht="15" customHeight="1" x14ac:dyDescent="0.25">
      <c r="A42" s="1" t="s">
        <v>653</v>
      </c>
      <c r="B42" s="6" cm="1">
        <f t="array" ref="B42:AC42">_xlfn.XLOOKUP(A42,'Kunnat aakkosjäjestyksessä'!$A$14:$A$306,'Kunnat aakkosjäjestyksessä'!$B$14:$AC$306)</f>
        <v>39718</v>
      </c>
      <c r="C42" s="30">
        <v>6.8709401279017071</v>
      </c>
      <c r="D42" s="30">
        <v>18.482803766554206</v>
      </c>
      <c r="E42" s="18">
        <v>5601.8681706027492</v>
      </c>
      <c r="F42" s="18">
        <v>3003.0716551689411</v>
      </c>
      <c r="G42" s="8">
        <v>282.89440555919231</v>
      </c>
      <c r="H42" s="8">
        <v>413.46492774057106</v>
      </c>
      <c r="I42" s="8">
        <v>451.53330983433204</v>
      </c>
      <c r="J42" s="8">
        <v>5.0623052959501553</v>
      </c>
      <c r="K42" s="8">
        <v>478.92643134095374</v>
      </c>
      <c r="L42" s="8">
        <v>123.99919431995569</v>
      </c>
      <c r="M42" s="8">
        <v>1182.9397250616848</v>
      </c>
      <c r="N42" s="7">
        <v>188.25055033625677</v>
      </c>
      <c r="O42" s="18">
        <v>2296.5657888111182</v>
      </c>
      <c r="P42" s="8">
        <v>613.37428873558588</v>
      </c>
      <c r="Q42" s="8">
        <v>8927.0795163063394</v>
      </c>
      <c r="R42" s="8">
        <v>55.868875572788156</v>
      </c>
      <c r="S42" s="8">
        <v>1253.2856639307115</v>
      </c>
      <c r="T42" s="8">
        <v>123.63664492174406</v>
      </c>
      <c r="U42" s="7">
        <v>28.684687482169078</v>
      </c>
      <c r="V42" s="8">
        <v>104.51180824814946</v>
      </c>
      <c r="W42" s="8">
        <v>25.633247383588657</v>
      </c>
      <c r="X42" s="8">
        <v>91.570572536381491</v>
      </c>
      <c r="Y42" s="8">
        <v>53.376302935696657</v>
      </c>
      <c r="Z42" s="18">
        <v>576.85068199984528</v>
      </c>
      <c r="AA42" s="8">
        <v>281.61035298856939</v>
      </c>
      <c r="AB42" s="8">
        <v>78.02507679137922</v>
      </c>
      <c r="AC42" s="31">
        <v>-274.61995537715541</v>
      </c>
      <c r="AD42" s="12"/>
      <c r="AE42" s="1" t="s">
        <v>919</v>
      </c>
      <c r="AF42" s="13" t="s">
        <v>381</v>
      </c>
      <c r="AG42" s="22" t="s">
        <v>292</v>
      </c>
      <c r="AH42" s="23" t="s">
        <v>221</v>
      </c>
    </row>
    <row r="43" spans="1:34" ht="15" customHeight="1" x14ac:dyDescent="0.25">
      <c r="A43" s="1" t="s">
        <v>665</v>
      </c>
      <c r="B43" s="6" cm="1">
        <f t="array" ref="B43:AC43">_xlfn.XLOOKUP(A43,'Kunnat aakkosjäjestyksessä'!$A$14:$A$306,'Kunnat aakkosjäjestyksessä'!$B$14:$AC$306)</f>
        <v>239206</v>
      </c>
      <c r="C43" s="30">
        <v>7.6289892394003491</v>
      </c>
      <c r="D43" s="30">
        <v>15.706545822429202</v>
      </c>
      <c r="E43" s="18">
        <v>5649.0890696721663</v>
      </c>
      <c r="F43" s="18">
        <v>3028.9666647157678</v>
      </c>
      <c r="G43" s="8">
        <v>389.41748952785463</v>
      </c>
      <c r="H43" s="8">
        <v>378.38515756293737</v>
      </c>
      <c r="I43" s="8">
        <v>338.66207369380368</v>
      </c>
      <c r="J43" s="8">
        <v>0</v>
      </c>
      <c r="K43" s="8">
        <v>571.75405299198178</v>
      </c>
      <c r="L43" s="8">
        <v>77.330836183038883</v>
      </c>
      <c r="M43" s="8">
        <v>1105.5366504184678</v>
      </c>
      <c r="N43" s="7">
        <v>245.21124052072244</v>
      </c>
      <c r="O43" s="18">
        <v>2227.6364305243178</v>
      </c>
      <c r="P43" s="8">
        <v>664.96659782781364</v>
      </c>
      <c r="Q43" s="8">
        <v>8716.3132226423368</v>
      </c>
      <c r="R43" s="8">
        <v>87.752815564826975</v>
      </c>
      <c r="S43" s="8">
        <v>908.63105440498987</v>
      </c>
      <c r="T43" s="8">
        <v>115.81538669060957</v>
      </c>
      <c r="U43" s="7">
        <v>212.78546549895071</v>
      </c>
      <c r="V43" s="8">
        <v>117.32147186943472</v>
      </c>
      <c r="W43" s="8">
        <v>28.288189055224553</v>
      </c>
      <c r="X43" s="8">
        <v>92.075449612467906</v>
      </c>
      <c r="Y43" s="8">
        <v>39.815054806317562</v>
      </c>
      <c r="Z43" s="18">
        <v>631.99160312100867</v>
      </c>
      <c r="AA43" s="8">
        <v>231.11042365158065</v>
      </c>
      <c r="AB43" s="8">
        <v>41.466351178482142</v>
      </c>
      <c r="AC43" s="31">
        <v>-239.50562868892803</v>
      </c>
      <c r="AD43" s="12"/>
      <c r="AE43" s="1" t="s">
        <v>931</v>
      </c>
      <c r="AF43" s="13" t="s">
        <v>313</v>
      </c>
      <c r="AG43" s="22" t="s">
        <v>292</v>
      </c>
      <c r="AH43" s="23" t="s">
        <v>221</v>
      </c>
    </row>
    <row r="44" spans="1:34" ht="15" customHeight="1" x14ac:dyDescent="0.25">
      <c r="A44" s="1" t="s">
        <v>672</v>
      </c>
      <c r="B44" s="6" cm="1">
        <f t="array" ref="B44:AC44">_xlfn.XLOOKUP(A44,'Kunnat aakkosjäjestyksessä'!$A$14:$A$306,'Kunnat aakkosjäjestyksessä'!$B$14:$AC$306)</f>
        <v>29239</v>
      </c>
      <c r="C44" s="30">
        <v>6.8093984062382438</v>
      </c>
      <c r="D44" s="30">
        <v>20.356373336981427</v>
      </c>
      <c r="E44" s="18">
        <v>5592.6331269879274</v>
      </c>
      <c r="F44" s="18">
        <v>3088.853927972913</v>
      </c>
      <c r="G44" s="8">
        <v>284.75666062450836</v>
      </c>
      <c r="H44" s="8">
        <v>376.27825849037242</v>
      </c>
      <c r="I44" s="8">
        <v>445.67187660316699</v>
      </c>
      <c r="J44" s="8">
        <v>18.406805877803556</v>
      </c>
      <c r="K44" s="8">
        <v>498.54646191730222</v>
      </c>
      <c r="L44" s="8">
        <v>78.456855569615925</v>
      </c>
      <c r="M44" s="8">
        <v>1314.0326276548446</v>
      </c>
      <c r="N44" s="7">
        <v>151.16123680491449</v>
      </c>
      <c r="O44" s="18">
        <v>2180.3413249427135</v>
      </c>
      <c r="P44" s="8">
        <v>614.72690584493319</v>
      </c>
      <c r="Q44" s="8">
        <v>9027.6243093922658</v>
      </c>
      <c r="R44" s="8">
        <v>79.072471698758505</v>
      </c>
      <c r="S44" s="8">
        <v>1169.4312390984644</v>
      </c>
      <c r="T44" s="8">
        <v>130.65843621399176</v>
      </c>
      <c r="U44" s="7">
        <v>7.1329623226265966</v>
      </c>
      <c r="V44" s="8">
        <v>50.206915421184036</v>
      </c>
      <c r="W44" s="8">
        <v>45.799011532125206</v>
      </c>
      <c r="X44" s="8">
        <v>83.313382810629633</v>
      </c>
      <c r="Y44" s="8">
        <v>60.022572591401897</v>
      </c>
      <c r="Z44" s="18">
        <v>293.03840877914951</v>
      </c>
      <c r="AA44" s="8">
        <v>146.7560450083792</v>
      </c>
      <c r="AB44" s="8">
        <v>69.80402886555629</v>
      </c>
      <c r="AC44" s="31">
        <v>30.399465293151422</v>
      </c>
      <c r="AD44" s="12"/>
      <c r="AE44" s="1" t="s">
        <v>938</v>
      </c>
      <c r="AF44" s="13" t="s">
        <v>387</v>
      </c>
      <c r="AG44" s="22" t="s">
        <v>292</v>
      </c>
      <c r="AH44" s="23" t="s">
        <v>221</v>
      </c>
    </row>
    <row r="45" spans="1:34" ht="15" customHeight="1" x14ac:dyDescent="0.25">
      <c r="B45" s="6"/>
      <c r="C45" s="30"/>
      <c r="D45" s="30"/>
      <c r="E45" s="18"/>
      <c r="F45" s="18"/>
      <c r="G45" s="8"/>
      <c r="H45" s="8"/>
      <c r="I45" s="8"/>
      <c r="J45" s="8"/>
      <c r="K45" s="8"/>
      <c r="L45" s="8"/>
      <c r="M45" s="8"/>
      <c r="N45" s="7"/>
      <c r="O45" s="18"/>
      <c r="P45" s="8"/>
      <c r="Q45" s="8"/>
      <c r="R45" s="8"/>
      <c r="S45" s="8"/>
      <c r="T45" s="8"/>
      <c r="U45" s="7"/>
      <c r="V45" s="8"/>
      <c r="W45" s="8"/>
      <c r="X45" s="8"/>
      <c r="Y45" s="8"/>
      <c r="Z45" s="18"/>
      <c r="AA45" s="8"/>
      <c r="AB45" s="8"/>
      <c r="AC45" s="31"/>
      <c r="AD45" s="12"/>
      <c r="AF45" s="13"/>
      <c r="AG45" s="22"/>
      <c r="AH45" s="23"/>
    </row>
    <row r="46" spans="1:34" ht="15" customHeight="1" x14ac:dyDescent="0.25">
      <c r="A46" s="11" t="s">
        <v>999</v>
      </c>
      <c r="B46" s="6">
        <v>483477</v>
      </c>
      <c r="C46" s="30">
        <v>6.1063918242232829</v>
      </c>
      <c r="D46" s="30">
        <v>24.006519441462572</v>
      </c>
      <c r="E46" s="18">
        <v>6000.9721248373762</v>
      </c>
      <c r="F46" s="18">
        <v>3518.8643927218877</v>
      </c>
      <c r="G46" s="8">
        <v>310.96825702153359</v>
      </c>
      <c r="H46" s="8">
        <v>710.7059901505138</v>
      </c>
      <c r="I46" s="8">
        <v>366.82199980557499</v>
      </c>
      <c r="J46" s="8">
        <v>9.315851633066309</v>
      </c>
      <c r="K46" s="8">
        <v>588.82842410290459</v>
      </c>
      <c r="L46" s="8">
        <v>83.836459645443327</v>
      </c>
      <c r="M46" s="8">
        <v>1353.2639608502577</v>
      </c>
      <c r="N46" s="7">
        <v>178.95990915803651</v>
      </c>
      <c r="O46" s="18">
        <v>2080.059651234702</v>
      </c>
      <c r="P46" s="8">
        <v>539.38450019339075</v>
      </c>
      <c r="Q46" s="8">
        <v>8833.1131660061637</v>
      </c>
      <c r="R46" s="8">
        <v>65.062040179781036</v>
      </c>
      <c r="S46" s="8">
        <v>922.90222699321794</v>
      </c>
      <c r="T46" s="8">
        <v>126.12802677273169</v>
      </c>
      <c r="U46" s="7">
        <v>153.57504079821797</v>
      </c>
      <c r="V46" s="8">
        <v>113.07466539256262</v>
      </c>
      <c r="W46" s="8">
        <v>35.035792809171895</v>
      </c>
      <c r="X46" s="8">
        <v>124.89735809562814</v>
      </c>
      <c r="Y46" s="8">
        <v>61.525160452306935</v>
      </c>
      <c r="Z46" s="18">
        <v>304.06617067616452</v>
      </c>
      <c r="AA46" s="8">
        <v>158.48737375304307</v>
      </c>
      <c r="AB46" s="8">
        <v>76.216655600990322</v>
      </c>
      <c r="AC46" s="31">
        <v>97.981910204622011</v>
      </c>
      <c r="AD46" s="12"/>
      <c r="AF46" s="13"/>
      <c r="AG46" s="22"/>
      <c r="AH46" s="23"/>
    </row>
    <row r="47" spans="1:34" s="2" customFormat="1" ht="15" customHeight="1" x14ac:dyDescent="0.25">
      <c r="A47" s="11" t="s">
        <v>1000</v>
      </c>
      <c r="B47" s="10">
        <v>481403</v>
      </c>
      <c r="C47" s="49">
        <v>6.2147514660274243</v>
      </c>
      <c r="D47" s="49">
        <v>23.705502458439188</v>
      </c>
      <c r="E47" s="18">
        <v>5926.2572106945736</v>
      </c>
      <c r="F47" s="18">
        <v>3569.9881388358608</v>
      </c>
      <c r="G47" s="9">
        <v>306.68483578207861</v>
      </c>
      <c r="H47" s="9">
        <v>477.48144486012757</v>
      </c>
      <c r="I47" s="9">
        <v>346.72405448241909</v>
      </c>
      <c r="J47" s="9">
        <v>100.33381595046146</v>
      </c>
      <c r="K47" s="9">
        <v>618.85364237447629</v>
      </c>
      <c r="L47" s="9">
        <v>81.617688298577278</v>
      </c>
      <c r="M47" s="9">
        <v>1353.9196889092923</v>
      </c>
      <c r="N47" s="10">
        <v>159.469301188401</v>
      </c>
      <c r="O47" s="18">
        <v>1942.7402820505897</v>
      </c>
      <c r="P47" s="9">
        <v>519.93236436000609</v>
      </c>
      <c r="Q47" s="9">
        <v>8366.1006751788227</v>
      </c>
      <c r="R47" s="9">
        <v>51.975164259466602</v>
      </c>
      <c r="S47" s="9">
        <v>862.59952679979142</v>
      </c>
      <c r="T47" s="9">
        <v>116.19578606697507</v>
      </c>
      <c r="U47" s="10">
        <v>126.93107438050863</v>
      </c>
      <c r="V47" s="9">
        <v>107.50036871394653</v>
      </c>
      <c r="W47" s="9">
        <v>32.374123135917309</v>
      </c>
      <c r="X47" s="9">
        <v>125.23187433397797</v>
      </c>
      <c r="Y47" s="9">
        <v>59.972621691181814</v>
      </c>
      <c r="Z47" s="18">
        <v>358.25701127745361</v>
      </c>
      <c r="AA47" s="9">
        <v>161.06879267474446</v>
      </c>
      <c r="AB47" s="9">
        <v>74.98914630777125</v>
      </c>
      <c r="AC47" s="31">
        <v>55.271778530669735</v>
      </c>
      <c r="AD47" s="10"/>
      <c r="AF47" s="50" t="s">
        <v>394</v>
      </c>
      <c r="AG47" s="58"/>
      <c r="AH47" s="59"/>
    </row>
    <row r="48" spans="1:34" ht="15" customHeight="1" x14ac:dyDescent="0.3">
      <c r="A48" s="48" t="s">
        <v>1033</v>
      </c>
      <c r="B48" s="32">
        <f>100*(B46-B47)/B47</f>
        <v>0.43082407047733395</v>
      </c>
      <c r="C48" s="32"/>
      <c r="D48" s="32"/>
      <c r="E48" s="32">
        <f t="shared" ref="E48:AB48" si="1">100*(E46-E47)/E47</f>
        <v>1.2607436951600999</v>
      </c>
      <c r="F48" s="32">
        <f t="shared" si="1"/>
        <v>-1.4320424641703167</v>
      </c>
      <c r="G48" s="32">
        <f t="shared" si="1"/>
        <v>1.3966850459142546</v>
      </c>
      <c r="H48" s="32">
        <f t="shared" si="1"/>
        <v>48.84473476423917</v>
      </c>
      <c r="I48" s="32">
        <f t="shared" si="1"/>
        <v>5.796524660845237</v>
      </c>
      <c r="J48" s="32">
        <f t="shared" si="1"/>
        <v>-90.715142701573441</v>
      </c>
      <c r="K48" s="32">
        <f t="shared" si="1"/>
        <v>-4.851747847256437</v>
      </c>
      <c r="L48" s="32">
        <f t="shared" si="1"/>
        <v>2.7184932495873273</v>
      </c>
      <c r="M48" s="32">
        <f t="shared" si="1"/>
        <v>-4.8431828298680132E-2</v>
      </c>
      <c r="N48" s="32">
        <f t="shared" si="1"/>
        <v>12.222169298032362</v>
      </c>
      <c r="O48" s="32">
        <f t="shared" si="1"/>
        <v>7.0683338608272299</v>
      </c>
      <c r="P48" s="32">
        <f t="shared" si="1"/>
        <v>3.7412819756524747</v>
      </c>
      <c r="Q48" s="32">
        <f t="shared" si="1"/>
        <v>5.5822002263600394</v>
      </c>
      <c r="R48" s="32">
        <f t="shared" si="1"/>
        <v>25.179094874973536</v>
      </c>
      <c r="S48" s="32">
        <f t="shared" si="1"/>
        <v>6.9908107203753103</v>
      </c>
      <c r="T48" s="32">
        <f t="shared" si="1"/>
        <v>8.5478493170412264</v>
      </c>
      <c r="U48" s="32">
        <f t="shared" si="1"/>
        <v>20.990893323597948</v>
      </c>
      <c r="V48" s="32">
        <f t="shared" si="1"/>
        <v>5.1853744738764913</v>
      </c>
      <c r="W48" s="32">
        <f t="shared" si="1"/>
        <v>8.2215961868063996</v>
      </c>
      <c r="X48" s="32">
        <f t="shared" si="1"/>
        <v>-0.26711748916072375</v>
      </c>
      <c r="Y48" s="32">
        <f t="shared" si="1"/>
        <v>2.5887458599352859</v>
      </c>
      <c r="Z48" s="32">
        <f t="shared" si="1"/>
        <v>-15.126247050422908</v>
      </c>
      <c r="AA48" s="32">
        <f t="shared" si="1"/>
        <v>-1.6026809904226411</v>
      </c>
      <c r="AB48" s="32">
        <f t="shared" si="1"/>
        <v>1.6369159453837692</v>
      </c>
      <c r="AC48" s="32"/>
      <c r="AD48" s="12"/>
      <c r="AF48" s="13"/>
      <c r="AG48" s="22"/>
      <c r="AH48" s="23"/>
    </row>
    <row r="49" spans="1:34" ht="15" customHeight="1" x14ac:dyDescent="0.25">
      <c r="B49" s="6"/>
      <c r="C49" s="30"/>
      <c r="D49" s="30"/>
      <c r="E49" s="18"/>
      <c r="F49" s="18"/>
      <c r="G49" s="8"/>
      <c r="H49" s="8"/>
      <c r="I49" s="8"/>
      <c r="J49" s="8"/>
      <c r="K49" s="8"/>
      <c r="L49" s="8"/>
      <c r="M49" s="8"/>
      <c r="N49" s="7"/>
      <c r="O49" s="18"/>
      <c r="P49" s="8"/>
      <c r="Q49" s="8"/>
      <c r="R49" s="8"/>
      <c r="S49" s="8"/>
      <c r="T49" s="8"/>
      <c r="U49" s="7"/>
      <c r="V49" s="8"/>
      <c r="W49" s="8"/>
      <c r="X49" s="8"/>
      <c r="Y49" s="8"/>
      <c r="Z49" s="18"/>
      <c r="AA49" s="8"/>
      <c r="AB49" s="8"/>
      <c r="AC49" s="31"/>
      <c r="AD49" s="12"/>
      <c r="AF49" s="13"/>
      <c r="AG49" s="22"/>
      <c r="AH49" s="23"/>
    </row>
    <row r="50" spans="1:34" ht="15" customHeight="1" x14ac:dyDescent="0.25">
      <c r="A50" s="1" t="s">
        <v>430</v>
      </c>
      <c r="B50" s="6" cm="1">
        <f t="array" ref="B50:AC50">_xlfn.XLOOKUP(A50,'Kunnat aakkosjäjestyksessä'!$A$14:$A$306,'Kunnat aakkosjäjestyksessä'!$B$14:$AC$306)</f>
        <v>3955</v>
      </c>
      <c r="C50" s="30">
        <v>8.2680151706700382</v>
      </c>
      <c r="D50" s="30">
        <v>21.694058154235147</v>
      </c>
      <c r="E50" s="18">
        <v>5531.2262958280653</v>
      </c>
      <c r="F50" s="18">
        <v>3183.0594184576485</v>
      </c>
      <c r="G50" s="8">
        <v>185.08217446270544</v>
      </c>
      <c r="H50" s="8">
        <v>617.19342604298356</v>
      </c>
      <c r="I50" s="8">
        <v>397.97724399494308</v>
      </c>
      <c r="J50" s="8">
        <v>11.88369152970923</v>
      </c>
      <c r="K50" s="8">
        <v>594.43742098609357</v>
      </c>
      <c r="L50" s="8">
        <v>92.035398230088489</v>
      </c>
      <c r="M50" s="8">
        <v>1275.094816687737</v>
      </c>
      <c r="N50" s="7">
        <v>101.39064475347639</v>
      </c>
      <c r="O50" s="18">
        <v>1852.338811630847</v>
      </c>
      <c r="P50" s="8">
        <v>552.21238938053102</v>
      </c>
      <c r="Q50" s="8">
        <v>6678.899082568807</v>
      </c>
      <c r="R50" s="8">
        <v>86.219974715549938</v>
      </c>
      <c r="S50" s="8">
        <v>1090.5183312262959</v>
      </c>
      <c r="T50" s="8">
        <v>321.40860816098376</v>
      </c>
      <c r="U50" s="7">
        <v>-308.26069412811427</v>
      </c>
      <c r="V50" s="8">
        <v>-3.7926675094816686</v>
      </c>
      <c r="W50" s="8">
        <v>55.878634639696585</v>
      </c>
      <c r="X50" s="8">
        <v>58.154235145385591</v>
      </c>
      <c r="Y50" s="8">
        <v>52.591656131479141</v>
      </c>
      <c r="Z50" s="18">
        <v>295.27658499621117</v>
      </c>
      <c r="AA50" s="8">
        <v>139.82300884955754</v>
      </c>
      <c r="AB50" s="8">
        <v>80.404551201011373</v>
      </c>
      <c r="AC50" s="31">
        <v>200.5514807433587</v>
      </c>
      <c r="AD50" s="12"/>
      <c r="AE50" s="1" t="s">
        <v>687</v>
      </c>
      <c r="AF50" s="13" t="s">
        <v>6</v>
      </c>
      <c r="AG50" s="22" t="s">
        <v>285</v>
      </c>
      <c r="AH50" s="23" t="s">
        <v>226</v>
      </c>
    </row>
    <row r="51" spans="1:34" ht="15" customHeight="1" x14ac:dyDescent="0.25">
      <c r="A51" s="1" t="s">
        <v>956</v>
      </c>
      <c r="B51" s="6" cm="1">
        <f t="array" ref="B51:AC51">_xlfn.XLOOKUP(A51,'Kunnat aakkosjäjestyksessä'!$A$14:$A$306,'Kunnat aakkosjäjestyksessä'!$B$14:$AC$306)</f>
        <v>35497</v>
      </c>
      <c r="C51" s="30">
        <v>8.1809730399752087</v>
      </c>
      <c r="D51" s="30">
        <v>21.328562977152998</v>
      </c>
      <c r="E51" s="18">
        <v>5382.1167986026985</v>
      </c>
      <c r="F51" s="18">
        <v>2977.7164267402882</v>
      </c>
      <c r="G51" s="8">
        <v>228.13195481308279</v>
      </c>
      <c r="H51" s="8">
        <v>621.79902526974104</v>
      </c>
      <c r="I51" s="8">
        <v>308.22323013212383</v>
      </c>
      <c r="J51" s="8">
        <v>12.367242302166382</v>
      </c>
      <c r="K51" s="8">
        <v>471.19474885201566</v>
      </c>
      <c r="L51" s="8">
        <v>66.202777699523907</v>
      </c>
      <c r="M51" s="8">
        <v>1212.7785446657465</v>
      </c>
      <c r="N51" s="7">
        <v>123.22168070541166</v>
      </c>
      <c r="O51" s="18">
        <v>2072.8512268642421</v>
      </c>
      <c r="P51" s="8">
        <v>699.10133250697243</v>
      </c>
      <c r="Q51" s="8">
        <v>8545.454545454546</v>
      </c>
      <c r="R51" s="8">
        <v>82.260472716004173</v>
      </c>
      <c r="S51" s="8">
        <v>1010.6487872214553</v>
      </c>
      <c r="T51" s="8">
        <v>190.96133751306166</v>
      </c>
      <c r="U51" s="7">
        <v>-95.460309257152787</v>
      </c>
      <c r="V51" s="8">
        <v>84.908583823985126</v>
      </c>
      <c r="W51" s="8">
        <v>23.438600445108037</v>
      </c>
      <c r="X51" s="8">
        <v>76.992421894808004</v>
      </c>
      <c r="Y51" s="8">
        <v>59.526157140040006</v>
      </c>
      <c r="Z51" s="18">
        <v>210.89220295958694</v>
      </c>
      <c r="AA51" s="8">
        <v>73.470997549088665</v>
      </c>
      <c r="AB51" s="8">
        <v>71.442657125954312</v>
      </c>
      <c r="AC51" s="31">
        <v>120.65694203858129</v>
      </c>
      <c r="AD51" s="12"/>
      <c r="AE51" s="1" t="s">
        <v>718</v>
      </c>
      <c r="AF51" s="13" t="s">
        <v>327</v>
      </c>
      <c r="AG51" s="22" t="s">
        <v>285</v>
      </c>
      <c r="AH51" s="23" t="s">
        <v>224</v>
      </c>
    </row>
    <row r="52" spans="1:34" ht="15" customHeight="1" x14ac:dyDescent="0.25">
      <c r="A52" s="1" t="s">
        <v>414</v>
      </c>
      <c r="B52" s="6" cm="1">
        <f t="array" ref="B52:AC52">_xlfn.XLOOKUP(A52,'Kunnat aakkosjäjestyksessä'!$A$14:$A$306,'Kunnat aakkosjäjestyksessä'!$B$14:$AC$306)</f>
        <v>6614</v>
      </c>
      <c r="C52" s="30">
        <v>4.6719080737828849</v>
      </c>
      <c r="D52" s="30">
        <v>35.288781372845477</v>
      </c>
      <c r="E52" s="18">
        <v>6549.591775022679</v>
      </c>
      <c r="F52" s="18">
        <v>3734.2001814333235</v>
      </c>
      <c r="G52" s="8">
        <v>157.39340792258844</v>
      </c>
      <c r="H52" s="8">
        <v>1138.9476867251285</v>
      </c>
      <c r="I52" s="8">
        <v>194.73843362564259</v>
      </c>
      <c r="J52" s="8">
        <v>5.7020297133291482</v>
      </c>
      <c r="K52" s="8">
        <v>863.16903537949804</v>
      </c>
      <c r="L52" s="8">
        <v>100.2419110976716</v>
      </c>
      <c r="M52" s="8">
        <v>1297.0970668279406</v>
      </c>
      <c r="N52" s="7">
        <v>77.152521239196162</v>
      </c>
      <c r="O52" s="18">
        <v>2225.5820985787723</v>
      </c>
      <c r="P52" s="8">
        <v>434.38161475657694</v>
      </c>
      <c r="Q52" s="8">
        <v>9297.7346278317145</v>
      </c>
      <c r="R52" s="8">
        <v>100.99788327789537</v>
      </c>
      <c r="S52" s="8">
        <v>1218.7783489567582</v>
      </c>
      <c r="T52" s="8">
        <v>136.58984016705372</v>
      </c>
      <c r="U52" s="7">
        <v>41.51720549366609</v>
      </c>
      <c r="V52" s="8">
        <v>100.84668884185062</v>
      </c>
      <c r="W52" s="8">
        <v>37.042636830964618</v>
      </c>
      <c r="X52" s="8">
        <v>155.42788025400665</v>
      </c>
      <c r="Y52" s="8">
        <v>110.52313274871484</v>
      </c>
      <c r="Z52" s="18">
        <v>316.23543652594947</v>
      </c>
      <c r="AA52" s="8">
        <v>155.27668581796189</v>
      </c>
      <c r="AB52" s="8">
        <v>75.446023586332032</v>
      </c>
      <c r="AC52" s="31">
        <v>273.57405848463384</v>
      </c>
      <c r="AD52" s="12"/>
      <c r="AE52" s="1" t="s">
        <v>738</v>
      </c>
      <c r="AF52" s="13" t="s">
        <v>415</v>
      </c>
      <c r="AG52" s="22" t="s">
        <v>285</v>
      </c>
      <c r="AH52" s="23" t="s">
        <v>222</v>
      </c>
    </row>
    <row r="53" spans="1:34" ht="15" customHeight="1" x14ac:dyDescent="0.25">
      <c r="A53" s="1" t="s">
        <v>512</v>
      </c>
      <c r="B53" s="6" cm="1">
        <f t="array" ref="B53:AC53">_xlfn.XLOOKUP(A53,'Kunnat aakkosjäjestyksessä'!$A$14:$A$306,'Kunnat aakkosjäjestyksessä'!$B$14:$AC$306)</f>
        <v>2271</v>
      </c>
      <c r="C53" s="30">
        <v>4.9757815940114485</v>
      </c>
      <c r="D53" s="30">
        <v>33.069132540730955</v>
      </c>
      <c r="E53" s="18">
        <v>6722.5891677675036</v>
      </c>
      <c r="F53" s="18">
        <v>3916.7767503302507</v>
      </c>
      <c r="G53" s="8">
        <v>235.57904007045354</v>
      </c>
      <c r="H53" s="8">
        <v>1047.9964773227653</v>
      </c>
      <c r="I53" s="8">
        <v>415.23557904007049</v>
      </c>
      <c r="J53" s="8">
        <v>23.223590484182587</v>
      </c>
      <c r="K53" s="8">
        <v>893.43901365037425</v>
      </c>
      <c r="L53" s="8">
        <v>97.754293262879798</v>
      </c>
      <c r="M53" s="8">
        <v>1192.8665785997359</v>
      </c>
      <c r="N53" s="7">
        <v>108.43647116266851</v>
      </c>
      <c r="O53" s="18">
        <v>2354.029062087186</v>
      </c>
      <c r="P53" s="8">
        <v>418.31792162043155</v>
      </c>
      <c r="Q53" s="8">
        <v>8407.0796460176989</v>
      </c>
      <c r="R53" s="8">
        <v>73.095552619991196</v>
      </c>
      <c r="S53" s="8">
        <v>1101.7173051519153</v>
      </c>
      <c r="T53" s="8">
        <v>176.51200450609025</v>
      </c>
      <c r="U53" s="7">
        <v>324.58883212975275</v>
      </c>
      <c r="V53" s="8">
        <v>135.18273888154997</v>
      </c>
      <c r="W53" s="8">
        <v>29.062087186261557</v>
      </c>
      <c r="X53" s="8">
        <v>95.552619991193311</v>
      </c>
      <c r="Y53" s="8">
        <v>86.305592250110081</v>
      </c>
      <c r="Z53" s="18">
        <v>298.42931937172773</v>
      </c>
      <c r="AA53" s="8">
        <v>136.06340819022458</v>
      </c>
      <c r="AB53" s="8">
        <v>68.692206076618234</v>
      </c>
      <c r="AC53" s="31">
        <v>153.35403597833908</v>
      </c>
      <c r="AD53" s="12"/>
      <c r="AE53" s="1" t="s">
        <v>755</v>
      </c>
      <c r="AF53" s="13" t="s">
        <v>65</v>
      </c>
      <c r="AG53" s="22" t="s">
        <v>285</v>
      </c>
      <c r="AH53" s="23" t="s">
        <v>226</v>
      </c>
    </row>
    <row r="54" spans="1:34" ht="15" customHeight="1" x14ac:dyDescent="0.25">
      <c r="A54" s="1" t="s">
        <v>520</v>
      </c>
      <c r="B54" s="6" cm="1">
        <f t="array" ref="B54:AC54">_xlfn.XLOOKUP(A54,'Kunnat aakkosjäjestyksessä'!$A$14:$A$306,'Kunnat aakkosjäjestyksessä'!$B$14:$AC$306)</f>
        <v>971</v>
      </c>
      <c r="C54" s="30">
        <v>3.7075180226570548</v>
      </c>
      <c r="D54" s="30">
        <v>40.370751802265701</v>
      </c>
      <c r="E54" s="18">
        <v>7929.969104016478</v>
      </c>
      <c r="F54" s="18">
        <v>4918.6405767250262</v>
      </c>
      <c r="G54" s="8">
        <v>71.06076210092688</v>
      </c>
      <c r="H54" s="8">
        <v>2086.5087538619978</v>
      </c>
      <c r="I54" s="8">
        <v>307.92996910401649</v>
      </c>
      <c r="J54" s="8">
        <v>61.061655126937026</v>
      </c>
      <c r="K54" s="8">
        <v>792.99691040164782</v>
      </c>
      <c r="L54" s="8">
        <v>111.22554067971163</v>
      </c>
      <c r="M54" s="8">
        <v>1531.4109165808445</v>
      </c>
      <c r="N54" s="7">
        <v>67.671609548655795</v>
      </c>
      <c r="O54" s="18">
        <v>1812.5643666323379</v>
      </c>
      <c r="P54" s="8">
        <v>519.05252317198767</v>
      </c>
      <c r="Q54" s="8">
        <v>14000.000000000002</v>
      </c>
      <c r="R54" s="8">
        <v>122.55406797116375</v>
      </c>
      <c r="S54" s="8">
        <v>849.63954685890826</v>
      </c>
      <c r="T54" s="8">
        <v>134.67185685993309</v>
      </c>
      <c r="U54" s="7">
        <v>-84.208417107100928</v>
      </c>
      <c r="V54" s="8">
        <v>99.897013388259523</v>
      </c>
      <c r="W54" s="8">
        <v>38.105046343975282</v>
      </c>
      <c r="X54" s="8">
        <v>132.85272914521113</v>
      </c>
      <c r="Y54" s="8">
        <v>94.74768280123584</v>
      </c>
      <c r="Z54" s="18">
        <v>324.32432432432432</v>
      </c>
      <c r="AA54" s="8">
        <v>215.24201853759013</v>
      </c>
      <c r="AB54" s="8">
        <v>98.867147270854787</v>
      </c>
      <c r="AC54" s="31">
        <v>874.43983633478956</v>
      </c>
      <c r="AD54" s="12"/>
      <c r="AE54" s="1" t="s">
        <v>765</v>
      </c>
      <c r="AF54" s="13" t="s">
        <v>340</v>
      </c>
      <c r="AG54" s="22" t="s">
        <v>285</v>
      </c>
      <c r="AH54" s="23" t="s">
        <v>225</v>
      </c>
    </row>
    <row r="55" spans="1:34" ht="15" customHeight="1" x14ac:dyDescent="0.25">
      <c r="A55" s="1" t="s">
        <v>527</v>
      </c>
      <c r="B55" s="6" cm="1">
        <f t="array" ref="B55:AC55">_xlfn.XLOOKUP(A55,'Kunnat aakkosjäjestyksessä'!$A$14:$A$306,'Kunnat aakkosjäjestyksessä'!$B$14:$AC$306)</f>
        <v>8456</v>
      </c>
      <c r="C55" s="30">
        <v>6.2559129612109743</v>
      </c>
      <c r="D55" s="30">
        <v>25.461210974456005</v>
      </c>
      <c r="E55" s="18">
        <v>5207.5449385052034</v>
      </c>
      <c r="F55" s="18">
        <v>3237.3462630085146</v>
      </c>
      <c r="G55" s="8">
        <v>229.65941343424785</v>
      </c>
      <c r="H55" s="8">
        <v>796.47587511825918</v>
      </c>
      <c r="I55" s="8">
        <v>381.74077578051083</v>
      </c>
      <c r="J55" s="8">
        <v>3.4883720930232558</v>
      </c>
      <c r="K55" s="8">
        <v>513.95458845789972</v>
      </c>
      <c r="L55" s="8">
        <v>123.34437086092716</v>
      </c>
      <c r="M55" s="8">
        <v>1171.4758751182592</v>
      </c>
      <c r="N55" s="7">
        <v>140.55136300631432</v>
      </c>
      <c r="O55" s="18">
        <v>2002.2469252601702</v>
      </c>
      <c r="P55" s="8">
        <v>437.08609271523181</v>
      </c>
      <c r="Q55" s="8">
        <v>6986.7674858223063</v>
      </c>
      <c r="R55" s="8">
        <v>84.200567644276248</v>
      </c>
      <c r="S55" s="8">
        <v>1006.8590350047303</v>
      </c>
      <c r="T55" s="8">
        <v>317.96639379577766</v>
      </c>
      <c r="U55" s="7">
        <v>-114.08749124137866</v>
      </c>
      <c r="V55" s="8">
        <v>195.60075685903499</v>
      </c>
      <c r="W55" s="8">
        <v>11.944181646168401</v>
      </c>
      <c r="X55" s="8">
        <v>62.677388836329229</v>
      </c>
      <c r="Y55" s="8">
        <v>46.239356669820246</v>
      </c>
      <c r="Z55" s="18">
        <v>286.37222484648089</v>
      </c>
      <c r="AA55" s="8">
        <v>115.89403973509933</v>
      </c>
      <c r="AB55" s="8">
        <v>74.976348155156103</v>
      </c>
      <c r="AC55" s="31">
        <v>-318.4204746099623</v>
      </c>
      <c r="AD55" s="12"/>
      <c r="AE55" s="1" t="s">
        <v>772</v>
      </c>
      <c r="AF55" s="13" t="s">
        <v>79</v>
      </c>
      <c r="AG55" s="22" t="s">
        <v>285</v>
      </c>
      <c r="AH55" s="23" t="s">
        <v>225</v>
      </c>
    </row>
    <row r="56" spans="1:34" ht="15" customHeight="1" x14ac:dyDescent="0.25">
      <c r="A56" s="1" t="s">
        <v>538</v>
      </c>
      <c r="B56" s="6" cm="1">
        <f t="array" ref="B56:AC56">_xlfn.XLOOKUP(A56,'Kunnat aakkosjäjestyksessä'!$A$14:$A$306,'Kunnat aakkosjäjestyksessä'!$B$14:$AC$306)</f>
        <v>20291</v>
      </c>
      <c r="C56" s="30">
        <v>7.5550736779853134</v>
      </c>
      <c r="D56" s="30">
        <v>20.028584101325713</v>
      </c>
      <c r="E56" s="18">
        <v>5083.4360061110838</v>
      </c>
      <c r="F56" s="18">
        <v>2869.5480755014542</v>
      </c>
      <c r="G56" s="8">
        <v>177.61569168596915</v>
      </c>
      <c r="H56" s="8">
        <v>480.31146813858362</v>
      </c>
      <c r="I56" s="8">
        <v>347.78966044058939</v>
      </c>
      <c r="J56" s="8">
        <v>8.7101193971422983</v>
      </c>
      <c r="K56" s="8">
        <v>512.83820412990974</v>
      </c>
      <c r="L56" s="8">
        <v>84.96377704400966</v>
      </c>
      <c r="M56" s="8">
        <v>1252.4271844660195</v>
      </c>
      <c r="N56" s="7">
        <v>89.855747243240515</v>
      </c>
      <c r="O56" s="18">
        <v>1962.0028584101326</v>
      </c>
      <c r="P56" s="8">
        <v>595.87994677443203</v>
      </c>
      <c r="Q56" s="8">
        <v>7887.1493803000649</v>
      </c>
      <c r="R56" s="8">
        <v>70.770292247794586</v>
      </c>
      <c r="S56" s="8">
        <v>1054.6547730520922</v>
      </c>
      <c r="T56" s="8">
        <v>99.331423113658076</v>
      </c>
      <c r="U56" s="7">
        <v>14.413586989343241</v>
      </c>
      <c r="V56" s="8">
        <v>68.109013848504262</v>
      </c>
      <c r="W56" s="8">
        <v>10.645113597161302</v>
      </c>
      <c r="X56" s="8">
        <v>48.198708787147012</v>
      </c>
      <c r="Y56" s="8">
        <v>40.658419989157757</v>
      </c>
      <c r="Z56" s="18">
        <v>411.34716569045963</v>
      </c>
      <c r="AA56" s="8">
        <v>221.82248287418065</v>
      </c>
      <c r="AB56" s="8">
        <v>147.5531023606525</v>
      </c>
      <c r="AC56" s="31">
        <v>-159.46209349096262</v>
      </c>
      <c r="AD56" s="12"/>
      <c r="AE56" s="1" t="s">
        <v>784</v>
      </c>
      <c r="AF56" s="13" t="s">
        <v>346</v>
      </c>
      <c r="AG56" s="22" t="s">
        <v>285</v>
      </c>
      <c r="AH56" s="23" t="s">
        <v>224</v>
      </c>
    </row>
    <row r="57" spans="1:34" ht="15" customHeight="1" x14ac:dyDescent="0.25">
      <c r="A57" s="1" t="s">
        <v>962</v>
      </c>
      <c r="B57" s="6" cm="1">
        <f t="array" ref="B57:AC57">_xlfn.XLOOKUP(A57,'Kunnat aakkosjäjestyksessä'!$A$14:$A$306,'Kunnat aakkosjäjestyksessä'!$B$14:$AC$306)</f>
        <v>15628</v>
      </c>
      <c r="C57" s="30">
        <v>5.3557716918351677</v>
      </c>
      <c r="D57" s="30">
        <v>31.501151778858461</v>
      </c>
      <c r="E57" s="18">
        <v>6498.016380854875</v>
      </c>
      <c r="F57" s="18">
        <v>4202.1371896595856</v>
      </c>
      <c r="G57" s="8">
        <v>284.29741489633994</v>
      </c>
      <c r="H57" s="8">
        <v>1017.9805477348349</v>
      </c>
      <c r="I57" s="8">
        <v>561.81213207064241</v>
      </c>
      <c r="J57" s="8">
        <v>29.106295678933193</v>
      </c>
      <c r="K57" s="8">
        <v>935.37240849756847</v>
      </c>
      <c r="L57" s="8">
        <v>96.493473253135392</v>
      </c>
      <c r="M57" s="8">
        <v>1319.1707192219094</v>
      </c>
      <c r="N57" s="7">
        <v>54.397671559356979</v>
      </c>
      <c r="O57" s="18">
        <v>1759.4061940107499</v>
      </c>
      <c r="P57" s="8">
        <v>445.80240593805991</v>
      </c>
      <c r="Q57" s="8">
        <v>8323.7753882915167</v>
      </c>
      <c r="R57" s="8">
        <v>70.642436652162786</v>
      </c>
      <c r="S57" s="8">
        <v>901.97082160225239</v>
      </c>
      <c r="T57" s="8">
        <v>159.61238583203385</v>
      </c>
      <c r="U57" s="7">
        <v>-55.88830085634936</v>
      </c>
      <c r="V57" s="8">
        <v>133.86229843869975</v>
      </c>
      <c r="W57" s="8">
        <v>21.691835167647813</v>
      </c>
      <c r="X57" s="8">
        <v>81.712311236242641</v>
      </c>
      <c r="Y57" s="8">
        <v>52.213974916815971</v>
      </c>
      <c r="Z57" s="18">
        <v>274.38173747622068</v>
      </c>
      <c r="AA57" s="8">
        <v>147.17174302533914</v>
      </c>
      <c r="AB57" s="8">
        <v>76.78525723061172</v>
      </c>
      <c r="AC57" s="31">
        <v>262.09125970831883</v>
      </c>
      <c r="AD57" s="12"/>
      <c r="AE57" s="1" t="s">
        <v>788</v>
      </c>
      <c r="AF57" s="13" t="s">
        <v>89</v>
      </c>
      <c r="AG57" s="22" t="s">
        <v>285</v>
      </c>
      <c r="AH57" s="23" t="s">
        <v>226</v>
      </c>
    </row>
    <row r="58" spans="1:34" ht="15" customHeight="1" x14ac:dyDescent="0.25">
      <c r="A58" s="1" t="s">
        <v>548</v>
      </c>
      <c r="B58" s="6" cm="1">
        <f t="array" ref="B58:AC58">_xlfn.XLOOKUP(A58,'Kunnat aakkosjäjestyksessä'!$A$14:$A$306,'Kunnat aakkosjäjestyksessä'!$B$14:$AC$306)</f>
        <v>1990</v>
      </c>
      <c r="C58" s="30">
        <v>6.2311557788944727</v>
      </c>
      <c r="D58" s="30">
        <v>28.442211055276385</v>
      </c>
      <c r="E58" s="18">
        <v>5916.0804020100504</v>
      </c>
      <c r="F58" s="18">
        <v>3528.140703517588</v>
      </c>
      <c r="G58" s="8">
        <v>185.42713567839195</v>
      </c>
      <c r="H58" s="8">
        <v>763.8190954773869</v>
      </c>
      <c r="I58" s="8">
        <v>284.92462311557784</v>
      </c>
      <c r="J58" s="8">
        <v>42.750929368029738</v>
      </c>
      <c r="K58" s="8">
        <v>786.4321608040201</v>
      </c>
      <c r="L58" s="8">
        <v>101.00502512562815</v>
      </c>
      <c r="M58" s="8">
        <v>1428.140703517588</v>
      </c>
      <c r="N58" s="7">
        <v>36.646055556593808</v>
      </c>
      <c r="O58" s="18">
        <v>1695.4773869346734</v>
      </c>
      <c r="P58" s="8">
        <v>467.33668341708545</v>
      </c>
      <c r="Q58" s="8">
        <v>7500</v>
      </c>
      <c r="R58" s="8">
        <v>47.236180904522612</v>
      </c>
      <c r="S58" s="8">
        <v>939.19597989949739</v>
      </c>
      <c r="T58" s="8">
        <v>126.7790672213707</v>
      </c>
      <c r="U58" s="7">
        <v>-111.44281458908716</v>
      </c>
      <c r="V58" s="8">
        <v>109.04522613065326</v>
      </c>
      <c r="W58" s="8">
        <v>24.864752392842281</v>
      </c>
      <c r="X58" s="8">
        <v>92.462311557788951</v>
      </c>
      <c r="Y58" s="8">
        <v>82.412060301507537</v>
      </c>
      <c r="Z58" s="18">
        <v>240.62031015507753</v>
      </c>
      <c r="AA58" s="8">
        <v>113.5678391959799</v>
      </c>
      <c r="AB58" s="8">
        <v>74.874371859296474</v>
      </c>
      <c r="AC58" s="31">
        <v>451.8420014027115</v>
      </c>
      <c r="AD58" s="12"/>
      <c r="AE58" s="1" t="s">
        <v>796</v>
      </c>
      <c r="AF58" s="13" t="s">
        <v>94</v>
      </c>
      <c r="AG58" s="22" t="s">
        <v>285</v>
      </c>
      <c r="AH58" s="23" t="s">
        <v>226</v>
      </c>
    </row>
    <row r="59" spans="1:34" ht="15" customHeight="1" x14ac:dyDescent="0.25">
      <c r="A59" s="1" t="s">
        <v>964</v>
      </c>
      <c r="B59" s="6" cm="1">
        <f t="array" ref="B59:AC59">_xlfn.XLOOKUP(A59,'Kunnat aakkosjäjestyksessä'!$A$14:$A$306,'Kunnat aakkosjäjestyksessä'!$B$14:$AC$306)</f>
        <v>9612</v>
      </c>
      <c r="C59" s="30">
        <v>7.9796088223054511</v>
      </c>
      <c r="D59" s="30">
        <v>19.121930919683731</v>
      </c>
      <c r="E59" s="18">
        <v>5459.2176446109033</v>
      </c>
      <c r="F59" s="18">
        <v>2923.325010403662</v>
      </c>
      <c r="G59" s="8">
        <v>256.55430711610489</v>
      </c>
      <c r="H59" s="8">
        <v>509.46733250104035</v>
      </c>
      <c r="I59" s="8">
        <v>421.55638784852266</v>
      </c>
      <c r="J59" s="8">
        <v>-2.6186579378068742</v>
      </c>
      <c r="K59" s="8">
        <v>567.62380357885979</v>
      </c>
      <c r="L59" s="8">
        <v>96.233874323761952</v>
      </c>
      <c r="M59" s="8">
        <v>1124.0116521015398</v>
      </c>
      <c r="N59" s="7">
        <v>46.730185195401205</v>
      </c>
      <c r="O59" s="18">
        <v>2240.5326674989597</v>
      </c>
      <c r="P59" s="8">
        <v>596.65002080732415</v>
      </c>
      <c r="Q59" s="8">
        <v>7477.1838331160361</v>
      </c>
      <c r="R59" s="8">
        <v>67.727840199750318</v>
      </c>
      <c r="S59" s="8">
        <v>1417.6029962546816</v>
      </c>
      <c r="T59" s="8">
        <v>180.55997454661153</v>
      </c>
      <c r="U59" s="7">
        <v>-189.6378465374778</v>
      </c>
      <c r="V59" s="8">
        <v>62.526009155222631</v>
      </c>
      <c r="W59" s="8">
        <v>38.104089219330852</v>
      </c>
      <c r="X59" s="8">
        <v>66.999583853516441</v>
      </c>
      <c r="Y59" s="8">
        <v>54.723262588431126</v>
      </c>
      <c r="Z59" s="18">
        <v>270.1456565021482</v>
      </c>
      <c r="AA59" s="8">
        <v>139.72118185601332</v>
      </c>
      <c r="AB59" s="8">
        <v>73.657927590511861</v>
      </c>
      <c r="AC59" s="31">
        <v>25.214310206133518</v>
      </c>
      <c r="AD59" s="12"/>
      <c r="AE59" s="1" t="s">
        <v>797</v>
      </c>
      <c r="AF59" s="13" t="s">
        <v>95</v>
      </c>
      <c r="AG59" s="22" t="s">
        <v>285</v>
      </c>
      <c r="AH59" s="23" t="s">
        <v>224</v>
      </c>
    </row>
    <row r="60" spans="1:34" ht="15" customHeight="1" x14ac:dyDescent="0.25">
      <c r="A60" s="1" t="s">
        <v>558</v>
      </c>
      <c r="B60" s="6" cm="1">
        <f t="array" ref="B60:AC60">_xlfn.XLOOKUP(A60,'Kunnat aakkosjäjestyksessä'!$A$14:$A$306,'Kunnat aakkosjäjestyksessä'!$B$14:$AC$306)</f>
        <v>7594</v>
      </c>
      <c r="C60" s="30">
        <v>6.2549381090334473</v>
      </c>
      <c r="D60" s="30">
        <v>27.495391098235451</v>
      </c>
      <c r="E60" s="18">
        <v>6511.9831445878326</v>
      </c>
      <c r="F60" s="18">
        <v>4102.3176191730308</v>
      </c>
      <c r="G60" s="8">
        <v>381.2220173821438</v>
      </c>
      <c r="H60" s="8">
        <v>828.41717145114569</v>
      </c>
      <c r="I60" s="8">
        <v>568.47511193047137</v>
      </c>
      <c r="J60" s="8">
        <v>20.108460910879685</v>
      </c>
      <c r="K60" s="8">
        <v>672.89965762444035</v>
      </c>
      <c r="L60" s="8">
        <v>91.519620753226221</v>
      </c>
      <c r="M60" s="8">
        <v>1486.1732947063472</v>
      </c>
      <c r="N60" s="7">
        <v>145.02190516760214</v>
      </c>
      <c r="O60" s="18">
        <v>1819.8577824598367</v>
      </c>
      <c r="P60" s="8">
        <v>515.01185146168029</v>
      </c>
      <c r="Q60" s="8">
        <v>8233.6842105263149</v>
      </c>
      <c r="R60" s="8">
        <v>58.862259678693704</v>
      </c>
      <c r="S60" s="8">
        <v>918.88332894390317</v>
      </c>
      <c r="T60" s="8">
        <v>89.527863010986835</v>
      </c>
      <c r="U60" s="7">
        <v>57.982517894875457</v>
      </c>
      <c r="V60" s="8">
        <v>59.784040031603894</v>
      </c>
      <c r="W60" s="8">
        <v>66.079295154185019</v>
      </c>
      <c r="X60" s="8">
        <v>53.726626283908345</v>
      </c>
      <c r="Y60" s="8">
        <v>47.932578351329994</v>
      </c>
      <c r="Z60" s="18">
        <v>217.0045781556573</v>
      </c>
      <c r="AA60" s="8">
        <v>117.19778772715301</v>
      </c>
      <c r="AB60" s="8">
        <v>73.215696602580977</v>
      </c>
      <c r="AC60" s="31">
        <v>372.80316479930775</v>
      </c>
      <c r="AD60" s="12"/>
      <c r="AE60" s="1" t="s">
        <v>807</v>
      </c>
      <c r="AF60" s="13" t="s">
        <v>102</v>
      </c>
      <c r="AG60" s="22" t="s">
        <v>285</v>
      </c>
      <c r="AH60" s="23" t="s">
        <v>224</v>
      </c>
    </row>
    <row r="61" spans="1:34" ht="15" customHeight="1" x14ac:dyDescent="0.25">
      <c r="A61" s="1" t="s">
        <v>965</v>
      </c>
      <c r="B61" s="6" cm="1">
        <f t="array" ref="B61:AC61">_xlfn.XLOOKUP(A61,'Kunnat aakkosjäjestyksessä'!$A$14:$A$306,'Kunnat aakkosjäjestyksessä'!$B$14:$AC$306)</f>
        <v>19579</v>
      </c>
      <c r="C61" s="30">
        <v>5.6335870064865414</v>
      </c>
      <c r="D61" s="30">
        <v>27.105572296848663</v>
      </c>
      <c r="E61" s="18">
        <v>5668.9309974973194</v>
      </c>
      <c r="F61" s="18">
        <v>3308.3916441084839</v>
      </c>
      <c r="G61" s="8">
        <v>228.45906328208795</v>
      </c>
      <c r="H61" s="8">
        <v>656.7240410644057</v>
      </c>
      <c r="I61" s="8">
        <v>388.88605138158232</v>
      </c>
      <c r="J61" s="8">
        <v>4.4247787610619467</v>
      </c>
      <c r="K61" s="8">
        <v>617.08973900607793</v>
      </c>
      <c r="L61" s="8">
        <v>90.760508708309928</v>
      </c>
      <c r="M61" s="8">
        <v>1223.6580009193524</v>
      </c>
      <c r="N61" s="7">
        <v>189.14996969391512</v>
      </c>
      <c r="O61" s="18">
        <v>2012.8709331426528</v>
      </c>
      <c r="P61" s="8">
        <v>501.45564124827627</v>
      </c>
      <c r="Q61" s="8">
        <v>8901.1786038077989</v>
      </c>
      <c r="R61" s="8">
        <v>35.905817457479955</v>
      </c>
      <c r="S61" s="8">
        <v>983.75810817712863</v>
      </c>
      <c r="T61" s="8">
        <v>247.22765818656228</v>
      </c>
      <c r="U61" s="7">
        <v>-47.107220081890112</v>
      </c>
      <c r="V61" s="8">
        <v>155.57485060524033</v>
      </c>
      <c r="W61" s="8">
        <v>11.994583091507062</v>
      </c>
      <c r="X61" s="8">
        <v>124.06149445834824</v>
      </c>
      <c r="Y61" s="8">
        <v>64.916492159967305</v>
      </c>
      <c r="Z61" s="18">
        <v>439.69732846039017</v>
      </c>
      <c r="AA61" s="8">
        <v>248.37836457428878</v>
      </c>
      <c r="AB61" s="8">
        <v>72.935287808366112</v>
      </c>
      <c r="AC61" s="31">
        <v>-92.02890821420749</v>
      </c>
      <c r="AD61" s="12"/>
      <c r="AE61" s="1" t="s">
        <v>812</v>
      </c>
      <c r="AF61" s="13" t="s">
        <v>356</v>
      </c>
      <c r="AG61" s="22" t="s">
        <v>285</v>
      </c>
      <c r="AH61" s="23" t="s">
        <v>224</v>
      </c>
    </row>
    <row r="62" spans="1:34" ht="15" customHeight="1" x14ac:dyDescent="0.25">
      <c r="A62" s="1" t="s">
        <v>565</v>
      </c>
      <c r="B62" s="6" cm="1">
        <f t="array" ref="B62:AC62">_xlfn.XLOOKUP(A62,'Kunnat aakkosjäjestyksessä'!$A$14:$A$306,'Kunnat aakkosjäjestyksessä'!$B$14:$AC$306)</f>
        <v>4689</v>
      </c>
      <c r="C62" s="30">
        <v>7.3576455534229046</v>
      </c>
      <c r="D62" s="30">
        <v>20.921305182341651</v>
      </c>
      <c r="E62" s="18">
        <v>6249.5201535508641</v>
      </c>
      <c r="F62" s="18">
        <v>3212.6252932394968</v>
      </c>
      <c r="G62" s="8">
        <v>346.55576882064406</v>
      </c>
      <c r="H62" s="8">
        <v>699.29622520793339</v>
      </c>
      <c r="I62" s="8">
        <v>363.61697590104501</v>
      </c>
      <c r="J62" s="8">
        <v>10.741722754775987</v>
      </c>
      <c r="K62" s="8">
        <v>455.10769886969507</v>
      </c>
      <c r="L62" s="8">
        <v>89.358072083599922</v>
      </c>
      <c r="M62" s="8">
        <v>1170.1855406269995</v>
      </c>
      <c r="N62" s="7">
        <v>167.12136105840418</v>
      </c>
      <c r="O62" s="18">
        <v>2510.5566218809981</v>
      </c>
      <c r="P62" s="8">
        <v>583.91981232672208</v>
      </c>
      <c r="Q62" s="8">
        <v>7936.231884057971</v>
      </c>
      <c r="R62" s="8">
        <v>87.012156110044785</v>
      </c>
      <c r="S62" s="8">
        <v>1324.589464704628</v>
      </c>
      <c r="T62" s="8">
        <v>402.55905511811022</v>
      </c>
      <c r="U62" s="7">
        <v>-97.637438695028038</v>
      </c>
      <c r="V62" s="8">
        <v>91.277457880145022</v>
      </c>
      <c r="W62" s="8">
        <v>56.775973681417803</v>
      </c>
      <c r="X62" s="8">
        <v>62.060140754958418</v>
      </c>
      <c r="Y62" s="8">
        <v>58.434634250373215</v>
      </c>
      <c r="Z62" s="18">
        <v>173.23673556360538</v>
      </c>
      <c r="AA62" s="8">
        <v>66.965237790573681</v>
      </c>
      <c r="AB62" s="8">
        <v>74.856046065259108</v>
      </c>
      <c r="AC62" s="31">
        <v>353.10150286676367</v>
      </c>
      <c r="AD62" s="12"/>
      <c r="AE62" s="1" t="s">
        <v>816</v>
      </c>
      <c r="AF62" s="13" t="s">
        <v>357</v>
      </c>
      <c r="AG62" s="22" t="s">
        <v>285</v>
      </c>
      <c r="AH62" s="23" t="s">
        <v>224</v>
      </c>
    </row>
    <row r="63" spans="1:34" ht="15" customHeight="1" x14ac:dyDescent="0.25">
      <c r="A63" s="1" t="s">
        <v>570</v>
      </c>
      <c r="B63" s="6" cm="1">
        <f t="array" ref="B63:AC63">_xlfn.XLOOKUP(A63,'Kunnat aakkosjäjestyksessä'!$A$14:$A$306,'Kunnat aakkosjäjestyksessä'!$B$14:$AC$306)</f>
        <v>1337</v>
      </c>
      <c r="C63" s="30">
        <v>5.9087509349289453</v>
      </c>
      <c r="D63" s="30">
        <v>27.449513836948391</v>
      </c>
      <c r="E63" s="18">
        <v>6292.4457741211672</v>
      </c>
      <c r="F63" s="18">
        <v>3595.3627524308154</v>
      </c>
      <c r="G63" s="8">
        <v>198.20493642483171</v>
      </c>
      <c r="H63" s="8">
        <v>1113.6873597606582</v>
      </c>
      <c r="I63" s="8">
        <v>269.25953627524308</v>
      </c>
      <c r="J63" s="8">
        <v>41.960011264432559</v>
      </c>
      <c r="K63" s="8">
        <v>640.9872849663426</v>
      </c>
      <c r="L63" s="8">
        <v>65.071054599850413</v>
      </c>
      <c r="M63" s="8">
        <v>1269.2595362752429</v>
      </c>
      <c r="N63" s="7">
        <v>62.004087464064469</v>
      </c>
      <c r="O63" s="18">
        <v>1958.1151832460732</v>
      </c>
      <c r="P63" s="8">
        <v>391.92221391174269</v>
      </c>
      <c r="Q63" s="8">
        <v>6632.9113924050635</v>
      </c>
      <c r="R63" s="8">
        <v>98.728496634255805</v>
      </c>
      <c r="S63" s="8">
        <v>1194.4652206432311</v>
      </c>
      <c r="T63" s="8">
        <v>112.79289768592636</v>
      </c>
      <c r="U63" s="7">
        <v>-110.37070485121868</v>
      </c>
      <c r="V63" s="8">
        <v>135.37771129394167</v>
      </c>
      <c r="W63" s="8">
        <v>29.739362887057254</v>
      </c>
      <c r="X63" s="8">
        <v>105.45998504113687</v>
      </c>
      <c r="Y63" s="8">
        <v>83.769633507853413</v>
      </c>
      <c r="Z63" s="18">
        <v>182.90854572713644</v>
      </c>
      <c r="AA63" s="8">
        <v>103.96409872849662</v>
      </c>
      <c r="AB63" s="8">
        <v>71.054599850411364</v>
      </c>
      <c r="AC63" s="31">
        <v>556.05929271714217</v>
      </c>
      <c r="AD63" s="12"/>
      <c r="AE63" s="1" t="s">
        <v>821</v>
      </c>
      <c r="AF63" s="13" t="s">
        <v>111</v>
      </c>
      <c r="AG63" s="22" t="s">
        <v>285</v>
      </c>
      <c r="AH63" s="23" t="s">
        <v>226</v>
      </c>
    </row>
    <row r="64" spans="1:34" ht="15" customHeight="1" x14ac:dyDescent="0.25">
      <c r="A64" s="1" t="s">
        <v>575</v>
      </c>
      <c r="B64" s="6" cm="1">
        <f t="array" ref="B64:AC64">_xlfn.XLOOKUP(A64,'Kunnat aakkosjäjestyksessä'!$A$14:$A$306,'Kunnat aakkosjäjestyksessä'!$B$14:$AC$306)</f>
        <v>11041</v>
      </c>
      <c r="C64" s="30">
        <v>8.0246354496875281</v>
      </c>
      <c r="D64" s="30">
        <v>22.706276605379948</v>
      </c>
      <c r="E64" s="18">
        <v>5821.5741327778278</v>
      </c>
      <c r="F64" s="18">
        <v>3099.2663707997467</v>
      </c>
      <c r="G64" s="8">
        <v>235.12363010596866</v>
      </c>
      <c r="H64" s="8">
        <v>517.34444343809434</v>
      </c>
      <c r="I64" s="8">
        <v>417.08178607010234</v>
      </c>
      <c r="J64" s="8">
        <v>1.1931592204693093</v>
      </c>
      <c r="K64" s="8">
        <v>600.94194366452314</v>
      </c>
      <c r="L64" s="8">
        <v>97.273797663255138</v>
      </c>
      <c r="M64" s="8">
        <v>1218.2773299519972</v>
      </c>
      <c r="N64" s="7">
        <v>109.30407834859163</v>
      </c>
      <c r="O64" s="18">
        <v>2047.4594692509736</v>
      </c>
      <c r="P64" s="8">
        <v>613.07852549587903</v>
      </c>
      <c r="Q64" s="8">
        <v>7639.9548532731378</v>
      </c>
      <c r="R64" s="8">
        <v>82.510642151978999</v>
      </c>
      <c r="S64" s="8">
        <v>970.92654650846839</v>
      </c>
      <c r="T64" s="8">
        <v>265.03635161929941</v>
      </c>
      <c r="U64" s="7">
        <v>-43.172896516374898</v>
      </c>
      <c r="V64" s="8">
        <v>80.155782990671142</v>
      </c>
      <c r="W64" s="8">
        <v>21.049324536600693</v>
      </c>
      <c r="X64" s="8">
        <v>57.875192464450684</v>
      </c>
      <c r="Y64" s="8">
        <v>45.466896114482381</v>
      </c>
      <c r="Z64" s="18">
        <v>301.95934810474273</v>
      </c>
      <c r="AA64" s="8">
        <v>139.93297708540894</v>
      </c>
      <c r="AB64" s="8">
        <v>73.362920025360012</v>
      </c>
      <c r="AC64" s="31">
        <v>372.88894462236476</v>
      </c>
      <c r="AD64" s="12"/>
      <c r="AE64" s="1" t="s">
        <v>827</v>
      </c>
      <c r="AF64" s="13" t="s">
        <v>360</v>
      </c>
      <c r="AG64" s="22" t="s">
        <v>285</v>
      </c>
      <c r="AH64" s="23" t="s">
        <v>224</v>
      </c>
    </row>
    <row r="65" spans="1:34" ht="15" customHeight="1" x14ac:dyDescent="0.25">
      <c r="A65" s="1" t="s">
        <v>422</v>
      </c>
      <c r="B65" s="6" cm="1">
        <f t="array" ref="B65:AC65">_xlfn.XLOOKUP(A65,'Kunnat aakkosjäjestyksessä'!$A$14:$A$306,'Kunnat aakkosjäjestyksessä'!$B$14:$AC$306)</f>
        <v>15086</v>
      </c>
      <c r="C65" s="30">
        <v>5.3493305051040698</v>
      </c>
      <c r="D65" s="30">
        <v>28.708736576958771</v>
      </c>
      <c r="E65" s="18">
        <v>6814.3311679703038</v>
      </c>
      <c r="F65" s="18">
        <v>3980.047726368819</v>
      </c>
      <c r="G65" s="8">
        <v>227.69455123955987</v>
      </c>
      <c r="H65" s="8">
        <v>984.820363250696</v>
      </c>
      <c r="I65" s="8">
        <v>451.2793318308365</v>
      </c>
      <c r="J65" s="8">
        <v>13.999363665287941</v>
      </c>
      <c r="K65" s="8">
        <v>876.905740421583</v>
      </c>
      <c r="L65" s="8">
        <v>112.75354633434972</v>
      </c>
      <c r="M65" s="8">
        <v>1337.8629192628928</v>
      </c>
      <c r="N65" s="7">
        <v>87.485456697962491</v>
      </c>
      <c r="O65" s="18">
        <v>2479.1860002651465</v>
      </c>
      <c r="P65" s="8">
        <v>593.72928543020021</v>
      </c>
      <c r="Q65" s="8">
        <v>11099.13258983891</v>
      </c>
      <c r="R65" s="8">
        <v>52.764152194087231</v>
      </c>
      <c r="S65" s="8">
        <v>1423.6378098899643</v>
      </c>
      <c r="T65" s="8">
        <v>216.35687732342006</v>
      </c>
      <c r="U65" s="7">
        <v>-25.44860079623778</v>
      </c>
      <c r="V65" s="8">
        <v>71.191833488002118</v>
      </c>
      <c r="W65" s="8">
        <v>17.298007444712066</v>
      </c>
      <c r="X65" s="8">
        <v>129.65663529099828</v>
      </c>
      <c r="Y65" s="8">
        <v>81.068540368553627</v>
      </c>
      <c r="Z65" s="18">
        <v>421.31744455478321</v>
      </c>
      <c r="AA65" s="8">
        <v>209.46572981572319</v>
      </c>
      <c r="AB65" s="8">
        <v>89.486941535198198</v>
      </c>
      <c r="AC65" s="31">
        <v>-66.220003218444901</v>
      </c>
      <c r="AD65" s="12"/>
      <c r="AE65" s="1" t="s">
        <v>829</v>
      </c>
      <c r="AF65" s="13" t="s">
        <v>423</v>
      </c>
      <c r="AG65" s="22" t="s">
        <v>285</v>
      </c>
      <c r="AH65" s="23" t="s">
        <v>222</v>
      </c>
    </row>
    <row r="66" spans="1:34" ht="15" customHeight="1" x14ac:dyDescent="0.25">
      <c r="A66" s="1" t="s">
        <v>602</v>
      </c>
      <c r="B66" s="6" cm="1">
        <f t="array" ref="B66:AC66">_xlfn.XLOOKUP(A66,'Kunnat aakkosjäjestyksessä'!$A$14:$A$306,'Kunnat aakkosjäjestyksessä'!$B$14:$AC$306)</f>
        <v>1985</v>
      </c>
      <c r="C66" s="30">
        <v>6.1460957178841307</v>
      </c>
      <c r="D66" s="30">
        <v>29.722921914357681</v>
      </c>
      <c r="E66" s="18">
        <v>6229.7229219143583</v>
      </c>
      <c r="F66" s="18">
        <v>3552.6448362720403</v>
      </c>
      <c r="G66" s="8">
        <v>214.60957178841312</v>
      </c>
      <c r="H66" s="8">
        <v>958.6901763224181</v>
      </c>
      <c r="I66" s="8">
        <v>245.84382871536522</v>
      </c>
      <c r="J66" s="8">
        <v>31.368507831821926</v>
      </c>
      <c r="K66" s="8">
        <v>771.28463476070533</v>
      </c>
      <c r="L66" s="8">
        <v>128.46347607052897</v>
      </c>
      <c r="M66" s="8">
        <v>1303.2745591939547</v>
      </c>
      <c r="N66" s="7">
        <v>27.573557659362024</v>
      </c>
      <c r="O66" s="18">
        <v>1898.2367758186399</v>
      </c>
      <c r="P66" s="8">
        <v>495.21410579345087</v>
      </c>
      <c r="Q66" s="8">
        <v>8057.377049180328</v>
      </c>
      <c r="R66" s="8">
        <v>51.889168765743072</v>
      </c>
      <c r="S66" s="8">
        <v>1227.7078085642318</v>
      </c>
      <c r="T66" s="8">
        <v>12.401541813306519</v>
      </c>
      <c r="U66" s="7">
        <v>8.0141946290201176</v>
      </c>
      <c r="V66" s="8">
        <v>27.204030226700255</v>
      </c>
      <c r="W66" s="8">
        <v>23.916757260444172</v>
      </c>
      <c r="X66" s="8">
        <v>51.889168765743072</v>
      </c>
      <c r="Y66" s="8">
        <v>45.340050377833748</v>
      </c>
      <c r="Z66" s="18">
        <v>363.08926780341022</v>
      </c>
      <c r="AA66" s="8">
        <v>117.88413098236776</v>
      </c>
      <c r="AB66" s="8">
        <v>75.062972292191432</v>
      </c>
      <c r="AC66" s="31">
        <v>415.75204202026788</v>
      </c>
      <c r="AD66" s="12"/>
      <c r="AE66" s="1" t="s">
        <v>858</v>
      </c>
      <c r="AF66" s="13" t="s">
        <v>137</v>
      </c>
      <c r="AG66" s="22" t="s">
        <v>285</v>
      </c>
      <c r="AH66" s="23" t="s">
        <v>225</v>
      </c>
    </row>
    <row r="67" spans="1:34" ht="15" customHeight="1" x14ac:dyDescent="0.25">
      <c r="A67" s="1" t="s">
        <v>967</v>
      </c>
      <c r="B67" s="6" cm="1">
        <f t="array" ref="B67:AC67">_xlfn.XLOOKUP(A67,'Kunnat aakkosjäjestyksessä'!$A$14:$A$306,'Kunnat aakkosjäjestyksessä'!$B$14:$AC$306)</f>
        <v>8222</v>
      </c>
      <c r="C67" s="30">
        <v>6.6650450012162494</v>
      </c>
      <c r="D67" s="30">
        <v>26.088542933592802</v>
      </c>
      <c r="E67" s="18">
        <v>6274.7506689369984</v>
      </c>
      <c r="F67" s="18">
        <v>3513.1354901483824</v>
      </c>
      <c r="G67" s="8">
        <v>218.07346144490393</v>
      </c>
      <c r="H67" s="8">
        <v>705.42447093164685</v>
      </c>
      <c r="I67" s="8">
        <v>462.53952809535394</v>
      </c>
      <c r="J67" s="8">
        <v>-0.20153164046755342</v>
      </c>
      <c r="K67" s="8">
        <v>703.84334711748966</v>
      </c>
      <c r="L67" s="8">
        <v>0</v>
      </c>
      <c r="M67" s="8">
        <v>1239.4794453904158</v>
      </c>
      <c r="N67" s="7">
        <v>183.97676880903919</v>
      </c>
      <c r="O67" s="18">
        <v>2110.0705424470934</v>
      </c>
      <c r="P67" s="8">
        <v>420.09243493067379</v>
      </c>
      <c r="Q67" s="8">
        <v>6302.919708029197</v>
      </c>
      <c r="R67" s="8">
        <v>76.502067623449278</v>
      </c>
      <c r="S67" s="8">
        <v>1261.0070542447095</v>
      </c>
      <c r="T67" s="8">
        <v>199.16724496877168</v>
      </c>
      <c r="U67" s="7">
        <v>10.657109812591452</v>
      </c>
      <c r="V67" s="8">
        <v>55.94745803940647</v>
      </c>
      <c r="W67" s="8">
        <v>13.478977741137674</v>
      </c>
      <c r="X67" s="8">
        <v>73.218195086353688</v>
      </c>
      <c r="Y67" s="8">
        <v>58.744830941376797</v>
      </c>
      <c r="Z67" s="18">
        <v>265.88892939603841</v>
      </c>
      <c r="AA67" s="8">
        <v>142.6660180004865</v>
      </c>
      <c r="AB67" s="8">
        <v>74.191194356604228</v>
      </c>
      <c r="AC67" s="31">
        <v>385.65570694548421</v>
      </c>
      <c r="AD67" s="12"/>
      <c r="AE67" s="1" t="s">
        <v>860</v>
      </c>
      <c r="AF67" s="13" t="s">
        <v>139</v>
      </c>
      <c r="AG67" s="22" t="s">
        <v>285</v>
      </c>
      <c r="AH67" s="23" t="s">
        <v>226</v>
      </c>
    </row>
    <row r="68" spans="1:34" ht="15" customHeight="1" x14ac:dyDescent="0.25">
      <c r="A68" s="1" t="s">
        <v>605</v>
      </c>
      <c r="B68" s="6" cm="1">
        <f t="array" ref="B68:AC68">_xlfn.XLOOKUP(A68,'Kunnat aakkosjäjestyksessä'!$A$14:$A$306,'Kunnat aakkosjäjestyksessä'!$B$14:$AC$306)</f>
        <v>24810</v>
      </c>
      <c r="C68" s="30">
        <v>6.7714631197097948</v>
      </c>
      <c r="D68" s="30">
        <v>23.381700927045546</v>
      </c>
      <c r="E68" s="18">
        <v>5567.2712615880691</v>
      </c>
      <c r="F68" s="18">
        <v>3334.421604191858</v>
      </c>
      <c r="G68" s="8">
        <v>439.78234582829504</v>
      </c>
      <c r="H68" s="8">
        <v>570.53607416364366</v>
      </c>
      <c r="I68" s="8">
        <v>258.88754534461913</v>
      </c>
      <c r="J68" s="8">
        <v>-0.64170024897969657</v>
      </c>
      <c r="K68" s="8">
        <v>301.6122531237404</v>
      </c>
      <c r="L68" s="8">
        <v>106.93268843208384</v>
      </c>
      <c r="M68" s="8">
        <v>1492.2611850060459</v>
      </c>
      <c r="N68" s="7">
        <v>271.98390097449362</v>
      </c>
      <c r="O68" s="18">
        <v>1867.1906489318824</v>
      </c>
      <c r="P68" s="8">
        <v>595.76783555018142</v>
      </c>
      <c r="Q68" s="8">
        <v>8798.2142857142862</v>
      </c>
      <c r="R68" s="8">
        <v>39.742039500201535</v>
      </c>
      <c r="S68" s="8">
        <v>850.94719871019754</v>
      </c>
      <c r="T68" s="8">
        <v>282.8454731109598</v>
      </c>
      <c r="U68" s="7">
        <v>-146.1184195761675</v>
      </c>
      <c r="V68" s="8">
        <v>134.38129786376459</v>
      </c>
      <c r="W68" s="8">
        <v>34.534534534534536</v>
      </c>
      <c r="X68" s="8">
        <v>75.090689238210402</v>
      </c>
      <c r="Y68" s="8">
        <v>56.307940346634425</v>
      </c>
      <c r="Z68" s="18">
        <v>483.50882943417872</v>
      </c>
      <c r="AA68" s="8">
        <v>214.10721483272874</v>
      </c>
      <c r="AB68" s="8">
        <v>71.140669085046355</v>
      </c>
      <c r="AC68" s="31">
        <v>-117.84982096984999</v>
      </c>
      <c r="AD68" s="12"/>
      <c r="AE68" s="1" t="s">
        <v>863</v>
      </c>
      <c r="AF68" s="13" t="s">
        <v>370</v>
      </c>
      <c r="AG68" s="22" t="s">
        <v>285</v>
      </c>
      <c r="AH68" s="23" t="s">
        <v>224</v>
      </c>
    </row>
    <row r="69" spans="1:34" ht="15" customHeight="1" x14ac:dyDescent="0.25">
      <c r="A69" s="1" t="s">
        <v>969</v>
      </c>
      <c r="B69" s="6" cm="1">
        <f t="array" ref="B69:AC69">_xlfn.XLOOKUP(A69,'Kunnat aakkosjäjestyksessä'!$A$14:$A$306,'Kunnat aakkosjäjestyksessä'!$B$14:$AC$306)</f>
        <v>6379</v>
      </c>
      <c r="C69" s="30">
        <v>8.8101583320269636</v>
      </c>
      <c r="D69" s="30">
        <v>20.034488164289073</v>
      </c>
      <c r="E69" s="18">
        <v>5125.8817996551188</v>
      </c>
      <c r="F69" s="18">
        <v>2755.2907979307101</v>
      </c>
      <c r="G69" s="8">
        <v>219.62690076814548</v>
      </c>
      <c r="H69" s="8">
        <v>484.40194387835083</v>
      </c>
      <c r="I69" s="8">
        <v>211.3183884621414</v>
      </c>
      <c r="J69" s="8">
        <v>0.29274004683840749</v>
      </c>
      <c r="K69" s="8">
        <v>612.47844489731926</v>
      </c>
      <c r="L69" s="8">
        <v>106.12948738046715</v>
      </c>
      <c r="M69" s="8">
        <v>1096.2533312431415</v>
      </c>
      <c r="N69" s="7">
        <v>130.91904863477328</v>
      </c>
      <c r="O69" s="18">
        <v>2107.8538955949207</v>
      </c>
      <c r="P69" s="8">
        <v>774.25928828970063</v>
      </c>
      <c r="Q69" s="8">
        <v>8788.2562277580073</v>
      </c>
      <c r="R69" s="8">
        <v>82.614829910644303</v>
      </c>
      <c r="S69" s="8">
        <v>1079.7930710142655</v>
      </c>
      <c r="T69" s="8">
        <v>120.43185683650077</v>
      </c>
      <c r="U69" s="7">
        <v>-149.74934236048287</v>
      </c>
      <c r="V69" s="8">
        <v>62.8625176359931</v>
      </c>
      <c r="W69" s="8">
        <v>56.594488188976378</v>
      </c>
      <c r="X69" s="8">
        <v>81.047186079322785</v>
      </c>
      <c r="Y69" s="8">
        <v>74.776610754036682</v>
      </c>
      <c r="Z69" s="18">
        <v>254.17060119609695</v>
      </c>
      <c r="AA69" s="8">
        <v>121.64916131055024</v>
      </c>
      <c r="AB69" s="8">
        <v>74.149553221508071</v>
      </c>
      <c r="AC69" s="31">
        <v>8.5665049333910304</v>
      </c>
      <c r="AD69" s="12"/>
      <c r="AE69" s="1" t="s">
        <v>876</v>
      </c>
      <c r="AF69" s="13" t="s">
        <v>151</v>
      </c>
      <c r="AG69" s="22" t="s">
        <v>285</v>
      </c>
      <c r="AH69" s="23" t="s">
        <v>224</v>
      </c>
    </row>
    <row r="70" spans="1:34" ht="15" customHeight="1" x14ac:dyDescent="0.25">
      <c r="A70" s="1" t="s">
        <v>971</v>
      </c>
      <c r="B70" s="6" cm="1">
        <f t="array" ref="B70:AC70">_xlfn.XLOOKUP(A70,'Kunnat aakkosjäjestyksessä'!$A$14:$A$306,'Kunnat aakkosjäjestyksessä'!$B$14:$AC$306)</f>
        <v>51400</v>
      </c>
      <c r="C70" s="30">
        <v>4.8482490272373537</v>
      </c>
      <c r="D70" s="30">
        <v>28.474708171206224</v>
      </c>
      <c r="E70" s="18">
        <v>6274.43579766537</v>
      </c>
      <c r="F70" s="18">
        <v>3889.591439688716</v>
      </c>
      <c r="G70" s="8">
        <v>344.70817120622564</v>
      </c>
      <c r="H70" s="8">
        <v>747.08171206225677</v>
      </c>
      <c r="I70" s="8">
        <v>473.13229571984431</v>
      </c>
      <c r="J70" s="8">
        <v>36.491873658387</v>
      </c>
      <c r="K70" s="8">
        <v>719.78599221789887</v>
      </c>
      <c r="L70" s="8">
        <v>89.669260700389103</v>
      </c>
      <c r="M70" s="8">
        <v>1440.9338521400778</v>
      </c>
      <c r="N70" s="7">
        <v>127.45754268402591</v>
      </c>
      <c r="O70" s="18">
        <v>1959.6887159533073</v>
      </c>
      <c r="P70" s="8">
        <v>492.66536964980543</v>
      </c>
      <c r="Q70" s="8">
        <v>10161.717495987159</v>
      </c>
      <c r="R70" s="8">
        <v>50.42801556420234</v>
      </c>
      <c r="S70" s="8">
        <v>976.45914396887156</v>
      </c>
      <c r="T70" s="8">
        <v>113.18242343541944</v>
      </c>
      <c r="U70" s="7">
        <v>83.047795814369039</v>
      </c>
      <c r="V70" s="8">
        <v>124.16342412451361</v>
      </c>
      <c r="W70" s="8">
        <v>27.252271022585216</v>
      </c>
      <c r="X70" s="8">
        <v>92.490272373540847</v>
      </c>
      <c r="Y70" s="8">
        <v>61.011673151750976</v>
      </c>
      <c r="Z70" s="18">
        <v>258.25220123346651</v>
      </c>
      <c r="AA70" s="8">
        <v>139.96108949416342</v>
      </c>
      <c r="AB70" s="8">
        <v>76.070038910505829</v>
      </c>
      <c r="AC70" s="31">
        <v>166.90344078988016</v>
      </c>
      <c r="AD70" s="12"/>
      <c r="AE70" s="1" t="s">
        <v>880</v>
      </c>
      <c r="AF70" s="13" t="s">
        <v>155</v>
      </c>
      <c r="AG70" s="22" t="s">
        <v>285</v>
      </c>
      <c r="AH70" s="23" t="s">
        <v>223</v>
      </c>
    </row>
    <row r="71" spans="1:34" ht="15" customHeight="1" x14ac:dyDescent="0.25">
      <c r="A71" s="1" t="s">
        <v>619</v>
      </c>
      <c r="B71" s="6" cm="1">
        <f t="array" ref="B71:AC71">_xlfn.XLOOKUP(A71,'Kunnat aakkosjäjestyksessä'!$A$14:$A$306,'Kunnat aakkosjäjestyksessä'!$B$14:$AC$306)</f>
        <v>2959</v>
      </c>
      <c r="C71" s="30">
        <v>5.8127745860087865</v>
      </c>
      <c r="D71" s="30">
        <v>27.712064886786074</v>
      </c>
      <c r="E71" s="18">
        <v>5922.6089895234873</v>
      </c>
      <c r="F71" s="18">
        <v>3426.1574856370394</v>
      </c>
      <c r="G71" s="8">
        <v>162.21696519094289</v>
      </c>
      <c r="H71" s="8">
        <v>651.57147685028724</v>
      </c>
      <c r="I71" s="8">
        <v>399.12132477188237</v>
      </c>
      <c r="J71" s="8">
        <v>2.9732408325074329</v>
      </c>
      <c r="K71" s="8">
        <v>674.55221358567087</v>
      </c>
      <c r="L71" s="8">
        <v>90.909090909090907</v>
      </c>
      <c r="M71" s="8">
        <v>1384.9273403176749</v>
      </c>
      <c r="N71" s="7">
        <v>150.79492408807383</v>
      </c>
      <c r="O71" s="18">
        <v>1863.8053396417708</v>
      </c>
      <c r="P71" s="8">
        <v>445.7587022642785</v>
      </c>
      <c r="Q71" s="8">
        <v>7668.604651162791</v>
      </c>
      <c r="R71" s="8">
        <v>139.91213247718824</v>
      </c>
      <c r="S71" s="8">
        <v>1156.1338289962825</v>
      </c>
      <c r="T71" s="8">
        <v>140.73668730120727</v>
      </c>
      <c r="U71" s="7">
        <v>-131.44886235143633</v>
      </c>
      <c r="V71" s="8">
        <v>19.601216627238934</v>
      </c>
      <c r="W71" s="8">
        <v>21.465808034345294</v>
      </c>
      <c r="X71" s="8">
        <v>71.645826292666442</v>
      </c>
      <c r="Y71" s="8">
        <v>58.465697870902332</v>
      </c>
      <c r="Z71" s="18">
        <v>244.06779661016949</v>
      </c>
      <c r="AA71" s="8">
        <v>110.17235552551539</v>
      </c>
      <c r="AB71" s="8">
        <v>73.335586346738751</v>
      </c>
      <c r="AC71" s="31">
        <v>388.57836763450757</v>
      </c>
      <c r="AD71" s="12"/>
      <c r="AE71" s="1" t="s">
        <v>882</v>
      </c>
      <c r="AF71" s="13" t="s">
        <v>372</v>
      </c>
      <c r="AG71" s="22" t="s">
        <v>285</v>
      </c>
      <c r="AH71" s="23" t="s">
        <v>224</v>
      </c>
    </row>
    <row r="72" spans="1:34" ht="15" customHeight="1" x14ac:dyDescent="0.25">
      <c r="A72" s="1" t="s">
        <v>631</v>
      </c>
      <c r="B72" s="6" cm="1">
        <f t="array" ref="B72:AC72">_xlfn.XLOOKUP(A72,'Kunnat aakkosjäjestyksessä'!$A$14:$A$306,'Kunnat aakkosjäjestyksessä'!$B$14:$AC$306)</f>
        <v>8563</v>
      </c>
      <c r="C72" s="30">
        <v>4.8931449258437461</v>
      </c>
      <c r="D72" s="30">
        <v>33.247693565339247</v>
      </c>
      <c r="E72" s="18">
        <v>6637.9773443886488</v>
      </c>
      <c r="F72" s="18">
        <v>4189.6531589396236</v>
      </c>
      <c r="G72" s="8">
        <v>292.88800653976409</v>
      </c>
      <c r="H72" s="8">
        <v>1092.72451243723</v>
      </c>
      <c r="I72" s="8">
        <v>502.8611467943478</v>
      </c>
      <c r="J72" s="8">
        <v>7.8189300411522638</v>
      </c>
      <c r="K72" s="8">
        <v>694.6163727665537</v>
      </c>
      <c r="L72" s="8">
        <v>93.074856942660276</v>
      </c>
      <c r="M72" s="8">
        <v>1421.1140955272685</v>
      </c>
      <c r="N72" s="7">
        <v>177.63009483330711</v>
      </c>
      <c r="O72" s="18">
        <v>1974.3080696017753</v>
      </c>
      <c r="P72" s="8">
        <v>421.58122153450893</v>
      </c>
      <c r="Q72" s="8">
        <v>8615.7517899761333</v>
      </c>
      <c r="R72" s="8">
        <v>94.943360971622099</v>
      </c>
      <c r="S72" s="8">
        <v>940.67499708046239</v>
      </c>
      <c r="T72" s="8">
        <v>174.647235715938</v>
      </c>
      <c r="U72" s="7">
        <v>67.677379694316912</v>
      </c>
      <c r="V72" s="8">
        <v>152.0495153567675</v>
      </c>
      <c r="W72" s="8">
        <v>22.769393698702675</v>
      </c>
      <c r="X72" s="8">
        <v>99.964965549456963</v>
      </c>
      <c r="Y72" s="8">
        <v>80.929580754408491</v>
      </c>
      <c r="Z72" s="18">
        <v>307.30973860744854</v>
      </c>
      <c r="AA72" s="8">
        <v>160.92490949433611</v>
      </c>
      <c r="AB72" s="8">
        <v>73.922690645801708</v>
      </c>
      <c r="AC72" s="31">
        <v>166.70637723980138</v>
      </c>
      <c r="AD72" s="12"/>
      <c r="AE72" s="1" t="s">
        <v>897</v>
      </c>
      <c r="AF72" s="13" t="s">
        <v>166</v>
      </c>
      <c r="AG72" s="22" t="s">
        <v>285</v>
      </c>
      <c r="AH72" s="23" t="s">
        <v>223</v>
      </c>
    </row>
    <row r="73" spans="1:34" ht="15" customHeight="1" x14ac:dyDescent="0.25">
      <c r="A73" s="1" t="s">
        <v>641</v>
      </c>
      <c r="B73" s="6" cm="1">
        <f t="array" ref="B73:AC73">_xlfn.XLOOKUP(A73,'Kunnat aakkosjäjestyksessä'!$A$14:$A$306,'Kunnat aakkosjäjestyksessä'!$B$14:$AC$306)</f>
        <v>1677</v>
      </c>
      <c r="C73" s="30">
        <v>5.3667262969588547</v>
      </c>
      <c r="D73" s="30">
        <v>34.585569469290398</v>
      </c>
      <c r="E73" s="18">
        <v>6528.3243887895051</v>
      </c>
      <c r="F73" s="18">
        <v>3881.9320214669051</v>
      </c>
      <c r="G73" s="8">
        <v>71.556350626118061</v>
      </c>
      <c r="H73" s="8">
        <v>1153.8461538461538</v>
      </c>
      <c r="I73" s="8">
        <v>362.55217650566487</v>
      </c>
      <c r="J73" s="8">
        <v>-1.0409437890353921</v>
      </c>
      <c r="K73" s="8">
        <v>852.11687537268926</v>
      </c>
      <c r="L73" s="8">
        <v>149.07573047107931</v>
      </c>
      <c r="M73" s="8">
        <v>1290.3995229576626</v>
      </c>
      <c r="N73" s="7">
        <v>152.50188594765191</v>
      </c>
      <c r="O73" s="18">
        <v>1799.0459153249851</v>
      </c>
      <c r="P73" s="8">
        <v>469.29039952295767</v>
      </c>
      <c r="Q73" s="8">
        <v>8744.4444444444453</v>
      </c>
      <c r="R73" s="8">
        <v>75.730471079308288</v>
      </c>
      <c r="S73" s="8">
        <v>1039.9522957662493</v>
      </c>
      <c r="T73" s="8">
        <v>0</v>
      </c>
      <c r="U73" s="7">
        <v>33.751524859596046</v>
      </c>
      <c r="V73" s="8">
        <v>82.886106141920095</v>
      </c>
      <c r="W73" s="8">
        <v>31.8417965476789</v>
      </c>
      <c r="X73" s="8">
        <v>65.593321407274885</v>
      </c>
      <c r="Y73" s="8">
        <v>59.033989266547401</v>
      </c>
      <c r="Z73" s="18">
        <v>184.4484629294756</v>
      </c>
      <c r="AA73" s="8">
        <v>104.94931425163983</v>
      </c>
      <c r="AB73" s="8">
        <v>78.711985688729882</v>
      </c>
      <c r="AC73" s="31">
        <v>662.89798906813928</v>
      </c>
      <c r="AD73" s="12"/>
      <c r="AE73" s="1" t="s">
        <v>907</v>
      </c>
      <c r="AF73" s="13" t="s">
        <v>376</v>
      </c>
      <c r="AG73" s="22" t="s">
        <v>285</v>
      </c>
      <c r="AH73" s="23" t="s">
        <v>225</v>
      </c>
    </row>
    <row r="74" spans="1:34" ht="15" customHeight="1" x14ac:dyDescent="0.25">
      <c r="A74" s="1" t="s">
        <v>651</v>
      </c>
      <c r="B74" s="6" cm="1">
        <f t="array" ref="B74:AC74">_xlfn.XLOOKUP(A74,'Kunnat aakkosjäjestyksessä'!$A$14:$A$306,'Kunnat aakkosjäjestyksessä'!$B$14:$AC$306)</f>
        <v>195137</v>
      </c>
      <c r="C74" s="30">
        <v>5.7882410819065582</v>
      </c>
      <c r="D74" s="30">
        <v>21.055976057846539</v>
      </c>
      <c r="E74" s="18">
        <v>6096.588550608034</v>
      </c>
      <c r="F74" s="18">
        <v>3537.0995761951858</v>
      </c>
      <c r="G74" s="8">
        <v>373.49656907710994</v>
      </c>
      <c r="H74" s="8">
        <v>671.46671312974979</v>
      </c>
      <c r="I74" s="8">
        <v>311.74508166057689</v>
      </c>
      <c r="J74" s="8">
        <v>2.7626489857131582</v>
      </c>
      <c r="K74" s="8">
        <v>530.63232498193577</v>
      </c>
      <c r="L74" s="8">
        <v>71.928952479540015</v>
      </c>
      <c r="M74" s="8">
        <v>1408.3490060829058</v>
      </c>
      <c r="N74" s="7">
        <v>238.64723227719432</v>
      </c>
      <c r="O74" s="18">
        <v>2184.6856311206998</v>
      </c>
      <c r="P74" s="8">
        <v>528.47999098069567</v>
      </c>
      <c r="Q74" s="8">
        <v>9130.2346170872079</v>
      </c>
      <c r="R74" s="8">
        <v>63.852575370124576</v>
      </c>
      <c r="S74" s="8">
        <v>763.01265264916435</v>
      </c>
      <c r="T74" s="8">
        <v>132.34666213970812</v>
      </c>
      <c r="U74" s="7">
        <v>351.78001859830437</v>
      </c>
      <c r="V74" s="8">
        <v>122.59079518492136</v>
      </c>
      <c r="W74" s="8">
        <v>39.669421487603309</v>
      </c>
      <c r="X74" s="8">
        <v>182.95351471017798</v>
      </c>
      <c r="Y74" s="8">
        <v>63.750083274827425</v>
      </c>
      <c r="Z74" s="18">
        <v>430.67837502765047</v>
      </c>
      <c r="AA74" s="8">
        <v>166.06281740520762</v>
      </c>
      <c r="AB74" s="8">
        <v>70.61192905497164</v>
      </c>
      <c r="AC74" s="31">
        <v>-55.875031735502091</v>
      </c>
      <c r="AD74" s="12"/>
      <c r="AE74" s="1" t="s">
        <v>917</v>
      </c>
      <c r="AF74" s="13" t="s">
        <v>380</v>
      </c>
      <c r="AG74" s="22" t="s">
        <v>285</v>
      </c>
      <c r="AH74" s="23" t="s">
        <v>224</v>
      </c>
    </row>
    <row r="75" spans="1:34" ht="15" customHeight="1" x14ac:dyDescent="0.25">
      <c r="A75" s="1" t="s">
        <v>661</v>
      </c>
      <c r="B75" s="6" cm="1">
        <f t="array" ref="B75:AC75">_xlfn.XLOOKUP(A75,'Kunnat aakkosjäjestyksessä'!$A$14:$A$306,'Kunnat aakkosjäjestyksessä'!$B$14:$AC$306)</f>
        <v>15463</v>
      </c>
      <c r="C75" s="30">
        <v>5.3547177132509862</v>
      </c>
      <c r="D75" s="30">
        <v>29.567354329690225</v>
      </c>
      <c r="E75" s="18">
        <v>6279.1178943283967</v>
      </c>
      <c r="F75" s="18">
        <v>3876.2853262626918</v>
      </c>
      <c r="G75" s="8">
        <v>180.94806958546206</v>
      </c>
      <c r="H75" s="8">
        <v>893.1643277501131</v>
      </c>
      <c r="I75" s="8">
        <v>586.17344629114666</v>
      </c>
      <c r="J75" s="8">
        <v>35.354464352900848</v>
      </c>
      <c r="K75" s="8">
        <v>645.34695725279698</v>
      </c>
      <c r="L75" s="8">
        <v>115.63086076440536</v>
      </c>
      <c r="M75" s="8">
        <v>1336.1572786652007</v>
      </c>
      <c r="N75" s="7">
        <v>199.14078236507143</v>
      </c>
      <c r="O75" s="18">
        <v>1862.5105089568647</v>
      </c>
      <c r="P75" s="8">
        <v>517.75205328849518</v>
      </c>
      <c r="Q75" s="8">
        <v>9669.0821256038653</v>
      </c>
      <c r="R75" s="8">
        <v>66.157925370238644</v>
      </c>
      <c r="S75" s="8">
        <v>868.5248658087047</v>
      </c>
      <c r="T75" s="8">
        <v>102.74417999739889</v>
      </c>
      <c r="U75" s="7">
        <v>17.242153308183855</v>
      </c>
      <c r="V75" s="8">
        <v>151.71700187544459</v>
      </c>
      <c r="W75" s="8">
        <v>28.43247287691732</v>
      </c>
      <c r="X75" s="8">
        <v>109.9398564314816</v>
      </c>
      <c r="Y75" s="8">
        <v>52.383108064411822</v>
      </c>
      <c r="Z75" s="18">
        <v>277.60436987904797</v>
      </c>
      <c r="AA75" s="8">
        <v>167.94929832503394</v>
      </c>
      <c r="AB75" s="8">
        <v>73.724374312875895</v>
      </c>
      <c r="AC75" s="31">
        <v>262.71768922979226</v>
      </c>
      <c r="AD75" s="12"/>
      <c r="AE75" s="1" t="s">
        <v>927</v>
      </c>
      <c r="AF75" s="13" t="s">
        <v>384</v>
      </c>
      <c r="AG75" s="22" t="s">
        <v>285</v>
      </c>
      <c r="AH75" s="23" t="s">
        <v>225</v>
      </c>
    </row>
    <row r="76" spans="1:34" ht="15" customHeight="1" x14ac:dyDescent="0.25">
      <c r="A76" s="1" t="s">
        <v>667</v>
      </c>
      <c r="B76" s="6" cm="1">
        <f t="array" ref="B76:AC76">_xlfn.XLOOKUP(A76,'Kunnat aakkosjäjestyksessä'!$A$14:$A$306,'Kunnat aakkosjäjestyksessä'!$B$14:$AC$306)</f>
        <v>2271</v>
      </c>
      <c r="C76" s="30">
        <v>6.2087186261558784</v>
      </c>
      <c r="D76" s="30">
        <v>29.854689564068693</v>
      </c>
      <c r="E76" s="18">
        <v>6402.0255394099513</v>
      </c>
      <c r="F76" s="18">
        <v>4109.202994275649</v>
      </c>
      <c r="G76" s="8">
        <v>317.04095112285336</v>
      </c>
      <c r="H76" s="8">
        <v>1082.3425803610744</v>
      </c>
      <c r="I76" s="8">
        <v>369.44077498899162</v>
      </c>
      <c r="J76" s="8">
        <v>0.28653295128939826</v>
      </c>
      <c r="K76" s="8">
        <v>906.64905328049315</v>
      </c>
      <c r="L76" s="8">
        <v>148.83311316600617</v>
      </c>
      <c r="M76" s="8">
        <v>1316.6006164685159</v>
      </c>
      <c r="N76" s="7">
        <v>116.84248510243111</v>
      </c>
      <c r="O76" s="18">
        <v>1755.6142668428006</v>
      </c>
      <c r="P76" s="8">
        <v>435.49097313958606</v>
      </c>
      <c r="Q76" s="8">
        <v>7014.1843971631206</v>
      </c>
      <c r="R76" s="8">
        <v>76.618229854689559</v>
      </c>
      <c r="S76" s="8">
        <v>1030.3830911492735</v>
      </c>
      <c r="T76" s="8">
        <v>0</v>
      </c>
      <c r="U76" s="7">
        <v>-2.5371987501845439</v>
      </c>
      <c r="V76" s="8">
        <v>82.342580361074425</v>
      </c>
      <c r="W76" s="8">
        <v>65.945388974755289</v>
      </c>
      <c r="X76" s="8">
        <v>67.371202113606344</v>
      </c>
      <c r="Y76" s="8">
        <v>61.646851607221492</v>
      </c>
      <c r="Z76" s="18">
        <v>246.94589877835952</v>
      </c>
      <c r="AA76" s="8">
        <v>38.30911492734478</v>
      </c>
      <c r="AB76" s="8">
        <v>70.893879348304708</v>
      </c>
      <c r="AC76" s="31">
        <v>290.26237951314226</v>
      </c>
      <c r="AD76" s="12"/>
      <c r="AE76" s="1" t="s">
        <v>933</v>
      </c>
      <c r="AF76" s="13" t="s">
        <v>192</v>
      </c>
      <c r="AG76" s="22" t="s">
        <v>285</v>
      </c>
      <c r="AH76" s="23" t="s">
        <v>225</v>
      </c>
    </row>
    <row r="77" spans="1:34" ht="15" customHeight="1" x14ac:dyDescent="0.25">
      <c r="B77" s="6"/>
      <c r="C77" s="30"/>
      <c r="D77" s="30"/>
      <c r="E77" s="18"/>
      <c r="F77" s="18"/>
      <c r="G77" s="8"/>
      <c r="H77" s="8"/>
      <c r="I77" s="8"/>
      <c r="J77" s="8"/>
      <c r="K77" s="8"/>
      <c r="L77" s="8"/>
      <c r="M77" s="8"/>
      <c r="N77" s="7"/>
      <c r="O77" s="18"/>
      <c r="P77" s="8"/>
      <c r="Q77" s="8"/>
      <c r="R77" s="8"/>
      <c r="S77" s="8"/>
      <c r="T77" s="8"/>
      <c r="U77" s="7"/>
      <c r="V77" s="8"/>
      <c r="W77" s="8"/>
      <c r="X77" s="8"/>
      <c r="Y77" s="8"/>
      <c r="Z77" s="18"/>
      <c r="AA77" s="8"/>
      <c r="AB77" s="8"/>
      <c r="AC77" s="31"/>
      <c r="AD77" s="12"/>
      <c r="AF77" s="13"/>
      <c r="AG77" s="22"/>
      <c r="AH77" s="23"/>
    </row>
    <row r="78" spans="1:34" ht="15" customHeight="1" x14ac:dyDescent="0.25">
      <c r="A78" s="11" t="s">
        <v>1001</v>
      </c>
      <c r="B78" s="6">
        <v>214281</v>
      </c>
      <c r="C78" s="30">
        <v>5.7130590206317873</v>
      </c>
      <c r="D78" s="30">
        <v>28.099084846533291</v>
      </c>
      <c r="E78" s="18">
        <v>6359.3972400726143</v>
      </c>
      <c r="F78" s="18">
        <v>3852.9267643888165</v>
      </c>
      <c r="G78" s="8">
        <v>273.55668491373473</v>
      </c>
      <c r="H78" s="8">
        <v>860.18359070566214</v>
      </c>
      <c r="I78" s="8">
        <v>406.76028205953861</v>
      </c>
      <c r="J78" s="8">
        <v>9.0535325110485765</v>
      </c>
      <c r="K78" s="8">
        <v>737.7182298010556</v>
      </c>
      <c r="L78" s="8">
        <v>93.73672887470191</v>
      </c>
      <c r="M78" s="8">
        <v>1405.1735804854372</v>
      </c>
      <c r="N78" s="7">
        <v>160.48086391233988</v>
      </c>
      <c r="O78" s="18">
        <v>1968.3966380593706</v>
      </c>
      <c r="P78" s="8">
        <v>466.39226062973387</v>
      </c>
      <c r="Q78" s="8">
        <v>8163.6170560365954</v>
      </c>
      <c r="R78" s="8">
        <v>79.405080245098716</v>
      </c>
      <c r="S78" s="8">
        <v>963.72520195444304</v>
      </c>
      <c r="T78" s="8">
        <v>132.07890573592618</v>
      </c>
      <c r="U78" s="7">
        <v>41.991590481657212</v>
      </c>
      <c r="V78" s="8">
        <v>133.7776097740817</v>
      </c>
      <c r="W78" s="8">
        <v>33.885412145733874</v>
      </c>
      <c r="X78" s="8">
        <v>117.14057709269603</v>
      </c>
      <c r="Y78" s="8">
        <v>58.25061484685996</v>
      </c>
      <c r="Z78" s="18">
        <v>262.33777143097149</v>
      </c>
      <c r="AA78" s="8">
        <v>119.91730484737332</v>
      </c>
      <c r="AB78" s="8">
        <v>62.175367858092876</v>
      </c>
      <c r="AC78" s="31">
        <v>275.73606619345566</v>
      </c>
      <c r="AD78" s="12"/>
      <c r="AF78" s="13"/>
      <c r="AG78" s="22"/>
      <c r="AH78" s="23"/>
    </row>
    <row r="79" spans="1:34" s="2" customFormat="1" ht="15" customHeight="1" x14ac:dyDescent="0.25">
      <c r="A79" s="11" t="s">
        <v>1002</v>
      </c>
      <c r="B79" s="10">
        <v>215416</v>
      </c>
      <c r="C79" s="49">
        <v>5.8983548111560884</v>
      </c>
      <c r="D79" s="49">
        <v>27.661826419578862</v>
      </c>
      <c r="E79" s="18">
        <v>6143.9865191072158</v>
      </c>
      <c r="F79" s="18">
        <v>3789.4028298733615</v>
      </c>
      <c r="G79" s="9">
        <v>271.09871133063467</v>
      </c>
      <c r="H79" s="9">
        <v>624.32224161622162</v>
      </c>
      <c r="I79" s="9">
        <v>461.14494745051434</v>
      </c>
      <c r="J79" s="9">
        <v>47.466297768039517</v>
      </c>
      <c r="K79" s="9">
        <v>665.90225424295318</v>
      </c>
      <c r="L79" s="9">
        <v>84.213800274817103</v>
      </c>
      <c r="M79" s="9">
        <v>1363.3388420544436</v>
      </c>
      <c r="N79" s="10">
        <v>130.80736806922459</v>
      </c>
      <c r="O79" s="18">
        <v>1855.3914286775355</v>
      </c>
      <c r="P79" s="9">
        <v>445.66791696067145</v>
      </c>
      <c r="Q79" s="9">
        <v>7555.8004092554702</v>
      </c>
      <c r="R79" s="9">
        <v>64.879117614290493</v>
      </c>
      <c r="S79" s="9">
        <v>905.48055854718314</v>
      </c>
      <c r="T79" s="9">
        <v>122.10792141716493</v>
      </c>
      <c r="U79" s="10">
        <v>55.822223047498795</v>
      </c>
      <c r="V79" s="9">
        <v>120.31139748208118</v>
      </c>
      <c r="W79" s="9">
        <v>32.97340958888848</v>
      </c>
      <c r="X79" s="9">
        <v>108.14888401975712</v>
      </c>
      <c r="Y79" s="9">
        <v>55.543692204850153</v>
      </c>
      <c r="Z79" s="18">
        <v>300.58584320570429</v>
      </c>
      <c r="AA79" s="9">
        <v>129.61432762654584</v>
      </c>
      <c r="AB79" s="9">
        <v>97.095851747316814</v>
      </c>
      <c r="AC79" s="31">
        <v>198.60641735061461</v>
      </c>
      <c r="AD79" s="10"/>
      <c r="AF79" s="50" t="s">
        <v>205</v>
      </c>
      <c r="AG79" s="58"/>
      <c r="AH79" s="59"/>
    </row>
    <row r="80" spans="1:34" ht="15" customHeight="1" x14ac:dyDescent="0.3">
      <c r="A80" s="48" t="s">
        <v>1033</v>
      </c>
      <c r="B80" s="32">
        <f>100*(B78-B79)/B79</f>
        <v>-0.52688751067701567</v>
      </c>
      <c r="C80" s="32"/>
      <c r="D80" s="32"/>
      <c r="E80" s="32">
        <f t="shared" ref="E80:AB80" si="2">100*(E78-E79)/E79</f>
        <v>3.5060415626807049</v>
      </c>
      <c r="F80" s="32">
        <f t="shared" si="2"/>
        <v>1.6763573936946141</v>
      </c>
      <c r="G80" s="32">
        <f t="shared" si="2"/>
        <v>0.9066710686434386</v>
      </c>
      <c r="H80" s="32">
        <f t="shared" si="2"/>
        <v>37.778783674092992</v>
      </c>
      <c r="I80" s="32">
        <f t="shared" si="2"/>
        <v>-11.79339938378307</v>
      </c>
      <c r="J80" s="32">
        <f t="shared" si="2"/>
        <v>-80.926398441075392</v>
      </c>
      <c r="K80" s="32">
        <f t="shared" si="2"/>
        <v>10.78476234319827</v>
      </c>
      <c r="L80" s="32">
        <f t="shared" si="2"/>
        <v>11.308038075479772</v>
      </c>
      <c r="M80" s="32">
        <f t="shared" si="2"/>
        <v>3.0685503222333197</v>
      </c>
      <c r="N80" s="32">
        <f t="shared" si="2"/>
        <v>22.684881043865794</v>
      </c>
      <c r="O80" s="32">
        <f t="shared" si="2"/>
        <v>6.0906398313148227</v>
      </c>
      <c r="P80" s="32">
        <f t="shared" si="2"/>
        <v>4.6501762591295677</v>
      </c>
      <c r="Q80" s="32">
        <f t="shared" si="2"/>
        <v>8.0443713949428943</v>
      </c>
      <c r="R80" s="32">
        <f t="shared" si="2"/>
        <v>22.389272796781512</v>
      </c>
      <c r="S80" s="32">
        <f t="shared" si="2"/>
        <v>6.4324565400621871</v>
      </c>
      <c r="T80" s="32">
        <f t="shared" si="2"/>
        <v>8.1657145605621739</v>
      </c>
      <c r="U80" s="32">
        <f t="shared" si="2"/>
        <v>-24.776212430796928</v>
      </c>
      <c r="V80" s="32">
        <f t="shared" si="2"/>
        <v>11.192798499415767</v>
      </c>
      <c r="W80" s="32">
        <f t="shared" si="2"/>
        <v>2.7658727690469855</v>
      </c>
      <c r="X80" s="32">
        <f t="shared" si="2"/>
        <v>8.314180173413785</v>
      </c>
      <c r="Y80" s="32">
        <f t="shared" si="2"/>
        <v>4.8735014446400724</v>
      </c>
      <c r="Z80" s="32">
        <f t="shared" si="2"/>
        <v>-12.724508701681584</v>
      </c>
      <c r="AA80" s="32">
        <f t="shared" si="2"/>
        <v>-7.4814435693500565</v>
      </c>
      <c r="AB80" s="32">
        <f t="shared" si="2"/>
        <v>-35.964959636073168</v>
      </c>
      <c r="AC80" s="31"/>
      <c r="AD80" s="12"/>
      <c r="AF80" s="13"/>
      <c r="AG80" s="22"/>
      <c r="AH80" s="23"/>
    </row>
    <row r="81" spans="1:34" ht="15" customHeight="1" x14ac:dyDescent="0.25">
      <c r="B81" s="6"/>
      <c r="C81" s="30"/>
      <c r="D81" s="30"/>
      <c r="E81" s="18"/>
      <c r="F81" s="18"/>
      <c r="G81" s="8"/>
      <c r="H81" s="8"/>
      <c r="I81" s="8"/>
      <c r="J81" s="8"/>
      <c r="K81" s="8"/>
      <c r="L81" s="8"/>
      <c r="M81" s="8"/>
      <c r="N81" s="7"/>
      <c r="O81" s="18"/>
      <c r="P81" s="8"/>
      <c r="Q81" s="8"/>
      <c r="R81" s="8"/>
      <c r="S81" s="8"/>
      <c r="T81" s="8"/>
      <c r="U81" s="7"/>
      <c r="V81" s="8"/>
      <c r="W81" s="8"/>
      <c r="X81" s="8"/>
      <c r="Y81" s="8"/>
      <c r="Z81" s="18"/>
      <c r="AA81" s="8"/>
      <c r="AB81" s="8"/>
      <c r="AC81" s="31"/>
      <c r="AD81" s="12"/>
      <c r="AF81" s="13"/>
      <c r="AG81" s="22"/>
      <c r="AH81" s="23"/>
    </row>
    <row r="82" spans="1:34" ht="15" customHeight="1" x14ac:dyDescent="0.25">
      <c r="A82" s="1" t="s">
        <v>951</v>
      </c>
      <c r="B82" s="6" cm="1">
        <f t="array" ref="B82:AC82">_xlfn.XLOOKUP(A82,'Kunnat aakkosjäjestyksessä'!$A$14:$A$306,'Kunnat aakkosjäjestyksessä'!$B$14:$AC$306)</f>
        <v>11417</v>
      </c>
      <c r="C82" s="30">
        <v>5.8772006656739952</v>
      </c>
      <c r="D82" s="30">
        <v>28.694052728387494</v>
      </c>
      <c r="E82" s="18">
        <v>6308.4873434352285</v>
      </c>
      <c r="F82" s="18">
        <v>3853.1137776999212</v>
      </c>
      <c r="G82" s="8">
        <v>287.55364806866953</v>
      </c>
      <c r="H82" s="8">
        <v>833.66908995357801</v>
      </c>
      <c r="I82" s="8">
        <v>505.64947008846462</v>
      </c>
      <c r="J82" s="8">
        <v>62.275553998423405</v>
      </c>
      <c r="K82" s="8">
        <v>647.19278269247616</v>
      </c>
      <c r="L82" s="8">
        <v>127.52912323727774</v>
      </c>
      <c r="M82" s="8">
        <v>1391.9593588508365</v>
      </c>
      <c r="N82" s="7">
        <v>124.81387404747271</v>
      </c>
      <c r="O82" s="18">
        <v>2007.2698607339935</v>
      </c>
      <c r="P82" s="8">
        <v>455.02321100113863</v>
      </c>
      <c r="Q82" s="8">
        <v>7742.1758569299554</v>
      </c>
      <c r="R82" s="8">
        <v>78.654637820793553</v>
      </c>
      <c r="S82" s="8">
        <v>1023.8241219234474</v>
      </c>
      <c r="T82" s="8">
        <v>306.15640599001665</v>
      </c>
      <c r="U82" s="7">
        <v>-130.36591812104891</v>
      </c>
      <c r="V82" s="8">
        <v>158.0975737934659</v>
      </c>
      <c r="W82" s="8">
        <v>32.232635543487781</v>
      </c>
      <c r="X82" s="8">
        <v>83.647192782692471</v>
      </c>
      <c r="Y82" s="8">
        <v>55.706402732766925</v>
      </c>
      <c r="Z82" s="18">
        <v>280.32744056431244</v>
      </c>
      <c r="AA82" s="8">
        <v>98.975212402557588</v>
      </c>
      <c r="AB82" s="8">
        <v>117.01848121222739</v>
      </c>
      <c r="AC82" s="31">
        <v>167.77626443700132</v>
      </c>
      <c r="AD82" s="12"/>
      <c r="AE82" s="1" t="s">
        <v>691</v>
      </c>
      <c r="AF82" s="13" t="s">
        <v>8</v>
      </c>
      <c r="AG82" s="22" t="s">
        <v>293</v>
      </c>
      <c r="AH82" s="23" t="s">
        <v>227</v>
      </c>
    </row>
    <row r="83" spans="1:34" ht="15" customHeight="1" x14ac:dyDescent="0.25">
      <c r="A83" s="1" t="s">
        <v>434</v>
      </c>
      <c r="B83" s="6" cm="1">
        <f t="array" ref="B83:AC83">_xlfn.XLOOKUP(A83,'Kunnat aakkosjäjestyksessä'!$A$14:$A$306,'Kunnat aakkosjäjestyksessä'!$B$14:$AC$306)</f>
        <v>9334</v>
      </c>
      <c r="C83" s="30">
        <v>6.4388257981572741</v>
      </c>
      <c r="D83" s="30">
        <v>26.698092993357619</v>
      </c>
      <c r="E83" s="18">
        <v>7210.8420827083783</v>
      </c>
      <c r="F83" s="18">
        <v>4068.9950717805868</v>
      </c>
      <c r="G83" s="8">
        <v>278.55153203342621</v>
      </c>
      <c r="H83" s="8">
        <v>1146.1324191129206</v>
      </c>
      <c r="I83" s="8">
        <v>614.63466895221779</v>
      </c>
      <c r="J83" s="8">
        <v>19.605742446968073</v>
      </c>
      <c r="K83" s="8">
        <v>697.55731733447612</v>
      </c>
      <c r="L83" s="8">
        <v>95.564602528390836</v>
      </c>
      <c r="M83" s="8">
        <v>1194.3432611956289</v>
      </c>
      <c r="N83" s="7">
        <v>118.17013070494927</v>
      </c>
      <c r="O83" s="18">
        <v>2870.044996785944</v>
      </c>
      <c r="P83" s="8">
        <v>723.69830726376688</v>
      </c>
      <c r="Q83" s="8">
        <v>11239.600665557404</v>
      </c>
      <c r="R83" s="8">
        <v>119.77715877437325</v>
      </c>
      <c r="S83" s="8">
        <v>1551.4248982215554</v>
      </c>
      <c r="T83" s="8">
        <v>187.95631448741929</v>
      </c>
      <c r="U83" s="7">
        <v>8.6367860054032164</v>
      </c>
      <c r="V83" s="8">
        <v>83.886865223912579</v>
      </c>
      <c r="W83" s="8">
        <v>50.460681379901438</v>
      </c>
      <c r="X83" s="8">
        <v>144.20398542961215</v>
      </c>
      <c r="Y83" s="8">
        <v>108.31369187915149</v>
      </c>
      <c r="Z83" s="18">
        <v>434.61701227253491</v>
      </c>
      <c r="AA83" s="8">
        <v>171.84486822369828</v>
      </c>
      <c r="AB83" s="8">
        <v>99.42146989500749</v>
      </c>
      <c r="AC83" s="31">
        <v>-162.81499813068751</v>
      </c>
      <c r="AD83" s="12"/>
      <c r="AE83" s="1" t="s">
        <v>230</v>
      </c>
      <c r="AF83" s="13" t="s">
        <v>308</v>
      </c>
      <c r="AG83" s="22" t="s">
        <v>293</v>
      </c>
      <c r="AH83" s="23" t="s">
        <v>227</v>
      </c>
    </row>
    <row r="84" spans="1:34" ht="15" customHeight="1" x14ac:dyDescent="0.25">
      <c r="A84" s="1" t="s">
        <v>444</v>
      </c>
      <c r="B84" s="6" cm="1">
        <f t="array" ref="B84:AC84">_xlfn.XLOOKUP(A84,'Kunnat aakkosjäjestyksessä'!$A$14:$A$306,'Kunnat aakkosjäjestyksessä'!$B$14:$AC$306)</f>
        <v>6785</v>
      </c>
      <c r="C84" s="30">
        <v>5.2616064848931465</v>
      </c>
      <c r="D84" s="30">
        <v>32.439204126750184</v>
      </c>
      <c r="E84" s="18">
        <v>7145.6153279292557</v>
      </c>
      <c r="F84" s="18">
        <v>4629.7715549005152</v>
      </c>
      <c r="G84" s="8">
        <v>399.41046425939572</v>
      </c>
      <c r="H84" s="8">
        <v>1120.2652910832719</v>
      </c>
      <c r="I84" s="8">
        <v>503.90567428150337</v>
      </c>
      <c r="J84" s="8">
        <v>4.2741341193809879</v>
      </c>
      <c r="K84" s="8">
        <v>772.43920412675016</v>
      </c>
      <c r="L84" s="8">
        <v>84.450994841562263</v>
      </c>
      <c r="M84" s="8">
        <v>1574.2078113485629</v>
      </c>
      <c r="N84" s="7">
        <v>255.26897568165049</v>
      </c>
      <c r="O84" s="18">
        <v>1928.8135593220338</v>
      </c>
      <c r="P84" s="8">
        <v>448.78408253500368</v>
      </c>
      <c r="Q84" s="8">
        <v>8529.4117647058829</v>
      </c>
      <c r="R84" s="8">
        <v>76.050110537951369</v>
      </c>
      <c r="S84" s="8">
        <v>871.77597641857039</v>
      </c>
      <c r="T84" s="8">
        <v>122.71042302660271</v>
      </c>
      <c r="U84" s="7">
        <v>26.14735147597623</v>
      </c>
      <c r="V84" s="8">
        <v>215.32792925571113</v>
      </c>
      <c r="W84" s="8">
        <v>33.01400147383935</v>
      </c>
      <c r="X84" s="8">
        <v>135.00368459837878</v>
      </c>
      <c r="Y84" s="8">
        <v>56.890198968312454</v>
      </c>
      <c r="Z84" s="18">
        <v>389.72193914689183</v>
      </c>
      <c r="AA84" s="8">
        <v>225.64480471628593</v>
      </c>
      <c r="AB84" s="8">
        <v>105.67428150331614</v>
      </c>
      <c r="AC84" s="31">
        <v>197.30827455981489</v>
      </c>
      <c r="AD84" s="12"/>
      <c r="AE84" s="1" t="s">
        <v>697</v>
      </c>
      <c r="AF84" s="13" t="s">
        <v>15</v>
      </c>
      <c r="AG84" s="22" t="s">
        <v>293</v>
      </c>
      <c r="AH84" s="23" t="s">
        <v>228</v>
      </c>
    </row>
    <row r="85" spans="1:34" ht="15" customHeight="1" x14ac:dyDescent="0.25">
      <c r="A85" s="1" t="s">
        <v>952</v>
      </c>
      <c r="B85" s="6" cm="1">
        <f t="array" ref="B85:AC85">_xlfn.XLOOKUP(A85,'Kunnat aakkosjäjestyksessä'!$A$14:$A$306,'Kunnat aakkosjäjestyksessä'!$B$14:$AC$306)</f>
        <v>9870</v>
      </c>
      <c r="C85" s="30">
        <v>5.7649442755825735</v>
      </c>
      <c r="D85" s="30">
        <v>30.243161094224924</v>
      </c>
      <c r="E85" s="18">
        <v>6506.0790273556231</v>
      </c>
      <c r="F85" s="18">
        <v>3764.133738601824</v>
      </c>
      <c r="G85" s="8">
        <v>241.54002026342454</v>
      </c>
      <c r="H85" s="8">
        <v>1031.5096251266464</v>
      </c>
      <c r="I85" s="8">
        <v>457.54812563323202</v>
      </c>
      <c r="J85" s="8">
        <v>22.492401215805472</v>
      </c>
      <c r="K85" s="8">
        <v>683.48530901722393</v>
      </c>
      <c r="L85" s="8">
        <v>91.1854103343465</v>
      </c>
      <c r="M85" s="8">
        <v>1210.7396149949341</v>
      </c>
      <c r="N85" s="7">
        <v>116.81864235055701</v>
      </c>
      <c r="O85" s="18">
        <v>1973.2522796352582</v>
      </c>
      <c r="P85" s="8">
        <v>513.17122593718329</v>
      </c>
      <c r="Q85" s="8">
        <v>8901.5817223198574</v>
      </c>
      <c r="R85" s="8">
        <v>74.772036474164139</v>
      </c>
      <c r="S85" s="8">
        <v>880.95238095238096</v>
      </c>
      <c r="T85" s="8">
        <v>127.20679454146389</v>
      </c>
      <c r="U85" s="7">
        <v>172.48925409075477</v>
      </c>
      <c r="V85" s="8">
        <v>107.193515704154</v>
      </c>
      <c r="W85" s="8">
        <v>34.245187436676794</v>
      </c>
      <c r="X85" s="8">
        <v>63.22188449848025</v>
      </c>
      <c r="Y85" s="8">
        <v>55.319148936170208</v>
      </c>
      <c r="Z85" s="18">
        <v>415.5177618999698</v>
      </c>
      <c r="AA85" s="8">
        <v>177.81155015197569</v>
      </c>
      <c r="AB85" s="8">
        <v>116.31205673758865</v>
      </c>
      <c r="AC85" s="31">
        <v>353.17524721857109</v>
      </c>
      <c r="AD85" s="12"/>
      <c r="AE85" s="1" t="s">
        <v>702</v>
      </c>
      <c r="AF85" s="13" t="s">
        <v>22</v>
      </c>
      <c r="AG85" s="22" t="s">
        <v>293</v>
      </c>
      <c r="AH85" s="23" t="s">
        <v>228</v>
      </c>
    </row>
    <row r="86" spans="1:34" ht="15" customHeight="1" x14ac:dyDescent="0.25">
      <c r="A86" s="1" t="s">
        <v>475</v>
      </c>
      <c r="B86" s="6" cm="1">
        <f t="array" ref="B86:AC86">_xlfn.XLOOKUP(A86,'Kunnat aakkosjäjestyksessä'!$A$14:$A$306,'Kunnat aakkosjäjestyksessä'!$B$14:$AC$306)</f>
        <v>1685</v>
      </c>
      <c r="C86" s="30">
        <v>5.103857566765579</v>
      </c>
      <c r="D86" s="30">
        <v>31.038575667655788</v>
      </c>
      <c r="E86" s="18">
        <v>6455.1928783382791</v>
      </c>
      <c r="F86" s="18">
        <v>3804.7477744807125</v>
      </c>
      <c r="G86" s="8">
        <v>132.34421364985164</v>
      </c>
      <c r="H86" s="8">
        <v>867.06231454005933</v>
      </c>
      <c r="I86" s="8">
        <v>658.16023738872411</v>
      </c>
      <c r="J86" s="8">
        <v>0</v>
      </c>
      <c r="K86" s="8">
        <v>894.36201780415422</v>
      </c>
      <c r="L86" s="8">
        <v>109.79228486646885</v>
      </c>
      <c r="M86" s="8">
        <v>1151.9287833827893</v>
      </c>
      <c r="N86" s="7">
        <v>100.89020771513374</v>
      </c>
      <c r="O86" s="18">
        <v>1983.3827893175073</v>
      </c>
      <c r="P86" s="8">
        <v>324.62908011869433</v>
      </c>
      <c r="Q86" s="8">
        <v>6360.4651162790697</v>
      </c>
      <c r="R86" s="8">
        <v>126.40949554896142</v>
      </c>
      <c r="S86" s="8">
        <v>1338.8724035608309</v>
      </c>
      <c r="T86" s="8">
        <v>167.48881495927498</v>
      </c>
      <c r="U86" s="7">
        <v>-160.36715323820684</v>
      </c>
      <c r="V86" s="8">
        <v>52.225519287833833</v>
      </c>
      <c r="W86" s="8">
        <v>18.397626112759646</v>
      </c>
      <c r="X86" s="8">
        <v>115.72700296735906</v>
      </c>
      <c r="Y86" s="8">
        <v>67.062314540059347</v>
      </c>
      <c r="Z86" s="18">
        <v>421.792618629174</v>
      </c>
      <c r="AA86" s="8">
        <v>131.15727002967358</v>
      </c>
      <c r="AB86" s="8">
        <v>86.646884272997042</v>
      </c>
      <c r="AC86" s="31">
        <v>245.26969591088533</v>
      </c>
      <c r="AD86" s="12"/>
      <c r="AE86" s="1" t="s">
        <v>276</v>
      </c>
      <c r="AF86" s="13" t="s">
        <v>37</v>
      </c>
      <c r="AG86" s="22" t="s">
        <v>293</v>
      </c>
      <c r="AH86" s="23" t="s">
        <v>229</v>
      </c>
    </row>
    <row r="87" spans="1:34" ht="15" customHeight="1" x14ac:dyDescent="0.25">
      <c r="A87" s="1" t="s">
        <v>482</v>
      </c>
      <c r="B87" s="6" cm="1">
        <f t="array" ref="B87:AC87">_xlfn.XLOOKUP(A87,'Kunnat aakkosjäjestyksessä'!$A$14:$A$306,'Kunnat aakkosjäjestyksessä'!$B$14:$AC$306)</f>
        <v>12662</v>
      </c>
      <c r="C87" s="30">
        <v>5.8363607644921816</v>
      </c>
      <c r="D87" s="30">
        <v>29.339756752487762</v>
      </c>
      <c r="E87" s="18">
        <v>6502.5272468804296</v>
      </c>
      <c r="F87" s="18">
        <v>3826.9625651555834</v>
      </c>
      <c r="G87" s="8">
        <v>265.04501658505762</v>
      </c>
      <c r="H87" s="8">
        <v>809.35081345758965</v>
      </c>
      <c r="I87" s="8">
        <v>576.92307692307691</v>
      </c>
      <c r="J87" s="8">
        <v>20.29695150845048</v>
      </c>
      <c r="K87" s="8">
        <v>675.16979939977887</v>
      </c>
      <c r="L87" s="8">
        <v>110.09319222871585</v>
      </c>
      <c r="M87" s="8">
        <v>1335.8869057021009</v>
      </c>
      <c r="N87" s="7">
        <v>144.29000157952891</v>
      </c>
      <c r="O87" s="18">
        <v>1983.9677776022745</v>
      </c>
      <c r="P87" s="8">
        <v>434.13362817880272</v>
      </c>
      <c r="Q87" s="8">
        <v>7438.4303112313937</v>
      </c>
      <c r="R87" s="8">
        <v>117.67493287000474</v>
      </c>
      <c r="S87" s="8">
        <v>1007.8976465013425</v>
      </c>
      <c r="T87" s="8">
        <v>143.48351980647112</v>
      </c>
      <c r="U87" s="7">
        <v>57.669536582725023</v>
      </c>
      <c r="V87" s="8">
        <v>133.07534354762282</v>
      </c>
      <c r="W87" s="8">
        <v>22.982151318906965</v>
      </c>
      <c r="X87" s="8">
        <v>67.051018796398679</v>
      </c>
      <c r="Y87" s="8">
        <v>47.0699731480019</v>
      </c>
      <c r="Z87" s="18">
        <v>279.85308608796919</v>
      </c>
      <c r="AA87" s="8">
        <v>164.50797662296634</v>
      </c>
      <c r="AB87" s="8">
        <v>105.82846311799084</v>
      </c>
      <c r="AC87" s="31">
        <v>411.7438180346025</v>
      </c>
      <c r="AD87" s="12"/>
      <c r="AE87" s="1" t="s">
        <v>722</v>
      </c>
      <c r="AF87" s="13" t="s">
        <v>43</v>
      </c>
      <c r="AG87" s="22" t="s">
        <v>293</v>
      </c>
      <c r="AH87" s="23" t="s">
        <v>229</v>
      </c>
    </row>
    <row r="88" spans="1:34" ht="15" customHeight="1" x14ac:dyDescent="0.25">
      <c r="A88" s="1" t="s">
        <v>488</v>
      </c>
      <c r="B88" s="6" cm="1">
        <f t="array" ref="B88:AC88">_xlfn.XLOOKUP(A88,'Kunnat aakkosjäjestyksessä'!$A$14:$A$306,'Kunnat aakkosjäjestyksessä'!$B$14:$AC$306)</f>
        <v>2290</v>
      </c>
      <c r="C88" s="30">
        <v>5.3275109170305681</v>
      </c>
      <c r="D88" s="30">
        <v>35.109170305676855</v>
      </c>
      <c r="E88" s="18">
        <v>6394.759825327511</v>
      </c>
      <c r="F88" s="18">
        <v>3793.0131004366813</v>
      </c>
      <c r="G88" s="8">
        <v>122.27074235807859</v>
      </c>
      <c r="H88" s="8">
        <v>1028.82096069869</v>
      </c>
      <c r="I88" s="8">
        <v>267.68558951965065</v>
      </c>
      <c r="J88" s="8">
        <v>35.37117903930131</v>
      </c>
      <c r="K88" s="8">
        <v>772.92576419213981</v>
      </c>
      <c r="L88" s="8">
        <v>79.47598253275109</v>
      </c>
      <c r="M88" s="8">
        <v>1488.2096069868994</v>
      </c>
      <c r="N88" s="7">
        <v>77.729257641921407</v>
      </c>
      <c r="O88" s="18">
        <v>1835.8078602620087</v>
      </c>
      <c r="P88" s="8">
        <v>388.20960698689953</v>
      </c>
      <c r="Q88" s="8">
        <v>7286.885245901638</v>
      </c>
      <c r="R88" s="8">
        <v>69.432314410480359</v>
      </c>
      <c r="S88" s="8">
        <v>1051.0917030567687</v>
      </c>
      <c r="T88" s="8">
        <v>150.04556039283185</v>
      </c>
      <c r="U88" s="7">
        <v>-131.70494903912027</v>
      </c>
      <c r="V88" s="8">
        <v>156.76855895196508</v>
      </c>
      <c r="W88" s="8">
        <v>30.131004366812228</v>
      </c>
      <c r="X88" s="8">
        <v>121.83406113537119</v>
      </c>
      <c r="Y88" s="8">
        <v>67.248908296943227</v>
      </c>
      <c r="Z88" s="18">
        <v>319.55211024978468</v>
      </c>
      <c r="AA88" s="8">
        <v>78.165938864628814</v>
      </c>
      <c r="AB88" s="8">
        <v>152.83842794759826</v>
      </c>
      <c r="AC88" s="31">
        <v>446.38675437903629</v>
      </c>
      <c r="AD88" s="12"/>
      <c r="AE88" s="1" t="s">
        <v>728</v>
      </c>
      <c r="AF88" s="13" t="s">
        <v>47</v>
      </c>
      <c r="AG88" s="22" t="s">
        <v>293</v>
      </c>
      <c r="AH88" s="23" t="s">
        <v>229</v>
      </c>
    </row>
    <row r="89" spans="1:34" ht="15" customHeight="1" x14ac:dyDescent="0.25">
      <c r="A89" s="1" t="s">
        <v>507</v>
      </c>
      <c r="B89" s="6" cm="1">
        <f t="array" ref="B89:AC89">_xlfn.XLOOKUP(A89,'Kunnat aakkosjäjestyksessä'!$A$14:$A$306,'Kunnat aakkosjäjestyksessä'!$B$14:$AC$306)</f>
        <v>6951</v>
      </c>
      <c r="C89" s="30">
        <v>5.0496331463098834</v>
      </c>
      <c r="D89" s="30">
        <v>31.391166738598763</v>
      </c>
      <c r="E89" s="18">
        <v>6125.8811681772404</v>
      </c>
      <c r="F89" s="18">
        <v>2476.4782045748811</v>
      </c>
      <c r="G89" s="8">
        <v>5.898431880304992</v>
      </c>
      <c r="H89" s="8">
        <v>36.685369011653002</v>
      </c>
      <c r="I89" s="8">
        <v>9.9266292619766947</v>
      </c>
      <c r="J89" s="8">
        <v>10.332087916675365</v>
      </c>
      <c r="K89" s="8">
        <v>859.87627679470575</v>
      </c>
      <c r="L89" s="8">
        <v>75.097108329736727</v>
      </c>
      <c r="M89" s="8">
        <v>1428.2837001870234</v>
      </c>
      <c r="N89" s="7">
        <v>125.47570952254222</v>
      </c>
      <c r="O89" s="18">
        <v>1773.9893540497771</v>
      </c>
      <c r="P89" s="8">
        <v>427.70824341821321</v>
      </c>
      <c r="Q89" s="8">
        <v>8470.0854700854707</v>
      </c>
      <c r="R89" s="8">
        <v>59.415911379657608</v>
      </c>
      <c r="S89" s="8">
        <v>964.75327291037263</v>
      </c>
      <c r="T89" s="8">
        <v>173.01107250868554</v>
      </c>
      <c r="U89" s="7">
        <v>-21.378213927186458</v>
      </c>
      <c r="V89" s="8">
        <v>114.37203280103581</v>
      </c>
      <c r="W89" s="8">
        <v>17.983024025320098</v>
      </c>
      <c r="X89" s="8">
        <v>38.124010933678605</v>
      </c>
      <c r="Y89" s="8">
        <v>47.187455042439936</v>
      </c>
      <c r="Z89" s="18">
        <v>329.53087123912735</v>
      </c>
      <c r="AA89" s="8">
        <v>158.1067472306143</v>
      </c>
      <c r="AB89" s="8">
        <v>120.98978564235362</v>
      </c>
      <c r="AC89" s="31">
        <v>1545.8827383134549</v>
      </c>
      <c r="AD89" s="12"/>
      <c r="AE89" s="1" t="s">
        <v>749</v>
      </c>
      <c r="AF89" s="13" t="s">
        <v>336</v>
      </c>
      <c r="AG89" s="22" t="s">
        <v>293</v>
      </c>
      <c r="AH89" s="23" t="s">
        <v>228</v>
      </c>
    </row>
    <row r="90" spans="1:34" ht="15" customHeight="1" x14ac:dyDescent="0.25">
      <c r="A90" s="1" t="s">
        <v>550</v>
      </c>
      <c r="B90" s="6" cm="1">
        <f t="array" ref="B90:AC90">_xlfn.XLOOKUP(A90,'Kunnat aakkosjäjestyksessä'!$A$14:$A$306,'Kunnat aakkosjäjestyksessä'!$B$14:$AC$306)</f>
        <v>3055</v>
      </c>
      <c r="C90" s="30">
        <v>6.1865793780687399</v>
      </c>
      <c r="D90" s="30">
        <v>35.384615384615387</v>
      </c>
      <c r="E90" s="18">
        <v>7097.8723404255315</v>
      </c>
      <c r="F90" s="18">
        <v>4320.7855973813421</v>
      </c>
      <c r="G90" s="8">
        <v>64.157119476268406</v>
      </c>
      <c r="H90" s="8">
        <v>1427.8232405891979</v>
      </c>
      <c r="I90" s="8">
        <v>408.83797054009818</v>
      </c>
      <c r="J90" s="8">
        <v>39.65695867388051</v>
      </c>
      <c r="K90" s="8">
        <v>847.46317512274959</v>
      </c>
      <c r="L90" s="8">
        <v>87.725040916530276</v>
      </c>
      <c r="M90" s="8">
        <v>1453.355155482815</v>
      </c>
      <c r="N90" s="7">
        <v>79.491977496332225</v>
      </c>
      <c r="O90" s="18">
        <v>2124.3862520458265</v>
      </c>
      <c r="P90" s="8">
        <v>347.29950900163664</v>
      </c>
      <c r="Q90" s="8">
        <v>5613.7566137566137</v>
      </c>
      <c r="R90" s="8">
        <v>109.9836333878887</v>
      </c>
      <c r="S90" s="8">
        <v>952.8641571194762</v>
      </c>
      <c r="T90" s="8">
        <v>202.0631067961165</v>
      </c>
      <c r="U90" s="7">
        <v>172.65293025396909</v>
      </c>
      <c r="V90" s="8">
        <v>232.40589198036008</v>
      </c>
      <c r="W90" s="8">
        <v>27.247956403269754</v>
      </c>
      <c r="X90" s="8">
        <v>79.869067103109657</v>
      </c>
      <c r="Y90" s="8">
        <v>63.829787234042549</v>
      </c>
      <c r="Z90" s="18">
        <v>397.26027397260276</v>
      </c>
      <c r="AA90" s="8">
        <v>151.88216039279871</v>
      </c>
      <c r="AB90" s="8">
        <v>114.56628477905073</v>
      </c>
      <c r="AC90" s="31">
        <v>255.44021702576021</v>
      </c>
      <c r="AD90" s="12"/>
      <c r="AE90" s="1" t="s">
        <v>799</v>
      </c>
      <c r="AF90" s="13" t="s">
        <v>352</v>
      </c>
      <c r="AG90" s="22" t="s">
        <v>293</v>
      </c>
      <c r="AH90" s="23" t="s">
        <v>228</v>
      </c>
    </row>
    <row r="91" spans="1:34" ht="15" customHeight="1" x14ac:dyDescent="0.25">
      <c r="A91" s="1" t="s">
        <v>562</v>
      </c>
      <c r="B91" s="6" cm="1">
        <f t="array" ref="B91:AC91">_xlfn.XLOOKUP(A91,'Kunnat aakkosjäjestyksessä'!$A$14:$A$306,'Kunnat aakkosjäjestyksessä'!$B$14:$AC$306)</f>
        <v>5169</v>
      </c>
      <c r="C91" s="30">
        <v>5.2041013735732253</v>
      </c>
      <c r="D91" s="30">
        <v>29.715612304120718</v>
      </c>
      <c r="E91" s="18">
        <v>5922.6155929580191</v>
      </c>
      <c r="F91" s="18">
        <v>3597.6010833816986</v>
      </c>
      <c r="G91" s="8">
        <v>123.81505126716966</v>
      </c>
      <c r="H91" s="8">
        <v>1055.1363900174115</v>
      </c>
      <c r="I91" s="8">
        <v>165.60263106983945</v>
      </c>
      <c r="J91" s="8">
        <v>7.2526086457975003</v>
      </c>
      <c r="K91" s="8">
        <v>675.17895144128454</v>
      </c>
      <c r="L91" s="8">
        <v>90.539756239117821</v>
      </c>
      <c r="M91" s="8">
        <v>1492.7452118398144</v>
      </c>
      <c r="N91" s="7">
        <v>77.870239100381866</v>
      </c>
      <c r="O91" s="18">
        <v>1887.0187657187075</v>
      </c>
      <c r="P91" s="8">
        <v>379.37705552331209</v>
      </c>
      <c r="Q91" s="8">
        <v>7289.9628252788116</v>
      </c>
      <c r="R91" s="8">
        <v>78.7386341652157</v>
      </c>
      <c r="S91" s="8">
        <v>1033.0818340104468</v>
      </c>
      <c r="T91" s="8">
        <v>167.09945468709424</v>
      </c>
      <c r="U91" s="7">
        <v>-14.788559482150944</v>
      </c>
      <c r="V91" s="8">
        <v>160.18572257690076</v>
      </c>
      <c r="W91" s="8">
        <v>27.414390150057713</v>
      </c>
      <c r="X91" s="8">
        <v>55.910234087831299</v>
      </c>
      <c r="Y91" s="8">
        <v>50.686786612497585</v>
      </c>
      <c r="Z91" s="18">
        <v>279.87062404870625</v>
      </c>
      <c r="AA91" s="8">
        <v>97.504352872896106</v>
      </c>
      <c r="AB91" s="8">
        <v>107.7577868059586</v>
      </c>
      <c r="AC91" s="31">
        <v>158.12511980890673</v>
      </c>
      <c r="AD91" s="12"/>
      <c r="AE91" s="1" t="s">
        <v>813</v>
      </c>
      <c r="AF91" s="13" t="s">
        <v>105</v>
      </c>
      <c r="AG91" s="22" t="s">
        <v>293</v>
      </c>
      <c r="AH91" s="23" t="s">
        <v>228</v>
      </c>
    </row>
    <row r="92" spans="1:34" ht="15" customHeight="1" x14ac:dyDescent="0.25">
      <c r="A92" s="1" t="s">
        <v>590</v>
      </c>
      <c r="B92" s="6" cm="1">
        <f t="array" ref="B92:AC92">_xlfn.XLOOKUP(A92,'Kunnat aakkosjäjestyksessä'!$A$14:$A$306,'Kunnat aakkosjäjestyksessä'!$B$14:$AC$306)</f>
        <v>2013</v>
      </c>
      <c r="C92" s="30">
        <v>4.918032786885246</v>
      </c>
      <c r="D92" s="30">
        <v>33.333333333333329</v>
      </c>
      <c r="E92" s="18">
        <v>7670.6408345752607</v>
      </c>
      <c r="F92" s="18">
        <v>4625.4346746150022</v>
      </c>
      <c r="G92" s="8">
        <v>281.17237953303527</v>
      </c>
      <c r="H92" s="8">
        <v>1090.4123199205167</v>
      </c>
      <c r="I92" s="8">
        <v>726.77595628415304</v>
      </c>
      <c r="J92" s="8">
        <v>2.5661271219897355</v>
      </c>
      <c r="K92" s="8">
        <v>729.25981122702433</v>
      </c>
      <c r="L92" s="8">
        <v>96.37357178340784</v>
      </c>
      <c r="M92" s="8">
        <v>1723.7953303527074</v>
      </c>
      <c r="N92" s="7">
        <v>71.452750175576455</v>
      </c>
      <c r="O92" s="18">
        <v>2326.8753104818679</v>
      </c>
      <c r="P92" s="8">
        <v>445.10680576254344</v>
      </c>
      <c r="Q92" s="8">
        <v>9050.5050505050513</v>
      </c>
      <c r="R92" s="8">
        <v>101.83805265772479</v>
      </c>
      <c r="S92" s="8">
        <v>1183.8052657724788</v>
      </c>
      <c r="T92" s="8">
        <v>185.14909374390956</v>
      </c>
      <c r="U92" s="7">
        <v>173.09483931795828</v>
      </c>
      <c r="V92" s="8">
        <v>130.15399900645801</v>
      </c>
      <c r="W92" s="8">
        <v>43.147025706140248</v>
      </c>
      <c r="X92" s="8">
        <v>64.580228514654735</v>
      </c>
      <c r="Y92" s="8">
        <v>57.625434674615008</v>
      </c>
      <c r="Z92" s="18">
        <v>260.30053320407171</v>
      </c>
      <c r="AA92" s="8">
        <v>125.68306010928961</v>
      </c>
      <c r="AB92" s="8">
        <v>137.60556383507202</v>
      </c>
      <c r="AC92" s="31">
        <v>458.03031627431881</v>
      </c>
      <c r="AD92" s="12"/>
      <c r="AE92" s="1" t="s">
        <v>844</v>
      </c>
      <c r="AF92" s="13" t="s">
        <v>364</v>
      </c>
      <c r="AG92" s="22" t="s">
        <v>293</v>
      </c>
      <c r="AH92" s="23" t="s">
        <v>228</v>
      </c>
    </row>
    <row r="93" spans="1:34" ht="15" customHeight="1" x14ac:dyDescent="0.25">
      <c r="A93" s="1" t="s">
        <v>591</v>
      </c>
      <c r="B93" s="6" cm="1">
        <f t="array" ref="B93:AC93">_xlfn.XLOOKUP(A93,'Kunnat aakkosjäjestyksessä'!$A$14:$A$306,'Kunnat aakkosjäjestyksessä'!$B$14:$AC$306)</f>
        <v>83482</v>
      </c>
      <c r="C93" s="30">
        <v>5.6766728156967972</v>
      </c>
      <c r="D93" s="30">
        <v>26.652452025586353</v>
      </c>
      <c r="E93" s="18">
        <v>6222.0957811264707</v>
      </c>
      <c r="F93" s="18">
        <v>3976.9770729019428</v>
      </c>
      <c r="G93" s="8">
        <v>320.9194796483074</v>
      </c>
      <c r="H93" s="8">
        <v>819.78150978654082</v>
      </c>
      <c r="I93" s="8">
        <v>449.9652619726408</v>
      </c>
      <c r="J93" s="8">
        <v>4.7312752937496336</v>
      </c>
      <c r="K93" s="8">
        <v>693.85017129441076</v>
      </c>
      <c r="L93" s="8">
        <v>73.920126494334099</v>
      </c>
      <c r="M93" s="8">
        <v>1523.9931961380896</v>
      </c>
      <c r="N93" s="7">
        <v>163.73617876820401</v>
      </c>
      <c r="O93" s="18">
        <v>1845.1881842792459</v>
      </c>
      <c r="P93" s="8">
        <v>467.50197647397044</v>
      </c>
      <c r="Q93" s="8">
        <v>8235.4927199831181</v>
      </c>
      <c r="R93" s="8">
        <v>58.29999281282192</v>
      </c>
      <c r="S93" s="8">
        <v>833.62880620972192</v>
      </c>
      <c r="T93" s="8">
        <v>96.698445498520641</v>
      </c>
      <c r="U93" s="7">
        <v>72.366582838340463</v>
      </c>
      <c r="V93" s="8">
        <v>144.11489902014807</v>
      </c>
      <c r="W93" s="8">
        <v>22.305566521910777</v>
      </c>
      <c r="X93" s="8">
        <v>150.27191490381159</v>
      </c>
      <c r="Y93" s="8">
        <v>56.215711171270449</v>
      </c>
      <c r="Z93" s="18">
        <v>240.18928349505282</v>
      </c>
      <c r="AA93" s="8">
        <v>45.662538032150643</v>
      </c>
      <c r="AB93" s="8">
        <v>-3.1982942430703623</v>
      </c>
      <c r="AC93" s="31">
        <v>159.74124045022913</v>
      </c>
      <c r="AD93" s="12"/>
      <c r="AE93" s="1" t="s">
        <v>845</v>
      </c>
      <c r="AF93" s="13" t="s">
        <v>365</v>
      </c>
      <c r="AG93" s="22" t="s">
        <v>293</v>
      </c>
      <c r="AH93" s="23" t="s">
        <v>228</v>
      </c>
    </row>
    <row r="94" spans="1:34" ht="15" customHeight="1" x14ac:dyDescent="0.25">
      <c r="A94" s="1" t="s">
        <v>968</v>
      </c>
      <c r="B94" s="6" cm="1">
        <f t="array" ref="B94:AC94">_xlfn.XLOOKUP(A94,'Kunnat aakkosjäjestyksessä'!$A$14:$A$306,'Kunnat aakkosjäjestyksessä'!$B$14:$AC$306)</f>
        <v>38959</v>
      </c>
      <c r="C94" s="30">
        <v>5.8420390667111581</v>
      </c>
      <c r="D94" s="30">
        <v>26.761467183449266</v>
      </c>
      <c r="E94" s="18">
        <v>6254.4983187453472</v>
      </c>
      <c r="F94" s="18">
        <v>3721.014399753587</v>
      </c>
      <c r="G94" s="8">
        <v>245.66852331938705</v>
      </c>
      <c r="H94" s="8">
        <v>923.27831823198744</v>
      </c>
      <c r="I94" s="8">
        <v>278.54924407710666</v>
      </c>
      <c r="J94" s="8">
        <v>31.694695989650711</v>
      </c>
      <c r="K94" s="8">
        <v>873.84173105059165</v>
      </c>
      <c r="L94" s="8">
        <v>121.58936317667292</v>
      </c>
      <c r="M94" s="8">
        <v>1213.147154701096</v>
      </c>
      <c r="N94" s="7">
        <v>154.83473238376735</v>
      </c>
      <c r="O94" s="18">
        <v>2039.9394234964964</v>
      </c>
      <c r="P94" s="8">
        <v>487.87186529428374</v>
      </c>
      <c r="Q94" s="8">
        <v>8351.0544815465728</v>
      </c>
      <c r="R94" s="8">
        <v>61.06419569290793</v>
      </c>
      <c r="S94" s="8">
        <v>1018.2756230909417</v>
      </c>
      <c r="T94" s="8">
        <v>291.32231404958674</v>
      </c>
      <c r="U94" s="7">
        <v>-103.75056813228336</v>
      </c>
      <c r="V94" s="8">
        <v>130.95818681177647</v>
      </c>
      <c r="W94" s="8">
        <v>20.441806791955162</v>
      </c>
      <c r="X94" s="8">
        <v>133.75599989732794</v>
      </c>
      <c r="Y94" s="8">
        <v>64.401036987602353</v>
      </c>
      <c r="Z94" s="18">
        <v>382.30020491803276</v>
      </c>
      <c r="AA94" s="8">
        <v>222.36197027644448</v>
      </c>
      <c r="AB94" s="8">
        <v>93.174876151851947</v>
      </c>
      <c r="AC94" s="31">
        <v>111.24429057723108</v>
      </c>
      <c r="AD94" s="12"/>
      <c r="AE94" s="1" t="s">
        <v>866</v>
      </c>
      <c r="AF94" s="13" t="s">
        <v>371</v>
      </c>
      <c r="AG94" s="22" t="s">
        <v>293</v>
      </c>
      <c r="AH94" s="23" t="s">
        <v>227</v>
      </c>
    </row>
    <row r="95" spans="1:34" ht="15" customHeight="1" x14ac:dyDescent="0.25">
      <c r="A95" s="1" t="s">
        <v>623</v>
      </c>
      <c r="B95" s="6" cm="1">
        <f t="array" ref="B95:AC95">_xlfn.XLOOKUP(A95,'Kunnat aakkosjäjestyksessä'!$A$14:$A$306,'Kunnat aakkosjäjestyksessä'!$B$14:$AC$306)</f>
        <v>1352</v>
      </c>
      <c r="C95" s="30">
        <v>4.4378698224852071</v>
      </c>
      <c r="D95" s="30">
        <v>37.721893491124256</v>
      </c>
      <c r="E95" s="18">
        <v>7191.5680473372786</v>
      </c>
      <c r="F95" s="18">
        <v>4255.917159763314</v>
      </c>
      <c r="G95" s="8">
        <v>239.6449704142012</v>
      </c>
      <c r="H95" s="8">
        <v>907.54437869822493</v>
      </c>
      <c r="I95" s="8">
        <v>474.11242603550295</v>
      </c>
      <c r="J95" s="8">
        <v>8.2186634105104961</v>
      </c>
      <c r="K95" s="8">
        <v>724.11242603550295</v>
      </c>
      <c r="L95" s="8">
        <v>113.16568047337277</v>
      </c>
      <c r="M95" s="8">
        <v>1633.136094674556</v>
      </c>
      <c r="N95" s="7">
        <v>269.14820049481551</v>
      </c>
      <c r="O95" s="18">
        <v>1981.508875739645</v>
      </c>
      <c r="P95" s="8">
        <v>382.39644970414201</v>
      </c>
      <c r="Q95" s="8">
        <v>8616.6666666666661</v>
      </c>
      <c r="R95" s="8">
        <v>94.674556213017752</v>
      </c>
      <c r="S95" s="8">
        <v>1207.1005917159762</v>
      </c>
      <c r="T95" s="8">
        <v>27.41514360313316</v>
      </c>
      <c r="U95" s="7">
        <v>-27.979439169264406</v>
      </c>
      <c r="V95" s="8">
        <v>184.17159763313609</v>
      </c>
      <c r="W95" s="8">
        <v>26.451869530628482</v>
      </c>
      <c r="X95" s="8">
        <v>87.278106508875737</v>
      </c>
      <c r="Y95" s="8">
        <v>66.568047337278117</v>
      </c>
      <c r="Z95" s="18">
        <v>438.26714801444041</v>
      </c>
      <c r="AA95" s="8">
        <v>103.55029585798816</v>
      </c>
      <c r="AB95" s="8">
        <v>91.715976331360949</v>
      </c>
      <c r="AC95" s="31">
        <v>515.87486381987924</v>
      </c>
      <c r="AD95" s="12"/>
      <c r="AE95" s="1" t="s">
        <v>888</v>
      </c>
      <c r="AF95" s="13" t="s">
        <v>160</v>
      </c>
      <c r="AG95" s="22" t="s">
        <v>293</v>
      </c>
      <c r="AH95" s="23" t="s">
        <v>229</v>
      </c>
    </row>
    <row r="96" spans="1:34" ht="15" customHeight="1" x14ac:dyDescent="0.25">
      <c r="A96" s="1" t="s">
        <v>638</v>
      </c>
      <c r="B96" s="6" cm="1">
        <f t="array" ref="B96:AC96">_xlfn.XLOOKUP(A96,'Kunnat aakkosjäjestyksessä'!$A$14:$A$306,'Kunnat aakkosjäjestyksessä'!$B$14:$AC$306)</f>
        <v>6588</v>
      </c>
      <c r="C96" s="30">
        <v>5.054644808743169</v>
      </c>
      <c r="D96" s="30">
        <v>32.194899817850633</v>
      </c>
      <c r="E96" s="18">
        <v>6218.2756527018819</v>
      </c>
      <c r="F96" s="18">
        <v>3983.4547662416517</v>
      </c>
      <c r="G96" s="8">
        <v>471.00789313904068</v>
      </c>
      <c r="H96" s="8">
        <v>850.78931390406797</v>
      </c>
      <c r="I96" s="8">
        <v>443.68548876745598</v>
      </c>
      <c r="J96" s="8">
        <v>-1.8434724317077258</v>
      </c>
      <c r="K96" s="8">
        <v>802.67152398299936</v>
      </c>
      <c r="L96" s="8">
        <v>78.779599271402546</v>
      </c>
      <c r="M96" s="8">
        <v>1261.5361262902247</v>
      </c>
      <c r="N96" s="7">
        <v>155.60789258957021</v>
      </c>
      <c r="O96" s="18">
        <v>1804.7965998785671</v>
      </c>
      <c r="P96" s="8">
        <v>418.48816029143899</v>
      </c>
      <c r="Q96" s="8">
        <v>8279.2792792792789</v>
      </c>
      <c r="R96" s="8">
        <v>66.332726168791737</v>
      </c>
      <c r="S96" s="8">
        <v>974.1955069823922</v>
      </c>
      <c r="T96" s="8">
        <v>165.81402347276557</v>
      </c>
      <c r="U96" s="7">
        <v>46.721050354875146</v>
      </c>
      <c r="V96" s="8">
        <v>57.073466909532478</v>
      </c>
      <c r="W96" s="8">
        <v>28.509249183895538</v>
      </c>
      <c r="X96" s="8">
        <v>47.662416514875531</v>
      </c>
      <c r="Y96" s="8">
        <v>43.715846994535518</v>
      </c>
      <c r="Z96" s="18">
        <v>219.9819440264821</v>
      </c>
      <c r="AA96" s="8">
        <v>140.40680024286581</v>
      </c>
      <c r="AB96" s="8">
        <v>110.65573770491802</v>
      </c>
      <c r="AC96" s="31">
        <v>210.04234255518099</v>
      </c>
      <c r="AD96" s="12"/>
      <c r="AE96" s="1" t="s">
        <v>904</v>
      </c>
      <c r="AF96" s="13" t="s">
        <v>173</v>
      </c>
      <c r="AG96" s="22" t="s">
        <v>293</v>
      </c>
      <c r="AH96" s="23" t="s">
        <v>227</v>
      </c>
    </row>
    <row r="97" spans="1:34" ht="15" customHeight="1" x14ac:dyDescent="0.25">
      <c r="A97" s="1" t="s">
        <v>655</v>
      </c>
      <c r="B97" s="6" cm="1">
        <f t="array" ref="B97:AC97">_xlfn.XLOOKUP(A97,'Kunnat aakkosjäjestyksessä'!$A$14:$A$306,'Kunnat aakkosjäjestyksessä'!$B$14:$AC$306)</f>
        <v>12669</v>
      </c>
      <c r="C97" s="30">
        <v>6.1646538795485046</v>
      </c>
      <c r="D97" s="30">
        <v>27.137106322519539</v>
      </c>
      <c r="E97" s="18">
        <v>6212.2503749309335</v>
      </c>
      <c r="F97" s="18">
        <v>3491.0411240034728</v>
      </c>
      <c r="G97" s="8">
        <v>201.27871181624437</v>
      </c>
      <c r="H97" s="8">
        <v>690.89904491277923</v>
      </c>
      <c r="I97" s="8">
        <v>242.48164811745204</v>
      </c>
      <c r="J97" s="8">
        <v>14.03412217941662</v>
      </c>
      <c r="K97" s="8">
        <v>679.37485200094716</v>
      </c>
      <c r="L97" s="8">
        <v>116.18912305627912</v>
      </c>
      <c r="M97" s="8">
        <v>1468.5452679769514</v>
      </c>
      <c r="N97" s="7">
        <v>194.4274769996818</v>
      </c>
      <c r="O97" s="18">
        <v>2013.7343121004028</v>
      </c>
      <c r="P97" s="8">
        <v>374.61520246270425</v>
      </c>
      <c r="Q97" s="8">
        <v>6076.8245838668372</v>
      </c>
      <c r="R97" s="8">
        <v>213.9868971505249</v>
      </c>
      <c r="S97" s="8">
        <v>1077.3541715999684</v>
      </c>
      <c r="T97" s="8">
        <v>141.65685119748724</v>
      </c>
      <c r="U97" s="7">
        <v>32.555474323389745</v>
      </c>
      <c r="V97" s="8">
        <v>84.773857447312338</v>
      </c>
      <c r="W97" s="8">
        <v>23.988005997001498</v>
      </c>
      <c r="X97" s="8">
        <v>64.80385192201436</v>
      </c>
      <c r="Y97" s="8">
        <v>44.123450943247292</v>
      </c>
      <c r="Z97" s="18">
        <v>241.61758932076953</v>
      </c>
      <c r="AA97" s="8">
        <v>105.21745994158971</v>
      </c>
      <c r="AB97" s="8">
        <v>88.167969058331366</v>
      </c>
      <c r="AC97" s="31">
        <v>465.85734950628841</v>
      </c>
      <c r="AD97" s="12"/>
      <c r="AE97" s="1" t="s">
        <v>921</v>
      </c>
      <c r="AF97" s="13" t="s">
        <v>382</v>
      </c>
      <c r="AG97" s="22" t="s">
        <v>293</v>
      </c>
      <c r="AH97" s="23" t="s">
        <v>228</v>
      </c>
    </row>
    <row r="98" spans="1:34" ht="15" customHeight="1" x14ac:dyDescent="0.25">
      <c r="B98" s="6"/>
      <c r="C98" s="30"/>
      <c r="D98" s="30"/>
      <c r="E98" s="18"/>
      <c r="F98" s="18"/>
      <c r="G98" s="8"/>
      <c r="H98" s="8"/>
      <c r="I98" s="8"/>
      <c r="J98" s="8"/>
      <c r="K98" s="8"/>
      <c r="L98" s="8"/>
      <c r="M98" s="8"/>
      <c r="N98" s="7"/>
      <c r="O98" s="18"/>
      <c r="P98" s="8"/>
      <c r="Q98" s="8"/>
      <c r="R98" s="8"/>
      <c r="S98" s="8"/>
      <c r="T98" s="8"/>
      <c r="U98" s="7"/>
      <c r="V98" s="8"/>
      <c r="W98" s="8"/>
      <c r="X98" s="8"/>
      <c r="Y98" s="8"/>
      <c r="Z98" s="18"/>
      <c r="AA98" s="8"/>
      <c r="AB98" s="8"/>
      <c r="AC98" s="31"/>
      <c r="AD98" s="12"/>
      <c r="AF98" s="13"/>
      <c r="AG98" s="22"/>
      <c r="AH98" s="23"/>
    </row>
    <row r="99" spans="1:34" ht="15" customHeight="1" x14ac:dyDescent="0.25">
      <c r="A99" s="11" t="s">
        <v>1003</v>
      </c>
      <c r="B99" s="6">
        <v>170213</v>
      </c>
      <c r="C99" s="30">
        <v>5.7193046359561253</v>
      </c>
      <c r="D99" s="30">
        <v>26.358738756734208</v>
      </c>
      <c r="E99" s="18">
        <v>6100.9676111695344</v>
      </c>
      <c r="F99" s="18">
        <v>3619.8468977105158</v>
      </c>
      <c r="G99" s="8">
        <v>291.82259874392673</v>
      </c>
      <c r="H99" s="8">
        <v>776.6210571460465</v>
      </c>
      <c r="I99" s="8">
        <v>328.15942378079234</v>
      </c>
      <c r="J99" s="8">
        <v>12.319858060195168</v>
      </c>
      <c r="K99" s="8">
        <v>629.01188510865802</v>
      </c>
      <c r="L99" s="8">
        <v>96.590742187729489</v>
      </c>
      <c r="M99" s="8">
        <v>1396.2212051958429</v>
      </c>
      <c r="N99" s="7">
        <v>185.69086967505373</v>
      </c>
      <c r="O99" s="18">
        <v>1894.667269832504</v>
      </c>
      <c r="P99" s="8">
        <v>475.94484557583735</v>
      </c>
      <c r="Q99" s="8">
        <v>8321.7257318952234</v>
      </c>
      <c r="R99" s="8">
        <v>69.677404193569231</v>
      </c>
      <c r="S99" s="8">
        <v>977.02290659350342</v>
      </c>
      <c r="T99" s="8">
        <v>71.774776309682565</v>
      </c>
      <c r="U99" s="7">
        <v>37.870197928478007</v>
      </c>
      <c r="V99" s="8">
        <v>115.86071569151594</v>
      </c>
      <c r="W99" s="8">
        <v>23.617467525982153</v>
      </c>
      <c r="X99" s="8">
        <v>122.89895601393548</v>
      </c>
      <c r="Y99" s="8">
        <v>64.025661964714786</v>
      </c>
      <c r="Z99" s="18">
        <v>351.30101696110165</v>
      </c>
      <c r="AA99" s="8">
        <v>192.3766104821606</v>
      </c>
      <c r="AB99" s="8">
        <v>76.621644645238618</v>
      </c>
      <c r="AC99" s="31">
        <v>235.15242666541297</v>
      </c>
      <c r="AD99" s="12"/>
      <c r="AF99" s="13"/>
      <c r="AG99" s="22"/>
      <c r="AH99" s="23"/>
    </row>
    <row r="100" spans="1:34" ht="15" customHeight="1" x14ac:dyDescent="0.25">
      <c r="A100" s="11" t="s">
        <v>1004</v>
      </c>
      <c r="B100" s="10">
        <v>170577</v>
      </c>
      <c r="C100" s="49">
        <v>5.9122859471089306</v>
      </c>
      <c r="D100" s="49">
        <v>25.832322059832215</v>
      </c>
      <c r="E100" s="18">
        <v>5889.6803203245454</v>
      </c>
      <c r="F100" s="18">
        <v>3619.690814119137</v>
      </c>
      <c r="G100" s="9">
        <v>320.37730760888047</v>
      </c>
      <c r="H100" s="9">
        <v>534.17518188266888</v>
      </c>
      <c r="I100" s="9">
        <v>313.08441349068164</v>
      </c>
      <c r="J100" s="9">
        <v>77.349232311507407</v>
      </c>
      <c r="K100" s="9">
        <v>638.65585629950112</v>
      </c>
      <c r="L100" s="9">
        <v>95.217995392110311</v>
      </c>
      <c r="M100" s="9">
        <v>1377.6710810953412</v>
      </c>
      <c r="N100" s="10">
        <v>151.46825187452032</v>
      </c>
      <c r="O100" s="18">
        <v>1785.498631116739</v>
      </c>
      <c r="P100" s="9">
        <v>450.2775872479877</v>
      </c>
      <c r="Q100" s="9">
        <v>7615.9643034209221</v>
      </c>
      <c r="R100" s="9">
        <v>71.02950573641229</v>
      </c>
      <c r="S100" s="9">
        <v>921.90623589346751</v>
      </c>
      <c r="T100" s="9">
        <v>66.626801972129883</v>
      </c>
      <c r="U100" s="10">
        <v>34.406748858286875</v>
      </c>
      <c r="V100" s="9">
        <v>102.54606424078275</v>
      </c>
      <c r="W100" s="9">
        <v>22.060418462043536</v>
      </c>
      <c r="X100" s="9">
        <v>116.64526870562854</v>
      </c>
      <c r="Y100" s="9">
        <v>57.616208515802249</v>
      </c>
      <c r="Z100" s="18">
        <v>364.41607016186236</v>
      </c>
      <c r="AA100" s="9">
        <v>167.63104052715195</v>
      </c>
      <c r="AB100" s="9">
        <v>75.279785668642319</v>
      </c>
      <c r="AC100" s="31">
        <v>120.07480492680725</v>
      </c>
      <c r="AD100" s="10"/>
      <c r="AE100" s="2"/>
      <c r="AF100" s="50" t="s">
        <v>395</v>
      </c>
      <c r="AG100" s="22"/>
      <c r="AH100" s="23"/>
    </row>
    <row r="101" spans="1:34" ht="15" customHeight="1" x14ac:dyDescent="0.3">
      <c r="A101" s="48" t="s">
        <v>1033</v>
      </c>
      <c r="B101" s="32">
        <f>100*(B99-B100)/B100</f>
        <v>-0.21339336487334165</v>
      </c>
      <c r="C101" s="32"/>
      <c r="D101" s="32"/>
      <c r="E101" s="32">
        <f t="shared" ref="E101:AB101" si="3">100*(E99-E100)/E100</f>
        <v>3.5874152645579618</v>
      </c>
      <c r="F101" s="32">
        <f t="shared" si="3"/>
        <v>4.3120697151797357E-3</v>
      </c>
      <c r="G101" s="32">
        <f t="shared" si="3"/>
        <v>-8.9128375158872313</v>
      </c>
      <c r="H101" s="32">
        <f t="shared" si="3"/>
        <v>45.38695983757453</v>
      </c>
      <c r="I101" s="32">
        <f t="shared" si="3"/>
        <v>4.814998652291381</v>
      </c>
      <c r="J101" s="32">
        <f t="shared" si="3"/>
        <v>-84.072423614264736</v>
      </c>
      <c r="K101" s="32">
        <f t="shared" si="3"/>
        <v>-1.5100419256659114</v>
      </c>
      <c r="L101" s="32">
        <f t="shared" si="3"/>
        <v>1.4416884014058162</v>
      </c>
      <c r="M101" s="32">
        <f t="shared" si="3"/>
        <v>1.3464842483122434</v>
      </c>
      <c r="N101" s="32">
        <f t="shared" si="3"/>
        <v>22.593921417198498</v>
      </c>
      <c r="O101" s="32">
        <f t="shared" si="3"/>
        <v>6.1141821569185675</v>
      </c>
      <c r="P101" s="32">
        <f t="shared" si="3"/>
        <v>5.7003188821196114</v>
      </c>
      <c r="Q101" s="32">
        <f t="shared" si="3"/>
        <v>9.2668689132023498</v>
      </c>
      <c r="R101" s="32">
        <f t="shared" si="3"/>
        <v>-1.9035772934428892</v>
      </c>
      <c r="S101" s="32">
        <f t="shared" si="3"/>
        <v>5.9785549282698431</v>
      </c>
      <c r="T101" s="32">
        <f t="shared" si="3"/>
        <v>7.726581773662331</v>
      </c>
      <c r="U101" s="32">
        <f t="shared" si="3"/>
        <v>10.066191038439133</v>
      </c>
      <c r="V101" s="32">
        <f t="shared" si="3"/>
        <v>12.984068720053246</v>
      </c>
      <c r="W101" s="32">
        <f t="shared" si="3"/>
        <v>7.0581120961854245</v>
      </c>
      <c r="X101" s="32">
        <f t="shared" si="3"/>
        <v>5.361286726587287</v>
      </c>
      <c r="Y101" s="32">
        <f t="shared" si="3"/>
        <v>11.124392968611657</v>
      </c>
      <c r="Z101" s="32">
        <f t="shared" si="3"/>
        <v>-3.5989228452344078</v>
      </c>
      <c r="AA101" s="32">
        <f t="shared" si="3"/>
        <v>14.761925880308844</v>
      </c>
      <c r="AB101" s="32">
        <f t="shared" si="3"/>
        <v>1.7824957452758112</v>
      </c>
      <c r="AC101" s="31"/>
      <c r="AD101" s="12"/>
      <c r="AF101" s="13"/>
      <c r="AG101" s="22"/>
      <c r="AH101" s="23"/>
    </row>
    <row r="102" spans="1:34" ht="15" customHeight="1" x14ac:dyDescent="0.25">
      <c r="B102" s="6"/>
      <c r="C102" s="30"/>
      <c r="D102" s="30"/>
      <c r="E102" s="18"/>
      <c r="F102" s="18"/>
      <c r="G102" s="8"/>
      <c r="H102" s="8"/>
      <c r="I102" s="8"/>
      <c r="J102" s="8"/>
      <c r="K102" s="8"/>
      <c r="L102" s="8"/>
      <c r="M102" s="8"/>
      <c r="N102" s="7"/>
      <c r="O102" s="18"/>
      <c r="P102" s="8"/>
      <c r="Q102" s="8"/>
      <c r="R102" s="8"/>
      <c r="S102" s="8"/>
      <c r="T102" s="8"/>
      <c r="U102" s="7"/>
      <c r="V102" s="8"/>
      <c r="W102" s="8"/>
      <c r="X102" s="8"/>
      <c r="Y102" s="8"/>
      <c r="Z102" s="18"/>
      <c r="AA102" s="8"/>
      <c r="AB102" s="8"/>
      <c r="AC102" s="31"/>
      <c r="AD102" s="12"/>
      <c r="AF102" s="13"/>
      <c r="AG102" s="22"/>
      <c r="AH102" s="23"/>
    </row>
    <row r="103" spans="1:34" ht="15" customHeight="1" x14ac:dyDescent="0.25">
      <c r="A103" s="1" t="s">
        <v>436</v>
      </c>
      <c r="B103" s="6" cm="1">
        <f t="array" ref="B103:AC103">_xlfn.XLOOKUP(A103,'Kunnat aakkosjäjestyksessä'!$A$14:$A$306,'Kunnat aakkosjäjestyksessä'!$B$14:$AC$306)</f>
        <v>16573</v>
      </c>
      <c r="C103" s="30">
        <v>4.6642128763651725</v>
      </c>
      <c r="D103" s="30">
        <v>32.184879020092922</v>
      </c>
      <c r="E103" s="18">
        <v>6497.2545706872625</v>
      </c>
      <c r="F103" s="18">
        <v>4158.1487962348392</v>
      </c>
      <c r="G103" s="8">
        <v>370.36143124358892</v>
      </c>
      <c r="H103" s="8">
        <v>934.0493573885235</v>
      </c>
      <c r="I103" s="8">
        <v>468.59349544439749</v>
      </c>
      <c r="J103" s="8">
        <v>12.128160260664936</v>
      </c>
      <c r="K103" s="8">
        <v>541.66415253725938</v>
      </c>
      <c r="L103" s="8">
        <v>158.87286550413324</v>
      </c>
      <c r="M103" s="8">
        <v>1655.4637060278767</v>
      </c>
      <c r="N103" s="7">
        <v>175.88849333252807</v>
      </c>
      <c r="O103" s="18">
        <v>1810.2938514451216</v>
      </c>
      <c r="P103" s="8">
        <v>408.31472877571957</v>
      </c>
      <c r="Q103" s="8">
        <v>8754.2043984476077</v>
      </c>
      <c r="R103" s="8">
        <v>49.900440475472152</v>
      </c>
      <c r="S103" s="8">
        <v>806.85452241597773</v>
      </c>
      <c r="T103" s="8">
        <v>131.71026765461968</v>
      </c>
      <c r="U103" s="7">
        <v>137.6435005225359</v>
      </c>
      <c r="V103" s="8">
        <v>160.86405599469018</v>
      </c>
      <c r="W103" s="8">
        <v>23.290894828938637</v>
      </c>
      <c r="X103" s="8">
        <v>91.715440777167686</v>
      </c>
      <c r="Y103" s="8">
        <v>59.071984553188919</v>
      </c>
      <c r="Z103" s="18">
        <v>311.36904761904759</v>
      </c>
      <c r="AA103" s="8">
        <v>240.330658299644</v>
      </c>
      <c r="AB103" s="8">
        <v>91.775779882942132</v>
      </c>
      <c r="AC103" s="31">
        <v>217.44287538825404</v>
      </c>
      <c r="AD103" s="12"/>
      <c r="AE103" s="1" t="s">
        <v>233</v>
      </c>
      <c r="AF103" s="13" t="s">
        <v>10</v>
      </c>
      <c r="AG103" s="22" t="s">
        <v>294</v>
      </c>
      <c r="AH103" s="23" t="s">
        <v>232</v>
      </c>
    </row>
    <row r="104" spans="1:34" ht="15" customHeight="1" x14ac:dyDescent="0.25">
      <c r="A104" s="1" t="s">
        <v>446</v>
      </c>
      <c r="B104" s="6" cm="1">
        <f t="array" ref="B104:AC104">_xlfn.XLOOKUP(A104,'Kunnat aakkosjäjestyksessä'!$A$14:$A$306,'Kunnat aakkosjäjestyksessä'!$B$14:$AC$306)</f>
        <v>9405</v>
      </c>
      <c r="C104" s="30">
        <v>6.7091972355130247</v>
      </c>
      <c r="D104" s="30">
        <v>24.082934609250398</v>
      </c>
      <c r="E104" s="18">
        <v>5687.5066454013822</v>
      </c>
      <c r="F104" s="18">
        <v>3037.8522062732591</v>
      </c>
      <c r="G104" s="8">
        <v>249.33545986177566</v>
      </c>
      <c r="H104" s="8">
        <v>637.63955342902716</v>
      </c>
      <c r="I104" s="8">
        <v>362.67942583732059</v>
      </c>
      <c r="J104" s="8">
        <v>12.227538543328018</v>
      </c>
      <c r="K104" s="8">
        <v>344.39128123338645</v>
      </c>
      <c r="L104" s="8">
        <v>66.454013822434874</v>
      </c>
      <c r="M104" s="8">
        <v>1303.1366294524189</v>
      </c>
      <c r="N104" s="7">
        <v>128.44231791600231</v>
      </c>
      <c r="O104" s="18">
        <v>1879.3195108984582</v>
      </c>
      <c r="P104" s="8">
        <v>505.26315789473688</v>
      </c>
      <c r="Q104" s="8">
        <v>7530.9033280507128</v>
      </c>
      <c r="R104" s="8">
        <v>80.170122275385438</v>
      </c>
      <c r="S104" s="8">
        <v>1073.4715576820838</v>
      </c>
      <c r="T104" s="8">
        <v>123.74536226359504</v>
      </c>
      <c r="U104" s="7">
        <v>-75.685819467210024</v>
      </c>
      <c r="V104" s="8">
        <v>71.238702817650179</v>
      </c>
      <c r="W104" s="8">
        <v>35.406698564593306</v>
      </c>
      <c r="X104" s="8">
        <v>65.70972886762361</v>
      </c>
      <c r="Y104" s="8">
        <v>61.56299840510367</v>
      </c>
      <c r="Z104" s="18">
        <v>380.97773990840346</v>
      </c>
      <c r="AA104" s="8">
        <v>113.02498670919724</v>
      </c>
      <c r="AB104" s="8">
        <v>76.980329611908559</v>
      </c>
      <c r="AC104" s="31">
        <v>389.35718832126145</v>
      </c>
      <c r="AD104" s="12"/>
      <c r="AE104" s="1" t="s">
        <v>239</v>
      </c>
      <c r="AF104" s="13" t="s">
        <v>17</v>
      </c>
      <c r="AG104" s="22" t="s">
        <v>294</v>
      </c>
      <c r="AH104" s="23" t="s">
        <v>230</v>
      </c>
    </row>
    <row r="105" spans="1:34" ht="15" customHeight="1" x14ac:dyDescent="0.25">
      <c r="A105" s="1" t="s">
        <v>447</v>
      </c>
      <c r="B105" s="6" cm="1">
        <f t="array" ref="B105:AC105">_xlfn.XLOOKUP(A105,'Kunnat aakkosjäjestyksessä'!$A$14:$A$306,'Kunnat aakkosjäjestyksessä'!$B$14:$AC$306)</f>
        <v>8143</v>
      </c>
      <c r="C105" s="30">
        <v>6.2139260714724305</v>
      </c>
      <c r="D105" s="30">
        <v>23.124155716566374</v>
      </c>
      <c r="E105" s="18">
        <v>5869.2128208277045</v>
      </c>
      <c r="F105" s="18">
        <v>3389.5370256662163</v>
      </c>
      <c r="G105" s="8">
        <v>166.76900405256049</v>
      </c>
      <c r="H105" s="8">
        <v>696.18076875844281</v>
      </c>
      <c r="I105" s="8">
        <v>413.36116910229646</v>
      </c>
      <c r="J105" s="8">
        <v>4.0525604813950631</v>
      </c>
      <c r="K105" s="8">
        <v>691.75979368782998</v>
      </c>
      <c r="L105" s="8">
        <v>133.85730074910967</v>
      </c>
      <c r="M105" s="8">
        <v>1321.3803266609359</v>
      </c>
      <c r="N105" s="7">
        <v>96.0334029227553</v>
      </c>
      <c r="O105" s="18">
        <v>2031.683654672725</v>
      </c>
      <c r="P105" s="8">
        <v>458.67616357607761</v>
      </c>
      <c r="Q105" s="8">
        <v>7381.422924901186</v>
      </c>
      <c r="R105" s="8">
        <v>83.998526341643128</v>
      </c>
      <c r="S105" s="8">
        <v>1217.6102173646077</v>
      </c>
      <c r="T105" s="8">
        <v>156.33232016210741</v>
      </c>
      <c r="U105" s="7">
        <v>-40.036114832376541</v>
      </c>
      <c r="V105" s="8">
        <v>80.682795038683537</v>
      </c>
      <c r="W105" s="8">
        <v>21.613655900773669</v>
      </c>
      <c r="X105" s="8">
        <v>52.806091121208397</v>
      </c>
      <c r="Y105" s="8">
        <v>51.700847353555197</v>
      </c>
      <c r="Z105" s="18">
        <v>284.40366972477062</v>
      </c>
      <c r="AA105" s="8">
        <v>130.17315485693234</v>
      </c>
      <c r="AB105" s="8">
        <v>83.630111752425393</v>
      </c>
      <c r="AC105" s="31">
        <v>163.58847076399258</v>
      </c>
      <c r="AD105" s="12"/>
      <c r="AE105" s="1" t="s">
        <v>698</v>
      </c>
      <c r="AF105" s="13" t="s">
        <v>18</v>
      </c>
      <c r="AG105" s="22" t="s">
        <v>294</v>
      </c>
      <c r="AH105" s="23" t="s">
        <v>231</v>
      </c>
    </row>
    <row r="106" spans="1:34" ht="15" customHeight="1" x14ac:dyDescent="0.25">
      <c r="A106" s="1" t="s">
        <v>453</v>
      </c>
      <c r="B106" s="6" cm="1">
        <f t="array" ref="B106:AC106">_xlfn.XLOOKUP(A106,'Kunnat aakkosjäjestyksessä'!$A$14:$A$306,'Kunnat aakkosjäjestyksessä'!$B$14:$AC$306)</f>
        <v>2166</v>
      </c>
      <c r="C106" s="30">
        <v>5.2169898430286246</v>
      </c>
      <c r="D106" s="30">
        <v>30.655586334256697</v>
      </c>
      <c r="E106" s="18">
        <v>5096.9529085872582</v>
      </c>
      <c r="F106" s="18">
        <v>2457.0637119113571</v>
      </c>
      <c r="G106" s="8">
        <v>0.92336103416435822</v>
      </c>
      <c r="H106" s="8">
        <v>2.3084025854108958</v>
      </c>
      <c r="I106" s="8">
        <v>1.3850415512465375</v>
      </c>
      <c r="J106" s="8">
        <v>54.016620498614955</v>
      </c>
      <c r="K106" s="8">
        <v>564.63527239150517</v>
      </c>
      <c r="L106" s="8">
        <v>119.11357340720221</v>
      </c>
      <c r="M106" s="8">
        <v>1304.2474607571562</v>
      </c>
      <c r="N106" s="7">
        <v>529.54755309325901</v>
      </c>
      <c r="O106" s="18">
        <v>1732.6869806094182</v>
      </c>
      <c r="P106" s="8">
        <v>364.72760849492153</v>
      </c>
      <c r="Q106" s="8">
        <v>6991.1504424778759</v>
      </c>
      <c r="R106" s="8">
        <v>86.795937211449683</v>
      </c>
      <c r="S106" s="8">
        <v>990.76638965835639</v>
      </c>
      <c r="T106" s="8">
        <v>186.61381308126238</v>
      </c>
      <c r="U106" s="7">
        <v>-127.0570263776612</v>
      </c>
      <c r="V106" s="8">
        <v>90.951061865189288</v>
      </c>
      <c r="W106" s="8">
        <v>49.399815327793171</v>
      </c>
      <c r="X106" s="8">
        <v>90.489381348107102</v>
      </c>
      <c r="Y106" s="8">
        <v>72.945521698984294</v>
      </c>
      <c r="Z106" s="18">
        <v>406.62373505059799</v>
      </c>
      <c r="AA106" s="8">
        <v>73.407202216066494</v>
      </c>
      <c r="AB106" s="8">
        <v>89.566020313942758</v>
      </c>
      <c r="AC106" s="31">
        <v>500.57848101588485</v>
      </c>
      <c r="AD106" s="12"/>
      <c r="AE106" s="1" t="s">
        <v>243</v>
      </c>
      <c r="AF106" s="13" t="s">
        <v>23</v>
      </c>
      <c r="AG106" s="22" t="s">
        <v>294</v>
      </c>
      <c r="AH106" s="23" t="s">
        <v>232</v>
      </c>
    </row>
    <row r="107" spans="1:34" ht="15" customHeight="1" x14ac:dyDescent="0.25">
      <c r="A107" s="1" t="s">
        <v>953</v>
      </c>
      <c r="B107" s="6" cm="1">
        <f t="array" ref="B107:AC107">_xlfn.XLOOKUP(A107,'Kunnat aakkosjäjestyksessä'!$A$14:$A$306,'Kunnat aakkosjäjestyksessä'!$B$14:$AC$306)</f>
        <v>67971</v>
      </c>
      <c r="C107" s="30">
        <v>5.720086507481132</v>
      </c>
      <c r="D107" s="30">
        <v>26.655485427608834</v>
      </c>
      <c r="E107" s="18">
        <v>6184.4610201409432</v>
      </c>
      <c r="F107" s="18">
        <v>3768.1805475864708</v>
      </c>
      <c r="G107" s="8">
        <v>362.55167645025085</v>
      </c>
      <c r="H107" s="8">
        <v>837.91617013137954</v>
      </c>
      <c r="I107" s="8">
        <v>333.15678745347282</v>
      </c>
      <c r="J107" s="8">
        <v>11.034117491283046</v>
      </c>
      <c r="K107" s="8">
        <v>560.95982110017508</v>
      </c>
      <c r="L107" s="8">
        <v>77.577202042047347</v>
      </c>
      <c r="M107" s="8">
        <v>1428.7416692412939</v>
      </c>
      <c r="N107" s="7">
        <v>233.82030571861571</v>
      </c>
      <c r="O107" s="18">
        <v>1798.4287416692412</v>
      </c>
      <c r="P107" s="8">
        <v>468.05255182357183</v>
      </c>
      <c r="Q107" s="8">
        <v>8182.6131687242796</v>
      </c>
      <c r="R107" s="8">
        <v>65.557370054876344</v>
      </c>
      <c r="S107" s="8">
        <v>940.31278045048623</v>
      </c>
      <c r="T107" s="8">
        <v>134.24283765347886</v>
      </c>
      <c r="U107" s="7">
        <v>-103.87694631746805</v>
      </c>
      <c r="V107" s="8">
        <v>120.63968457136131</v>
      </c>
      <c r="W107" s="8">
        <v>15.462476644451309</v>
      </c>
      <c r="X107" s="8">
        <v>158.03798678848332</v>
      </c>
      <c r="Y107" s="8">
        <v>69.029439025466743</v>
      </c>
      <c r="Z107" s="18">
        <v>460.85367291592974</v>
      </c>
      <c r="AA107" s="8">
        <v>251.12180194494709</v>
      </c>
      <c r="AB107" s="8">
        <v>72.663341719262633</v>
      </c>
      <c r="AC107" s="31">
        <v>156.99805796930156</v>
      </c>
      <c r="AD107" s="12"/>
      <c r="AE107" s="1" t="s">
        <v>705</v>
      </c>
      <c r="AF107" s="13" t="s">
        <v>316</v>
      </c>
      <c r="AG107" s="22" t="s">
        <v>294</v>
      </c>
      <c r="AH107" s="23" t="s">
        <v>230</v>
      </c>
    </row>
    <row r="108" spans="1:34" ht="15" customHeight="1" x14ac:dyDescent="0.25">
      <c r="A108" s="1" t="s">
        <v>468</v>
      </c>
      <c r="B108" s="6" cm="1">
        <f t="array" ref="B108:AC108">_xlfn.XLOOKUP(A108,'Kunnat aakkosjäjestyksessä'!$A$14:$A$306,'Kunnat aakkosjäjestyksessä'!$B$14:$AC$306)</f>
        <v>16340</v>
      </c>
      <c r="C108" s="30">
        <v>6.4993880048959607</v>
      </c>
      <c r="D108" s="30">
        <v>24.993880048959607</v>
      </c>
      <c r="E108" s="18">
        <v>5847.0624235006117</v>
      </c>
      <c r="F108" s="18">
        <v>3349.204406364749</v>
      </c>
      <c r="G108" s="8">
        <v>250.0611995104039</v>
      </c>
      <c r="H108" s="8">
        <v>678.51897184822519</v>
      </c>
      <c r="I108" s="8">
        <v>284.14932680538556</v>
      </c>
      <c r="J108" s="8">
        <v>25.458996328029375</v>
      </c>
      <c r="K108" s="8">
        <v>669.70624235006119</v>
      </c>
      <c r="L108" s="8">
        <v>74.602203182374538</v>
      </c>
      <c r="M108" s="8">
        <v>1292.8396572827417</v>
      </c>
      <c r="N108" s="7">
        <v>148.47001223990219</v>
      </c>
      <c r="O108" s="18">
        <v>1938.6168910648717</v>
      </c>
      <c r="P108" s="8">
        <v>548.83720930232562</v>
      </c>
      <c r="Q108" s="8">
        <v>8444.4444444444453</v>
      </c>
      <c r="R108" s="8">
        <v>62.423500611995109</v>
      </c>
      <c r="S108" s="8">
        <v>968.17625458996326</v>
      </c>
      <c r="T108" s="8">
        <v>84.636009510800832</v>
      </c>
      <c r="U108" s="7">
        <v>67.995569436567877</v>
      </c>
      <c r="V108" s="8">
        <v>101.71358629130967</v>
      </c>
      <c r="W108" s="8">
        <v>40.575275397796815</v>
      </c>
      <c r="X108" s="8">
        <v>64.25948592411261</v>
      </c>
      <c r="Y108" s="8">
        <v>54.773561811505509</v>
      </c>
      <c r="Z108" s="18">
        <v>261.4399211677034</v>
      </c>
      <c r="AA108" s="8">
        <v>144.859241126071</v>
      </c>
      <c r="AB108" s="8">
        <v>75.948592411260719</v>
      </c>
      <c r="AC108" s="31">
        <v>297.80120490328756</v>
      </c>
      <c r="AD108" s="12"/>
      <c r="AE108" s="1" t="s">
        <v>712</v>
      </c>
      <c r="AF108" s="13" t="s">
        <v>30</v>
      </c>
      <c r="AG108" s="22" t="s">
        <v>294</v>
      </c>
      <c r="AH108" s="23" t="s">
        <v>230</v>
      </c>
    </row>
    <row r="109" spans="1:34" ht="15" customHeight="1" x14ac:dyDescent="0.25">
      <c r="A109" s="1" t="s">
        <v>469</v>
      </c>
      <c r="B109" s="6" cm="1">
        <f t="array" ref="B109:AC109">_xlfn.XLOOKUP(A109,'Kunnat aakkosjäjestyksessä'!$A$14:$A$306,'Kunnat aakkosjäjestyksessä'!$B$14:$AC$306)</f>
        <v>5046</v>
      </c>
      <c r="C109" s="30">
        <v>5.0931430836305989</v>
      </c>
      <c r="D109" s="30">
        <v>28.121284185493462</v>
      </c>
      <c r="E109" s="18">
        <v>5846.2148236226712</v>
      </c>
      <c r="F109" s="18">
        <v>3387.2374157748714</v>
      </c>
      <c r="G109" s="8">
        <v>0.39635354736424894</v>
      </c>
      <c r="H109" s="8">
        <v>4.7562425683709861</v>
      </c>
      <c r="I109" s="8">
        <v>0</v>
      </c>
      <c r="J109" s="8">
        <v>6.7380103051922315</v>
      </c>
      <c r="K109" s="8">
        <v>1989.2984542211655</v>
      </c>
      <c r="L109" s="8">
        <v>116.92429647245343</v>
      </c>
      <c r="M109" s="8">
        <v>1331.351565596512</v>
      </c>
      <c r="N109" s="7">
        <v>54.696789536266252</v>
      </c>
      <c r="O109" s="18">
        <v>2069.7582243361076</v>
      </c>
      <c r="P109" s="8">
        <v>482.16409036860881</v>
      </c>
      <c r="Q109" s="8">
        <v>9466.9260700389113</v>
      </c>
      <c r="R109" s="8">
        <v>65.992865636147442</v>
      </c>
      <c r="S109" s="8">
        <v>1229.4887039239002</v>
      </c>
      <c r="T109" s="8">
        <v>74.569681944953103</v>
      </c>
      <c r="U109" s="7">
        <v>-3.8205737404349804</v>
      </c>
      <c r="V109" s="8">
        <v>101.07015457788347</v>
      </c>
      <c r="W109" s="8">
        <v>25.762980578676178</v>
      </c>
      <c r="X109" s="8">
        <v>94.530321046373359</v>
      </c>
      <c r="Y109" s="8">
        <v>87.990487514863261</v>
      </c>
      <c r="Z109" s="18">
        <v>235.72416518474608</v>
      </c>
      <c r="AA109" s="8">
        <v>111.96987713040031</v>
      </c>
      <c r="AB109" s="8">
        <v>82.045184304399527</v>
      </c>
      <c r="AC109" s="31">
        <v>153.49501832694625</v>
      </c>
      <c r="AD109" s="12"/>
      <c r="AE109" s="1" t="s">
        <v>714</v>
      </c>
      <c r="AF109" s="13" t="s">
        <v>324</v>
      </c>
      <c r="AG109" s="22" t="s">
        <v>294</v>
      </c>
      <c r="AH109" s="23" t="s">
        <v>232</v>
      </c>
    </row>
    <row r="110" spans="1:34" ht="15" customHeight="1" x14ac:dyDescent="0.25">
      <c r="A110" s="1" t="s">
        <v>541</v>
      </c>
      <c r="B110" s="6" cm="1">
        <f t="array" ref="B110:AC110">_xlfn.XLOOKUP(A110,'Kunnat aakkosjäjestyksessä'!$A$14:$A$306,'Kunnat aakkosjäjestyksessä'!$B$14:$AC$306)</f>
        <v>7799</v>
      </c>
      <c r="C110" s="30">
        <v>5.4622387485575077</v>
      </c>
      <c r="D110" s="30">
        <v>26.234132581100138</v>
      </c>
      <c r="E110" s="18">
        <v>6037.4406975253241</v>
      </c>
      <c r="F110" s="18">
        <v>3508.1420694960893</v>
      </c>
      <c r="G110" s="8">
        <v>235.79946146941916</v>
      </c>
      <c r="H110" s="8">
        <v>841.77458648544689</v>
      </c>
      <c r="I110" s="8">
        <v>261.44377484292858</v>
      </c>
      <c r="J110" s="8">
        <v>2.3902205832138224</v>
      </c>
      <c r="K110" s="8">
        <v>761.89255032696497</v>
      </c>
      <c r="L110" s="8">
        <v>121.04115912296449</v>
      </c>
      <c r="M110" s="8">
        <v>1281.1898961405309</v>
      </c>
      <c r="N110" s="7">
        <v>123.65157964758511</v>
      </c>
      <c r="O110" s="18">
        <v>2101.1668162584947</v>
      </c>
      <c r="P110" s="8">
        <v>513.39915373765871</v>
      </c>
      <c r="Q110" s="8">
        <v>9399.0610328638504</v>
      </c>
      <c r="R110" s="8">
        <v>75.137838184382616</v>
      </c>
      <c r="S110" s="8">
        <v>1179.5101936145661</v>
      </c>
      <c r="T110" s="8">
        <v>145.31117994931006</v>
      </c>
      <c r="U110" s="7">
        <v>-9.9092053371804951</v>
      </c>
      <c r="V110" s="8">
        <v>82.061802795230165</v>
      </c>
      <c r="W110" s="8">
        <v>32.311834850621878</v>
      </c>
      <c r="X110" s="8">
        <v>83.344018463905627</v>
      </c>
      <c r="Y110" s="8">
        <v>66.29055007052186</v>
      </c>
      <c r="Z110" s="18">
        <v>330.44696294409778</v>
      </c>
      <c r="AA110" s="8">
        <v>115.27118861392486</v>
      </c>
      <c r="AB110" s="8">
        <v>60.648801128349788</v>
      </c>
      <c r="AC110" s="31">
        <v>97.684848826642337</v>
      </c>
      <c r="AD110" s="12"/>
      <c r="AE110" s="1" t="s">
        <v>789</v>
      </c>
      <c r="AF110" s="13" t="s">
        <v>90</v>
      </c>
      <c r="AG110" s="22" t="s">
        <v>294</v>
      </c>
      <c r="AH110" s="23" t="s">
        <v>231</v>
      </c>
    </row>
    <row r="111" spans="1:34" ht="15" customHeight="1" x14ac:dyDescent="0.25">
      <c r="A111" s="1" t="s">
        <v>612</v>
      </c>
      <c r="B111" s="6" cm="1">
        <f t="array" ref="B111:AC111">_xlfn.XLOOKUP(A111,'Kunnat aakkosjäjestyksessä'!$A$14:$A$306,'Kunnat aakkosjäjestyksessä'!$B$14:$AC$306)</f>
        <v>28521</v>
      </c>
      <c r="C111" s="30">
        <v>5.8378037235721045</v>
      </c>
      <c r="D111" s="30">
        <v>23.389782966936643</v>
      </c>
      <c r="E111" s="18">
        <v>5882.5426878440448</v>
      </c>
      <c r="F111" s="18">
        <v>3551.5234388696044</v>
      </c>
      <c r="G111" s="8">
        <v>252.90137091967324</v>
      </c>
      <c r="H111" s="8">
        <v>769.36292556361968</v>
      </c>
      <c r="I111" s="8">
        <v>334.805932470811</v>
      </c>
      <c r="J111" s="8">
        <v>27.071036026867493</v>
      </c>
      <c r="K111" s="8">
        <v>672.34669191122327</v>
      </c>
      <c r="L111" s="8">
        <v>102.97675397075839</v>
      </c>
      <c r="M111" s="8">
        <v>1326.0404614143963</v>
      </c>
      <c r="N111" s="7">
        <v>168.99502056301367</v>
      </c>
      <c r="O111" s="18">
        <v>2023.5966480838679</v>
      </c>
      <c r="P111" s="8">
        <v>495.14392903474629</v>
      </c>
      <c r="Q111" s="8">
        <v>8481.6816816816809</v>
      </c>
      <c r="R111" s="8">
        <v>84.744574173416083</v>
      </c>
      <c r="S111" s="8">
        <v>901.02030083096668</v>
      </c>
      <c r="T111" s="8">
        <v>301.40186915887853</v>
      </c>
      <c r="U111" s="7">
        <v>-60.977458089870716</v>
      </c>
      <c r="V111" s="8">
        <v>136.46085340626203</v>
      </c>
      <c r="W111" s="8">
        <v>4.1322314049586781</v>
      </c>
      <c r="X111" s="8">
        <v>161.67034816451036</v>
      </c>
      <c r="Y111" s="8">
        <v>60.025945794326994</v>
      </c>
      <c r="Z111" s="18">
        <v>289.86415882967606</v>
      </c>
      <c r="AA111" s="8">
        <v>170.12026226289402</v>
      </c>
      <c r="AB111" s="8">
        <v>81.624066477332491</v>
      </c>
      <c r="AC111" s="31">
        <v>17.558442060896482</v>
      </c>
      <c r="AD111" s="12"/>
      <c r="AE111" s="1" t="s">
        <v>871</v>
      </c>
      <c r="AF111" s="13" t="s">
        <v>146</v>
      </c>
      <c r="AG111" s="22" t="s">
        <v>294</v>
      </c>
      <c r="AH111" s="23" t="s">
        <v>231</v>
      </c>
    </row>
    <row r="112" spans="1:34" ht="15" customHeight="1" x14ac:dyDescent="0.25">
      <c r="A112" s="1" t="s">
        <v>642</v>
      </c>
      <c r="B112" s="6" cm="1">
        <f t="array" ref="B112:AC112">_xlfn.XLOOKUP(A112,'Kunnat aakkosjäjestyksessä'!$A$14:$A$306,'Kunnat aakkosjäjestyksessä'!$B$14:$AC$306)</f>
        <v>5967</v>
      </c>
      <c r="C112" s="30">
        <v>5.2957935310876492</v>
      </c>
      <c r="D112" s="30">
        <v>28.490028490028489</v>
      </c>
      <c r="E112" s="18">
        <v>6265.6276185687948</v>
      </c>
      <c r="F112" s="18">
        <v>3562.2590916708564</v>
      </c>
      <c r="G112" s="8">
        <v>276.18568795039386</v>
      </c>
      <c r="H112" s="8">
        <v>1028.8252052957935</v>
      </c>
      <c r="I112" s="8">
        <v>263.78414613708736</v>
      </c>
      <c r="J112" s="8">
        <v>-3.836833602584814</v>
      </c>
      <c r="K112" s="8">
        <v>454.16457181163059</v>
      </c>
      <c r="L112" s="8">
        <v>105.58069381598793</v>
      </c>
      <c r="M112" s="8">
        <v>1439.5843807608512</v>
      </c>
      <c r="N112" s="7">
        <v>103.55193331768473</v>
      </c>
      <c r="O112" s="18">
        <v>2080.44243338361</v>
      </c>
      <c r="P112" s="8">
        <v>493.04508128037537</v>
      </c>
      <c r="Q112" s="8">
        <v>9310.1265822784808</v>
      </c>
      <c r="R112" s="8">
        <v>79.772079772079778</v>
      </c>
      <c r="S112" s="8">
        <v>1280.3753980224569</v>
      </c>
      <c r="T112" s="8">
        <v>12.300531914893616</v>
      </c>
      <c r="U112" s="7">
        <v>42.167948420158709</v>
      </c>
      <c r="V112" s="8">
        <v>79.269314563432218</v>
      </c>
      <c r="W112" s="8">
        <v>22.287008185142266</v>
      </c>
      <c r="X112" s="8">
        <v>71.225071225071233</v>
      </c>
      <c r="Y112" s="8">
        <v>58.153175800234621</v>
      </c>
      <c r="Z112" s="18">
        <v>311.50265957446811</v>
      </c>
      <c r="AA112" s="8">
        <v>92.676386794033846</v>
      </c>
      <c r="AB112" s="8">
        <v>67.7057147645383</v>
      </c>
      <c r="AC112" s="31">
        <v>311.42343393986027</v>
      </c>
      <c r="AD112" s="12"/>
      <c r="AE112" s="1" t="s">
        <v>908</v>
      </c>
      <c r="AF112" s="13" t="s">
        <v>177</v>
      </c>
      <c r="AG112" s="22" t="s">
        <v>294</v>
      </c>
      <c r="AH112" s="23" t="s">
        <v>232</v>
      </c>
    </row>
    <row r="113" spans="1:34" ht="15" customHeight="1" x14ac:dyDescent="0.25">
      <c r="A113" s="1" t="s">
        <v>679</v>
      </c>
      <c r="B113" s="6" cm="1">
        <f t="array" ref="B113:AC113">_xlfn.XLOOKUP(A113,'Kunnat aakkosjäjestyksessä'!$A$14:$A$306,'Kunnat aakkosjäjestyksessä'!$B$14:$AC$306)</f>
        <v>2282</v>
      </c>
      <c r="C113" s="30">
        <v>4.294478527607362</v>
      </c>
      <c r="D113" s="30">
        <v>29.886064855390011</v>
      </c>
      <c r="E113" s="18">
        <v>9117.8790534618747</v>
      </c>
      <c r="F113" s="18">
        <v>3454.8641542506575</v>
      </c>
      <c r="G113" s="8">
        <v>174.40841367221734</v>
      </c>
      <c r="H113" s="8">
        <v>1020.1577563540753</v>
      </c>
      <c r="I113" s="8">
        <v>377.3006134969325</v>
      </c>
      <c r="J113" s="8">
        <v>1.7286084701815039</v>
      </c>
      <c r="K113" s="8">
        <v>462.75197195442598</v>
      </c>
      <c r="L113" s="8">
        <v>106.04732690622261</v>
      </c>
      <c r="M113" s="8">
        <v>1323.4005258545137</v>
      </c>
      <c r="N113" s="7">
        <v>95.116264448311469</v>
      </c>
      <c r="O113" s="18">
        <v>1597.2830850131463</v>
      </c>
      <c r="P113" s="8">
        <v>300.17528483786157</v>
      </c>
      <c r="Q113" s="8">
        <v>6989.7959183673483</v>
      </c>
      <c r="R113" s="8">
        <v>52.147239263803677</v>
      </c>
      <c r="S113" s="8">
        <v>1007.0113935144609</v>
      </c>
      <c r="T113" s="8">
        <v>0</v>
      </c>
      <c r="U113" s="7">
        <v>57.293274802772785</v>
      </c>
      <c r="V113" s="8">
        <v>67.484662576687114</v>
      </c>
      <c r="W113" s="8">
        <v>25.528811086797955</v>
      </c>
      <c r="X113" s="8">
        <v>87.642418930762489</v>
      </c>
      <c r="Y113" s="8">
        <v>67.484662576687114</v>
      </c>
      <c r="Z113" s="18">
        <v>279.60242005185825</v>
      </c>
      <c r="AA113" s="8">
        <v>76.687116564417181</v>
      </c>
      <c r="AB113" s="8">
        <v>53.900087642418931</v>
      </c>
      <c r="AC113" s="31">
        <v>3786.1293941462127</v>
      </c>
      <c r="AD113" s="12"/>
      <c r="AE113" s="1" t="s">
        <v>947</v>
      </c>
      <c r="AF113" s="13" t="s">
        <v>201</v>
      </c>
      <c r="AG113" s="22" t="s">
        <v>294</v>
      </c>
      <c r="AH113" s="23" t="s">
        <v>232</v>
      </c>
    </row>
    <row r="114" spans="1:34" ht="15" customHeight="1" x14ac:dyDescent="0.25">
      <c r="B114" s="6"/>
      <c r="C114" s="30"/>
      <c r="D114" s="30"/>
      <c r="E114" s="18"/>
      <c r="F114" s="18"/>
      <c r="G114" s="8"/>
      <c r="H114" s="8"/>
      <c r="I114" s="8"/>
      <c r="J114" s="8"/>
      <c r="K114" s="8"/>
      <c r="L114" s="8"/>
      <c r="M114" s="8"/>
      <c r="N114" s="7"/>
      <c r="O114" s="18"/>
      <c r="P114" s="8"/>
      <c r="Q114" s="8"/>
      <c r="R114" s="8"/>
      <c r="S114" s="8"/>
      <c r="T114" s="8"/>
      <c r="U114" s="7"/>
      <c r="V114" s="8"/>
      <c r="W114" s="8"/>
      <c r="X114" s="8"/>
      <c r="Y114" s="8"/>
      <c r="Z114" s="18"/>
      <c r="AA114" s="8"/>
      <c r="AB114" s="8"/>
      <c r="AC114" s="31"/>
      <c r="AD114" s="12"/>
      <c r="AF114" s="13"/>
      <c r="AG114" s="22"/>
      <c r="AH114" s="23"/>
    </row>
    <row r="115" spans="1:34" ht="15" customHeight="1" x14ac:dyDescent="0.25">
      <c r="A115" s="11" t="s">
        <v>1005</v>
      </c>
      <c r="B115" s="6">
        <f>Maakunnittain!B19</f>
        <v>527478</v>
      </c>
      <c r="C115" s="6">
        <f>Maakunnittain!C19</f>
        <v>6.3217802448632927</v>
      </c>
      <c r="D115" s="6">
        <f>Maakunnittain!D19</f>
        <v>22.307660224691837</v>
      </c>
      <c r="E115" s="6">
        <f>Maakunnittain!E19</f>
        <v>6052.0116478791533</v>
      </c>
      <c r="F115" s="6">
        <f>Maakunnittain!F19</f>
        <v>3479.0455715688618</v>
      </c>
      <c r="G115" s="6">
        <f>Maakunnittain!G19</f>
        <v>279.19268670920872</v>
      </c>
      <c r="H115" s="6">
        <f>Maakunnittain!H19</f>
        <v>667.58234466650742</v>
      </c>
      <c r="I115" s="6">
        <f>Maakunnittain!I19</f>
        <v>334.31915643875192</v>
      </c>
      <c r="J115" s="6">
        <f>Maakunnittain!J19</f>
        <v>20.960115872131162</v>
      </c>
      <c r="K115" s="6">
        <f>Maakunnittain!K19</f>
        <v>593.14322113908065</v>
      </c>
      <c r="L115" s="6">
        <f>Maakunnittain!L19</f>
        <v>86.888931860665281</v>
      </c>
      <c r="M115" s="6">
        <f>Maakunnittain!M19</f>
        <v>1403.197858488885</v>
      </c>
      <c r="N115" s="6">
        <f>Maakunnittain!N19</f>
        <v>180.65018825429664</v>
      </c>
      <c r="O115" s="6">
        <f>Maakunnittain!O19</f>
        <v>2124.3388349845873</v>
      </c>
      <c r="P115" s="6">
        <f>Maakunnittain!P19</f>
        <v>516.08218731397324</v>
      </c>
      <c r="Q115" s="6">
        <f>Maakunnittain!Q19</f>
        <v>8163.5578480177528</v>
      </c>
      <c r="R115" s="6">
        <f>Maakunnittain!R19</f>
        <v>68.270145863903323</v>
      </c>
      <c r="S115" s="6">
        <f>Maakunnittain!S19</f>
        <v>927.3637952672907</v>
      </c>
      <c r="T115" s="6">
        <f>Maakunnittain!T19</f>
        <v>113.17249250205695</v>
      </c>
      <c r="U115" s="6">
        <f>Maakunnittain!U19</f>
        <v>207.11195538012998</v>
      </c>
      <c r="V115" s="6">
        <f>Maakunnittain!V19</f>
        <v>126.40527187863759</v>
      </c>
      <c r="W115" s="6">
        <f>Maakunnittain!W19</f>
        <v>24.922366430448282</v>
      </c>
      <c r="X115" s="6">
        <f>Maakunnittain!X19</f>
        <v>141.0106203481472</v>
      </c>
      <c r="Y115" s="6">
        <f>Maakunnittain!Y19</f>
        <v>57.029866648466857</v>
      </c>
      <c r="Z115" s="6">
        <f>Maakunnittain!Z19</f>
        <v>369.23625250721358</v>
      </c>
      <c r="AA115" s="6">
        <f>Maakunnittain!AA19</f>
        <v>225.73263719055581</v>
      </c>
      <c r="AB115" s="6">
        <f>Maakunnittain!AB19</f>
        <v>76.090377229002911</v>
      </c>
      <c r="AC115" s="6">
        <f>Maakunnittain!AC19</f>
        <v>79.390988818490712</v>
      </c>
      <c r="AD115" s="12"/>
      <c r="AF115" s="13"/>
      <c r="AG115" s="22"/>
      <c r="AH115" s="23"/>
    </row>
    <row r="116" spans="1:34" ht="15" customHeight="1" x14ac:dyDescent="0.25">
      <c r="A116" s="11" t="s">
        <v>1006</v>
      </c>
      <c r="B116" s="10">
        <v>520691</v>
      </c>
      <c r="C116" s="49">
        <v>6.5084666337616746</v>
      </c>
      <c r="D116" s="49">
        <v>21.995963056784159</v>
      </c>
      <c r="E116" s="18">
        <v>5857.8062612950871</v>
      </c>
      <c r="F116" s="18">
        <v>3500.2102974700924</v>
      </c>
      <c r="G116" s="9">
        <v>291.14964537508808</v>
      </c>
      <c r="H116" s="9">
        <v>483.04080539129734</v>
      </c>
      <c r="I116" s="9">
        <v>325.09876298994988</v>
      </c>
      <c r="J116" s="9">
        <v>105.55012473808843</v>
      </c>
      <c r="K116" s="9">
        <v>650.18792335569469</v>
      </c>
      <c r="L116" s="9">
        <v>87.126529938101484</v>
      </c>
      <c r="M116" s="9">
        <v>1314.4456116967644</v>
      </c>
      <c r="N116" s="10">
        <v>143.78201274844332</v>
      </c>
      <c r="O116" s="18">
        <v>2045.2917373259766</v>
      </c>
      <c r="P116" s="9">
        <v>497.99593232838669</v>
      </c>
      <c r="Q116" s="9">
        <v>7651.5093393136412</v>
      </c>
      <c r="R116" s="9">
        <v>62.436262581838363</v>
      </c>
      <c r="S116" s="9">
        <v>896.66231987877643</v>
      </c>
      <c r="T116" s="9">
        <v>109.6177963513869</v>
      </c>
      <c r="U116" s="10">
        <v>191.09030115750033</v>
      </c>
      <c r="V116" s="9">
        <v>117.44393507857828</v>
      </c>
      <c r="W116" s="9">
        <v>24.690267356263121</v>
      </c>
      <c r="X116" s="9">
        <v>145.35492259324627</v>
      </c>
      <c r="Y116" s="9">
        <v>56.219523671428931</v>
      </c>
      <c r="Z116" s="18">
        <v>345.350697438596</v>
      </c>
      <c r="AA116" s="9">
        <v>195.34042263069651</v>
      </c>
      <c r="AB116" s="9">
        <v>76.726887923931855</v>
      </c>
      <c r="AC116" s="31">
        <v>-33.04647093957837</v>
      </c>
      <c r="AD116" s="10"/>
      <c r="AE116" s="2"/>
      <c r="AF116" s="50" t="s">
        <v>396</v>
      </c>
      <c r="AG116" s="22"/>
      <c r="AH116" s="23"/>
    </row>
    <row r="117" spans="1:34" ht="15" customHeight="1" x14ac:dyDescent="0.3">
      <c r="A117" s="48" t="s">
        <v>1033</v>
      </c>
      <c r="B117" s="32">
        <f>100*(B115-B116)/B116</f>
        <v>1.3034602096060812</v>
      </c>
      <c r="C117" s="32"/>
      <c r="D117" s="32"/>
      <c r="E117" s="32">
        <f t="shared" ref="E117:AB117" si="4">100*(E115-E116)/E116</f>
        <v>3.3153262146489948</v>
      </c>
      <c r="F117" s="32">
        <f t="shared" si="4"/>
        <v>-0.60467012272171938</v>
      </c>
      <c r="G117" s="32">
        <f t="shared" si="4"/>
        <v>-4.1068085968214803</v>
      </c>
      <c r="H117" s="32">
        <f t="shared" si="4"/>
        <v>38.20413042035203</v>
      </c>
      <c r="I117" s="32">
        <f t="shared" si="4"/>
        <v>2.8361822616615378</v>
      </c>
      <c r="J117" s="32">
        <f t="shared" si="4"/>
        <v>-80.14202643138367</v>
      </c>
      <c r="K117" s="32">
        <f t="shared" si="4"/>
        <v>-8.7735714810265577</v>
      </c>
      <c r="L117" s="32">
        <f t="shared" si="4"/>
        <v>-0.27270462579538463</v>
      </c>
      <c r="M117" s="32">
        <f t="shared" si="4"/>
        <v>6.7520668791730305</v>
      </c>
      <c r="N117" s="32">
        <f t="shared" si="4"/>
        <v>25.641716095849045</v>
      </c>
      <c r="O117" s="32">
        <f t="shared" si="4"/>
        <v>3.8648323960843469</v>
      </c>
      <c r="P117" s="32">
        <f t="shared" si="4"/>
        <v>3.6318077742169543</v>
      </c>
      <c r="Q117" s="32">
        <f t="shared" si="4"/>
        <v>6.6921242070919771</v>
      </c>
      <c r="R117" s="32">
        <f t="shared" si="4"/>
        <v>9.3437419871476042</v>
      </c>
      <c r="S117" s="32">
        <f t="shared" si="4"/>
        <v>3.4239729614895529</v>
      </c>
      <c r="T117" s="32">
        <f t="shared" si="4"/>
        <v>3.2428093512072134</v>
      </c>
      <c r="U117" s="32">
        <f t="shared" si="4"/>
        <v>8.3843366856302612</v>
      </c>
      <c r="V117" s="32">
        <f t="shared" si="4"/>
        <v>7.6303104064620682</v>
      </c>
      <c r="W117" s="32">
        <f t="shared" si="4"/>
        <v>0.94004277408638492</v>
      </c>
      <c r="X117" s="32">
        <f t="shared" si="4"/>
        <v>-2.9887548131107633</v>
      </c>
      <c r="Y117" s="32">
        <f t="shared" si="4"/>
        <v>1.4413906844425066</v>
      </c>
      <c r="Z117" s="32">
        <f t="shared" si="4"/>
        <v>6.9163187582282131</v>
      </c>
      <c r="AA117" s="32">
        <f t="shared" si="4"/>
        <v>15.558589538488771</v>
      </c>
      <c r="AB117" s="32">
        <f t="shared" si="4"/>
        <v>-0.82957971077882109</v>
      </c>
      <c r="AC117" s="31"/>
      <c r="AD117" s="12"/>
      <c r="AF117" s="13"/>
      <c r="AG117" s="22"/>
      <c r="AH117" s="23"/>
    </row>
    <row r="118" spans="1:34" ht="15" customHeight="1" x14ac:dyDescent="0.25">
      <c r="B118" s="6"/>
      <c r="C118" s="30"/>
      <c r="D118" s="30"/>
      <c r="E118" s="18"/>
      <c r="F118" s="18"/>
      <c r="G118" s="8"/>
      <c r="H118" s="8"/>
      <c r="I118" s="8"/>
      <c r="J118" s="8"/>
      <c r="K118" s="8"/>
      <c r="L118" s="8"/>
      <c r="M118" s="8"/>
      <c r="N118" s="7"/>
      <c r="O118" s="18"/>
      <c r="P118" s="8"/>
      <c r="Q118" s="8"/>
      <c r="R118" s="8"/>
      <c r="S118" s="8"/>
      <c r="T118" s="8"/>
      <c r="U118" s="7"/>
      <c r="V118" s="8"/>
      <c r="W118" s="8"/>
      <c r="X118" s="8"/>
      <c r="Y118" s="8"/>
      <c r="Z118" s="18"/>
      <c r="AA118" s="8"/>
      <c r="AB118" s="8"/>
      <c r="AC118" s="31"/>
      <c r="AD118" s="12"/>
      <c r="AF118" s="13"/>
      <c r="AG118" s="22"/>
      <c r="AH118" s="23"/>
    </row>
    <row r="119" spans="1:34" ht="15" customHeight="1" x14ac:dyDescent="0.25">
      <c r="A119" s="1" t="s">
        <v>392</v>
      </c>
      <c r="B119" s="6" cm="1">
        <f t="array" ref="B119:AC119">_xlfn.XLOOKUP(A119,'Kunnat aakkosjäjestyksessä'!$A$14:$A$306,'Kunnat aakkosjäjestyksessä'!$B$14:$AC$306)</f>
        <v>16467</v>
      </c>
      <c r="C119" s="30">
        <v>5.9330782777676569</v>
      </c>
      <c r="D119" s="30">
        <v>24.825408392542663</v>
      </c>
      <c r="E119" s="18">
        <v>6207.8095585109613</v>
      </c>
      <c r="F119" s="18">
        <v>3616.748648812777</v>
      </c>
      <c r="G119" s="8">
        <v>285.35859597983847</v>
      </c>
      <c r="H119" s="8">
        <v>731.58438088297805</v>
      </c>
      <c r="I119" s="8">
        <v>345.35738142952573</v>
      </c>
      <c r="J119" s="8">
        <v>104.87641950567803</v>
      </c>
      <c r="K119" s="8">
        <v>657.25390174287963</v>
      </c>
      <c r="L119" s="8">
        <v>72.994473796077003</v>
      </c>
      <c r="M119" s="8">
        <v>1318.3336369709116</v>
      </c>
      <c r="N119" s="7">
        <v>173.9843323009656</v>
      </c>
      <c r="O119" s="18">
        <v>1832.6956944191413</v>
      </c>
      <c r="P119" s="8">
        <v>434.68755693204594</v>
      </c>
      <c r="Q119" s="8">
        <v>7326.5097236438078</v>
      </c>
      <c r="R119" s="8">
        <v>61.577700856257977</v>
      </c>
      <c r="S119" s="8">
        <v>1106.6375174591608</v>
      </c>
      <c r="T119" s="8">
        <v>70.808283233132926</v>
      </c>
      <c r="U119" s="7">
        <v>15.3640614562458</v>
      </c>
      <c r="V119" s="8">
        <v>73.237383858626345</v>
      </c>
      <c r="W119" s="8">
        <v>21.740450598166028</v>
      </c>
      <c r="X119" s="8">
        <v>48.64274002550556</v>
      </c>
      <c r="Y119" s="8">
        <v>41.537620695937328</v>
      </c>
      <c r="Z119" s="18">
        <v>115.46627274847685</v>
      </c>
      <c r="AA119" s="8">
        <v>182.4861844901925</v>
      </c>
      <c r="AB119" s="8">
        <v>79.249407906722539</v>
      </c>
      <c r="AC119" s="31">
        <v>642.89894253056616</v>
      </c>
      <c r="AD119" s="12"/>
      <c r="AE119" s="1" t="s">
        <v>682</v>
      </c>
      <c r="AF119" s="13" t="s">
        <v>392</v>
      </c>
      <c r="AG119" s="22" t="s">
        <v>299</v>
      </c>
      <c r="AH119" s="23" t="s">
        <v>234</v>
      </c>
    </row>
    <row r="120" spans="1:34" ht="15" customHeight="1" x14ac:dyDescent="0.25">
      <c r="A120" s="1" t="s">
        <v>456</v>
      </c>
      <c r="B120" s="6" cm="1">
        <f t="array" ref="B120:AC120">_xlfn.XLOOKUP(A120,'Kunnat aakkosjäjestyksessä'!$A$14:$A$306,'Kunnat aakkosjäjestyksessä'!$B$14:$AC$306)</f>
        <v>10337</v>
      </c>
      <c r="C120" s="30">
        <v>6.7137467350295053</v>
      </c>
      <c r="D120" s="30">
        <v>25.113669343136308</v>
      </c>
      <c r="E120" s="18">
        <v>6323.0144142401086</v>
      </c>
      <c r="F120" s="18">
        <v>3508.56147818516</v>
      </c>
      <c r="G120" s="8">
        <v>329.49598529554032</v>
      </c>
      <c r="H120" s="8">
        <v>582.760955789881</v>
      </c>
      <c r="I120" s="8">
        <v>349.81135726032699</v>
      </c>
      <c r="J120" s="8">
        <v>26.796943020218631</v>
      </c>
      <c r="K120" s="8">
        <v>768.79171906742772</v>
      </c>
      <c r="L120" s="8">
        <v>85.518041985102059</v>
      </c>
      <c r="M120" s="8">
        <v>1319.5317790461449</v>
      </c>
      <c r="N120" s="7">
        <v>131.37273870562046</v>
      </c>
      <c r="O120" s="18">
        <v>2192.8025539324753</v>
      </c>
      <c r="P120" s="8">
        <v>632.67872690335696</v>
      </c>
      <c r="Q120" s="8">
        <v>9423.6311239193092</v>
      </c>
      <c r="R120" s="8">
        <v>82.035406791138627</v>
      </c>
      <c r="S120" s="8">
        <v>1185.4503240785527</v>
      </c>
      <c r="T120" s="8">
        <v>165.62567305621366</v>
      </c>
      <c r="U120" s="7">
        <v>-5.5211940003952265</v>
      </c>
      <c r="V120" s="8">
        <v>48.369933249492121</v>
      </c>
      <c r="W120" s="8">
        <v>19.154493566798877</v>
      </c>
      <c r="X120" s="8">
        <v>65.009190287317395</v>
      </c>
      <c r="Y120" s="8">
        <v>55.915642836412886</v>
      </c>
      <c r="Z120" s="18">
        <v>302.39752513534415</v>
      </c>
      <c r="AA120" s="8">
        <v>128.56728257715005</v>
      </c>
      <c r="AB120" s="8">
        <v>75.844055335203635</v>
      </c>
      <c r="AC120" s="31">
        <v>319.25285698712912</v>
      </c>
      <c r="AD120" s="12"/>
      <c r="AE120" s="1" t="s">
        <v>704</v>
      </c>
      <c r="AF120" s="13" t="s">
        <v>315</v>
      </c>
      <c r="AG120" s="22" t="s">
        <v>299</v>
      </c>
      <c r="AH120" s="23" t="s">
        <v>235</v>
      </c>
    </row>
    <row r="121" spans="1:34" ht="15" customHeight="1" x14ac:dyDescent="0.25">
      <c r="A121" s="1" t="s">
        <v>460</v>
      </c>
      <c r="B121" s="6" cm="1">
        <f t="array" ref="B121:AC121">_xlfn.XLOOKUP(A121,'Kunnat aakkosjäjestyksessä'!$A$14:$A$306,'Kunnat aakkosjäjestyksessä'!$B$14:$AC$306)</f>
        <v>6877</v>
      </c>
      <c r="C121" s="30">
        <v>5.0312636323978479</v>
      </c>
      <c r="D121" s="30">
        <v>33.023120546750036</v>
      </c>
      <c r="E121" s="18">
        <v>6546.8954485967715</v>
      </c>
      <c r="F121" s="18">
        <v>4242.6930347535263</v>
      </c>
      <c r="G121" s="8">
        <v>195.57946779118802</v>
      </c>
      <c r="H121" s="8">
        <v>1063.835974989094</v>
      </c>
      <c r="I121" s="8">
        <v>305.65653628035483</v>
      </c>
      <c r="J121" s="8">
        <v>47.98604042460375</v>
      </c>
      <c r="K121" s="8">
        <v>828.12272793369198</v>
      </c>
      <c r="L121" s="8">
        <v>113.7123745819398</v>
      </c>
      <c r="M121" s="8">
        <v>1589.9374727352042</v>
      </c>
      <c r="N121" s="7">
        <v>211.57481459938924</v>
      </c>
      <c r="O121" s="18">
        <v>1662.2073578595318</v>
      </c>
      <c r="P121" s="8">
        <v>370.07416024429256</v>
      </c>
      <c r="Q121" s="8">
        <v>7355.4913294797689</v>
      </c>
      <c r="R121" s="8">
        <v>61.654791333430275</v>
      </c>
      <c r="S121" s="8">
        <v>950.85066162570888</v>
      </c>
      <c r="T121" s="8">
        <v>134.2717258261934</v>
      </c>
      <c r="U121" s="7">
        <v>-29.284085866908818</v>
      </c>
      <c r="V121" s="8">
        <v>73.724007561436665</v>
      </c>
      <c r="W121" s="8">
        <v>19.630652900974262</v>
      </c>
      <c r="X121" s="8">
        <v>81.285444234404537</v>
      </c>
      <c r="Y121" s="8">
        <v>47.98604042460375</v>
      </c>
      <c r="Z121" s="18">
        <v>388.14448004660647</v>
      </c>
      <c r="AA121" s="8">
        <v>239.49396539188601</v>
      </c>
      <c r="AB121" s="8">
        <v>79.395085066162565</v>
      </c>
      <c r="AC121" s="31">
        <v>253.85057593710695</v>
      </c>
      <c r="AD121" s="12"/>
      <c r="AE121" s="1" t="s">
        <v>708</v>
      </c>
      <c r="AF121" s="13" t="s">
        <v>318</v>
      </c>
      <c r="AG121" s="22" t="s">
        <v>299</v>
      </c>
      <c r="AH121" s="23" t="s">
        <v>233</v>
      </c>
    </row>
    <row r="122" spans="1:34" ht="15" customHeight="1" x14ac:dyDescent="0.25">
      <c r="A122" s="1" t="s">
        <v>473</v>
      </c>
      <c r="B122" s="6" cm="1">
        <f t="array" ref="B122:AC122">_xlfn.XLOOKUP(A122,'Kunnat aakkosjäjestyksessä'!$A$14:$A$306,'Kunnat aakkosjäjestyksessä'!$B$14:$AC$306)</f>
        <v>1786</v>
      </c>
      <c r="C122" s="30">
        <v>4.3673012318029114</v>
      </c>
      <c r="D122" s="30">
        <v>32.362821948488239</v>
      </c>
      <c r="E122" s="18">
        <v>4856.6629339305709</v>
      </c>
      <c r="F122" s="18">
        <v>2281.0750279955205</v>
      </c>
      <c r="G122" s="8">
        <v>0</v>
      </c>
      <c r="H122" s="8">
        <v>118.70100783874581</v>
      </c>
      <c r="I122" s="8">
        <v>0</v>
      </c>
      <c r="J122" s="8">
        <v>-6.1590145576707727</v>
      </c>
      <c r="K122" s="8">
        <v>494.40089585666294</v>
      </c>
      <c r="L122" s="8">
        <v>122.06047032474804</v>
      </c>
      <c r="M122" s="8">
        <v>1594.0649496080628</v>
      </c>
      <c r="N122" s="7">
        <v>80.067189249719704</v>
      </c>
      <c r="O122" s="18">
        <v>1984.88241881299</v>
      </c>
      <c r="P122" s="8">
        <v>400.89585666293391</v>
      </c>
      <c r="Q122" s="8">
        <v>9179.4871794871797</v>
      </c>
      <c r="R122" s="8">
        <v>68.868980963045914</v>
      </c>
      <c r="S122" s="8">
        <v>1324.7480403135498</v>
      </c>
      <c r="T122" s="8">
        <v>140.34416826003823</v>
      </c>
      <c r="U122" s="7">
        <v>-131.38560163069894</v>
      </c>
      <c r="V122" s="8">
        <v>53.751399776035832</v>
      </c>
      <c r="W122" s="8">
        <v>47.032474804031352</v>
      </c>
      <c r="X122" s="8">
        <v>80.627099664053745</v>
      </c>
      <c r="Y122" s="8">
        <v>69.988801791713328</v>
      </c>
      <c r="Z122" s="18">
        <v>124.44444444444444</v>
      </c>
      <c r="AA122" s="8">
        <v>114.78163493840985</v>
      </c>
      <c r="AB122" s="8">
        <v>72.228443449048143</v>
      </c>
      <c r="AC122" s="31">
        <v>466.26104267761605</v>
      </c>
      <c r="AD122" s="12"/>
      <c r="AE122" s="1" t="s">
        <v>274</v>
      </c>
      <c r="AF122" s="13" t="s">
        <v>34</v>
      </c>
      <c r="AG122" s="22" t="s">
        <v>299</v>
      </c>
      <c r="AH122" s="23" t="s">
        <v>295</v>
      </c>
    </row>
    <row r="123" spans="1:34" ht="15" customHeight="1" x14ac:dyDescent="0.25">
      <c r="A123" s="1" t="s">
        <v>480</v>
      </c>
      <c r="B123" s="6" cm="1">
        <f t="array" ref="B123:AC123">_xlfn.XLOOKUP(A123,'Kunnat aakkosjäjestyksessä'!$A$14:$A$306,'Kunnat aakkosjäjestyksessä'!$B$14:$AC$306)</f>
        <v>32622</v>
      </c>
      <c r="C123" s="30">
        <v>7.7279136778860895</v>
      </c>
      <c r="D123" s="30">
        <v>21.007295690025135</v>
      </c>
      <c r="E123" s="18">
        <v>5780.2096744528235</v>
      </c>
      <c r="F123" s="18">
        <v>3171.724603028631</v>
      </c>
      <c r="G123" s="8">
        <v>268.68371037949851</v>
      </c>
      <c r="H123" s="8">
        <v>540.73937833363982</v>
      </c>
      <c r="I123" s="8">
        <v>329.04175096560601</v>
      </c>
      <c r="J123" s="8">
        <v>-0.70504567469805646</v>
      </c>
      <c r="K123" s="8">
        <v>483.72264116240575</v>
      </c>
      <c r="L123" s="8">
        <v>115.01440745509166</v>
      </c>
      <c r="M123" s="8">
        <v>1286.6777021641838</v>
      </c>
      <c r="N123" s="7">
        <v>263.56446569799522</v>
      </c>
      <c r="O123" s="18">
        <v>2159.5549016001469</v>
      </c>
      <c r="P123" s="8">
        <v>611.0906750045981</v>
      </c>
      <c r="Q123" s="8">
        <v>7907.5763585878622</v>
      </c>
      <c r="R123" s="8">
        <v>120.83869781129299</v>
      </c>
      <c r="S123" s="8">
        <v>1085.1266016798479</v>
      </c>
      <c r="T123" s="8">
        <v>73.61013370865588</v>
      </c>
      <c r="U123" s="7">
        <v>28.498872483484135</v>
      </c>
      <c r="V123" s="8">
        <v>106.21666360125069</v>
      </c>
      <c r="W123" s="8">
        <v>32.186867757954758</v>
      </c>
      <c r="X123" s="8">
        <v>101.98638955306235</v>
      </c>
      <c r="Y123" s="8">
        <v>63.821960640058848</v>
      </c>
      <c r="Z123" s="18">
        <v>371.23610852424412</v>
      </c>
      <c r="AA123" s="8">
        <v>156.55079394273801</v>
      </c>
      <c r="AB123" s="8">
        <v>73.600637606523208</v>
      </c>
      <c r="AC123" s="31">
        <v>77.69406129980149</v>
      </c>
      <c r="AD123" s="12"/>
      <c r="AE123" s="1" t="s">
        <v>303</v>
      </c>
      <c r="AF123" s="13" t="s">
        <v>41</v>
      </c>
      <c r="AG123" s="22" t="s">
        <v>299</v>
      </c>
      <c r="AH123" s="23" t="s">
        <v>235</v>
      </c>
    </row>
    <row r="124" spans="1:34" ht="15" customHeight="1" x14ac:dyDescent="0.25">
      <c r="A124" s="1" t="s">
        <v>500</v>
      </c>
      <c r="B124" s="6" cm="1">
        <f t="array" ref="B124:AC124">_xlfn.XLOOKUP(A124,'Kunnat aakkosjäjestyksessä'!$A$14:$A$306,'Kunnat aakkosjäjestyksessä'!$B$14:$AC$306)</f>
        <v>1808</v>
      </c>
      <c r="C124" s="30">
        <v>3.9269911504424777</v>
      </c>
      <c r="D124" s="30">
        <v>36.117256637168147</v>
      </c>
      <c r="E124" s="18">
        <v>7014.9336283185839</v>
      </c>
      <c r="F124" s="18">
        <v>4700.2212389380529</v>
      </c>
      <c r="G124" s="8">
        <v>2.2123893805309733</v>
      </c>
      <c r="H124" s="8">
        <v>1180.8628318584072</v>
      </c>
      <c r="I124" s="8">
        <v>269.35840707964604</v>
      </c>
      <c r="J124" s="8">
        <v>-0.63251106894370657</v>
      </c>
      <c r="K124" s="8">
        <v>1528.2079646017698</v>
      </c>
      <c r="L124" s="8">
        <v>131.63716814159292</v>
      </c>
      <c r="M124" s="8">
        <v>1568.0309734513273</v>
      </c>
      <c r="N124" s="7">
        <v>152.18118363531525</v>
      </c>
      <c r="O124" s="18">
        <v>1632.7433628318583</v>
      </c>
      <c r="P124" s="8">
        <v>274.88938053097343</v>
      </c>
      <c r="Q124" s="8">
        <v>6999.9999999999991</v>
      </c>
      <c r="R124" s="8">
        <v>69.137168141592923</v>
      </c>
      <c r="S124" s="8">
        <v>1047.0132743362833</v>
      </c>
      <c r="T124" s="8">
        <v>88.925327951564071</v>
      </c>
      <c r="U124" s="7">
        <v>-57.398779278997658</v>
      </c>
      <c r="V124" s="8">
        <v>74.668141592920364</v>
      </c>
      <c r="W124" s="8">
        <v>31.526548672566371</v>
      </c>
      <c r="X124" s="8">
        <v>103.98230088495575</v>
      </c>
      <c r="Y124" s="8">
        <v>96.238938053097343</v>
      </c>
      <c r="Z124" s="18">
        <v>333.6992316136114</v>
      </c>
      <c r="AA124" s="8">
        <v>94.026548672566364</v>
      </c>
      <c r="AB124" s="8">
        <v>87.389380530973455</v>
      </c>
      <c r="AC124" s="31">
        <v>348.26979493506127</v>
      </c>
      <c r="AD124" s="12"/>
      <c r="AE124" s="1" t="s">
        <v>742</v>
      </c>
      <c r="AF124" s="13" t="s">
        <v>55</v>
      </c>
      <c r="AG124" s="22" t="s">
        <v>299</v>
      </c>
      <c r="AH124" s="23" t="s">
        <v>233</v>
      </c>
    </row>
    <row r="125" spans="1:34" ht="15" customHeight="1" x14ac:dyDescent="0.25">
      <c r="A125" s="1" t="s">
        <v>534</v>
      </c>
      <c r="B125" s="6" cm="1">
        <f t="array" ref="B125:AC125">_xlfn.XLOOKUP(A125,'Kunnat aakkosjäjestyksessä'!$A$14:$A$306,'Kunnat aakkosjäjestyksessä'!$B$14:$AC$306)</f>
        <v>24164</v>
      </c>
      <c r="C125" s="30">
        <v>8.7154444628372794</v>
      </c>
      <c r="D125" s="30">
        <v>17.021188544942888</v>
      </c>
      <c r="E125" s="18">
        <v>6080.822711471611</v>
      </c>
      <c r="F125" s="18">
        <v>2853.583843734481</v>
      </c>
      <c r="G125" s="8">
        <v>224.67306737295149</v>
      </c>
      <c r="H125" s="8">
        <v>404.19632511173648</v>
      </c>
      <c r="I125" s="8">
        <v>351.26634663135241</v>
      </c>
      <c r="J125" s="8">
        <v>7.8663793103448274</v>
      </c>
      <c r="K125" s="8">
        <v>544.69458698890912</v>
      </c>
      <c r="L125" s="8">
        <v>82.022843900016554</v>
      </c>
      <c r="M125" s="8">
        <v>1184.2410196987255</v>
      </c>
      <c r="N125" s="7">
        <v>136.64611862046098</v>
      </c>
      <c r="O125" s="18">
        <v>2403.161728190697</v>
      </c>
      <c r="P125" s="8">
        <v>686.43436517132932</v>
      </c>
      <c r="Q125" s="8">
        <v>7876.0683760683769</v>
      </c>
      <c r="R125" s="8">
        <v>118.93726204270816</v>
      </c>
      <c r="S125" s="8">
        <v>1226.20427081609</v>
      </c>
      <c r="T125" s="8">
        <v>160.76610562971561</v>
      </c>
      <c r="U125" s="7">
        <v>-12.115220014751188</v>
      </c>
      <c r="V125" s="8">
        <v>111.69508359543121</v>
      </c>
      <c r="W125" s="8">
        <v>35.176295315345143</v>
      </c>
      <c r="X125" s="8">
        <v>76.063565634828677</v>
      </c>
      <c r="Y125" s="8">
        <v>67.16603211388842</v>
      </c>
      <c r="Z125" s="18">
        <v>430.37602820211515</v>
      </c>
      <c r="AA125" s="8">
        <v>256.29034927992058</v>
      </c>
      <c r="AB125" s="8">
        <v>73.332229763284232</v>
      </c>
      <c r="AC125" s="31">
        <v>393.70111134431789</v>
      </c>
      <c r="AD125" s="12"/>
      <c r="AE125" s="1" t="s">
        <v>780</v>
      </c>
      <c r="AF125" s="13" t="s">
        <v>84</v>
      </c>
      <c r="AG125" s="22" t="s">
        <v>299</v>
      </c>
      <c r="AH125" s="23" t="s">
        <v>235</v>
      </c>
    </row>
    <row r="126" spans="1:34" ht="15" customHeight="1" x14ac:dyDescent="0.25">
      <c r="A126" s="1" t="s">
        <v>416</v>
      </c>
      <c r="B126" s="6" cm="1">
        <f t="array" ref="B126:AC126">_xlfn.XLOOKUP(A126,'Kunnat aakkosjäjestyksessä'!$A$14:$A$306,'Kunnat aakkosjäjestyksessä'!$B$14:$AC$306)</f>
        <v>9563</v>
      </c>
      <c r="C126" s="30">
        <v>4.5487817630450698</v>
      </c>
      <c r="D126" s="30">
        <v>36.568022587054273</v>
      </c>
      <c r="E126" s="18">
        <v>7574.1921991007002</v>
      </c>
      <c r="F126" s="18">
        <v>4708.8779671651155</v>
      </c>
      <c r="G126" s="8">
        <v>299.69674788246363</v>
      </c>
      <c r="H126" s="8">
        <v>1072.675938513019</v>
      </c>
      <c r="I126" s="8">
        <v>353.02729269057824</v>
      </c>
      <c r="J126" s="8">
        <v>14.65856274579907</v>
      </c>
      <c r="K126" s="8">
        <v>889.36526194708779</v>
      </c>
      <c r="L126" s="8">
        <v>125.37906514692042</v>
      </c>
      <c r="M126" s="8">
        <v>1730.5238941754678</v>
      </c>
      <c r="N126" s="7">
        <v>348.93026921069998</v>
      </c>
      <c r="O126" s="18">
        <v>1815.8527658684513</v>
      </c>
      <c r="P126" s="8">
        <v>382.62051657429674</v>
      </c>
      <c r="Q126" s="8">
        <v>8411.4942528735628</v>
      </c>
      <c r="R126" s="8">
        <v>72.048520338805801</v>
      </c>
      <c r="S126" s="8">
        <v>878.17630450695378</v>
      </c>
      <c r="T126" s="8">
        <v>108.33473084018112</v>
      </c>
      <c r="U126" s="7">
        <v>74.826040845203337</v>
      </c>
      <c r="V126" s="8">
        <v>187.28432500261425</v>
      </c>
      <c r="W126" s="8">
        <v>16.149068322981368</v>
      </c>
      <c r="X126" s="8">
        <v>96.413259437415036</v>
      </c>
      <c r="Y126" s="8">
        <v>63.996653769737527</v>
      </c>
      <c r="Z126" s="18">
        <v>346.94510493125193</v>
      </c>
      <c r="AA126" s="8">
        <v>201.71494300951585</v>
      </c>
      <c r="AB126" s="8">
        <v>80.414095994980656</v>
      </c>
      <c r="AC126" s="31">
        <v>702.51636113588143</v>
      </c>
      <c r="AD126" s="12"/>
      <c r="AE126" s="1" t="s">
        <v>810</v>
      </c>
      <c r="AF126" s="13" t="s">
        <v>416</v>
      </c>
      <c r="AG126" s="22" t="s">
        <v>299</v>
      </c>
      <c r="AH126" s="23" t="s">
        <v>295</v>
      </c>
    </row>
    <row r="127" spans="1:34" ht="15" customHeight="1" x14ac:dyDescent="0.25">
      <c r="A127" s="1" t="s">
        <v>564</v>
      </c>
      <c r="B127" s="6" cm="1">
        <f t="array" ref="B127:AC127">_xlfn.XLOOKUP(A127,'Kunnat aakkosjäjestyksessä'!$A$14:$A$306,'Kunnat aakkosjäjestyksessä'!$B$14:$AC$306)</f>
        <v>34884</v>
      </c>
      <c r="C127" s="30">
        <v>7.0548102281848415</v>
      </c>
      <c r="D127" s="30">
        <v>21.078431372549019</v>
      </c>
      <c r="E127" s="18">
        <v>5675.5819286779033</v>
      </c>
      <c r="F127" s="18">
        <v>3216.0589381951609</v>
      </c>
      <c r="G127" s="8">
        <v>186.87650498796009</v>
      </c>
      <c r="H127" s="8">
        <v>587.00263731223481</v>
      </c>
      <c r="I127" s="8">
        <v>325.62206169017315</v>
      </c>
      <c r="J127" s="8">
        <v>24.30223920195267</v>
      </c>
      <c r="K127" s="8">
        <v>617.64705882352939</v>
      </c>
      <c r="L127" s="8">
        <v>88.77995642701525</v>
      </c>
      <c r="M127" s="8">
        <v>1327.6860451783052</v>
      </c>
      <c r="N127" s="7">
        <v>146.92239100100539</v>
      </c>
      <c r="O127" s="18">
        <v>2053.8355693154454</v>
      </c>
      <c r="P127" s="8">
        <v>595.48790276344459</v>
      </c>
      <c r="Q127" s="8">
        <v>8440.8776919951233</v>
      </c>
      <c r="R127" s="8">
        <v>77.514046554294239</v>
      </c>
      <c r="S127" s="8">
        <v>1028.2077743378054</v>
      </c>
      <c r="T127" s="8">
        <v>152.49386753883891</v>
      </c>
      <c r="U127" s="7">
        <v>-24.992376994141829</v>
      </c>
      <c r="V127" s="8">
        <v>97.580552688911823</v>
      </c>
      <c r="W127" s="8">
        <v>37.961185753892089</v>
      </c>
      <c r="X127" s="8">
        <v>89.582616672399965</v>
      </c>
      <c r="Y127" s="8">
        <v>55.010893246187358</v>
      </c>
      <c r="Z127" s="18">
        <v>419.74126928878059</v>
      </c>
      <c r="AA127" s="8">
        <v>365.98440545808967</v>
      </c>
      <c r="AB127" s="8">
        <v>75.908726063524824</v>
      </c>
      <c r="AC127" s="31">
        <v>-14.053848121483497</v>
      </c>
      <c r="AD127" s="12"/>
      <c r="AE127" s="1" t="s">
        <v>815</v>
      </c>
      <c r="AF127" s="13" t="s">
        <v>107</v>
      </c>
      <c r="AG127" s="22" t="s">
        <v>299</v>
      </c>
      <c r="AH127" s="23" t="s">
        <v>235</v>
      </c>
    </row>
    <row r="128" spans="1:34" ht="15" customHeight="1" x14ac:dyDescent="0.25">
      <c r="A128" s="1" t="s">
        <v>571</v>
      </c>
      <c r="B128" s="6" cm="1">
        <f t="array" ref="B128:AC128">_xlfn.XLOOKUP(A128,'Kunnat aakkosjäjestyksessä'!$A$14:$A$306,'Kunnat aakkosjäjestyksessä'!$B$14:$AC$306)</f>
        <v>8978</v>
      </c>
      <c r="C128" s="30">
        <v>5.3909556694141232</v>
      </c>
      <c r="D128" s="30">
        <v>31.254176876809979</v>
      </c>
      <c r="E128" s="18">
        <v>6797.7277790153703</v>
      </c>
      <c r="F128" s="18">
        <v>4059.3673423925152</v>
      </c>
      <c r="G128" s="8">
        <v>252.506126085988</v>
      </c>
      <c r="H128" s="8">
        <v>933.28135442192024</v>
      </c>
      <c r="I128" s="8">
        <v>378.59211405658277</v>
      </c>
      <c r="J128" s="8">
        <v>28.618331575606891</v>
      </c>
      <c r="K128" s="8">
        <v>979.50545778569847</v>
      </c>
      <c r="L128" s="8">
        <v>74.849632434840714</v>
      </c>
      <c r="M128" s="8">
        <v>1423.8137669859657</v>
      </c>
      <c r="N128" s="7">
        <v>63.050191480753256</v>
      </c>
      <c r="O128" s="18">
        <v>1876.5872131877923</v>
      </c>
      <c r="P128" s="8">
        <v>453.44174649142349</v>
      </c>
      <c r="Q128" s="8">
        <v>8411.1570247933887</v>
      </c>
      <c r="R128" s="8">
        <v>77.300066830028968</v>
      </c>
      <c r="S128" s="8">
        <v>914.68032969480953</v>
      </c>
      <c r="T128" s="8">
        <v>115.35671100362757</v>
      </c>
      <c r="U128" s="7">
        <v>88.813230614667646</v>
      </c>
      <c r="V128" s="8">
        <v>141.34551124972154</v>
      </c>
      <c r="W128" s="8">
        <v>31.962827372571105</v>
      </c>
      <c r="X128" s="8">
        <v>53.686789930942304</v>
      </c>
      <c r="Y128" s="8">
        <v>42.548451770995769</v>
      </c>
      <c r="Z128" s="18">
        <v>379.2184724689165</v>
      </c>
      <c r="AA128" s="8">
        <v>163.39942080641566</v>
      </c>
      <c r="AB128" s="8">
        <v>78.748050790822006</v>
      </c>
      <c r="AC128" s="31">
        <v>482.55475096614634</v>
      </c>
      <c r="AD128" s="12"/>
      <c r="AE128" s="1" t="s">
        <v>822</v>
      </c>
      <c r="AF128" s="13" t="s">
        <v>112</v>
      </c>
      <c r="AG128" s="22" t="s">
        <v>299</v>
      </c>
      <c r="AH128" s="23" t="s">
        <v>235</v>
      </c>
    </row>
    <row r="129" spans="1:34" ht="15" customHeight="1" x14ac:dyDescent="0.25">
      <c r="A129" s="1" t="s">
        <v>578</v>
      </c>
      <c r="B129" s="6" cm="1">
        <f t="array" ref="B129:AC129">_xlfn.XLOOKUP(A129,'Kunnat aakkosjäjestyksessä'!$A$14:$A$306,'Kunnat aakkosjäjestyksessä'!$B$14:$AC$306)</f>
        <v>6286</v>
      </c>
      <c r="C129" s="30">
        <v>5.6474705695195677</v>
      </c>
      <c r="D129" s="30">
        <v>34.155265669742285</v>
      </c>
      <c r="E129" s="18">
        <v>7366.2106267896907</v>
      </c>
      <c r="F129" s="18">
        <v>4528.4759783646196</v>
      </c>
      <c r="G129" s="8">
        <v>308.62233534839322</v>
      </c>
      <c r="H129" s="8">
        <v>1172.9239580019091</v>
      </c>
      <c r="I129" s="8">
        <v>473.27394209354117</v>
      </c>
      <c r="J129" s="8">
        <v>8.6580086580086579</v>
      </c>
      <c r="K129" s="8">
        <v>1025.4533884823418</v>
      </c>
      <c r="L129" s="8">
        <v>77.314667515112959</v>
      </c>
      <c r="M129" s="8">
        <v>1346.4842507158764</v>
      </c>
      <c r="N129" s="7">
        <v>193.06009506454944</v>
      </c>
      <c r="O129" s="18">
        <v>1601.1772192173084</v>
      </c>
      <c r="P129" s="8">
        <v>309.41775373846644</v>
      </c>
      <c r="Q129" s="8">
        <v>5478.8732394366198</v>
      </c>
      <c r="R129" s="8">
        <v>32.771237671014951</v>
      </c>
      <c r="S129" s="8">
        <v>884.34616608335978</v>
      </c>
      <c r="T129" s="8">
        <v>113.05702711124961</v>
      </c>
      <c r="U129" s="7">
        <v>88.169671515687085</v>
      </c>
      <c r="V129" s="8">
        <v>66.178810054088444</v>
      </c>
      <c r="W129" s="8">
        <v>15.127103472968134</v>
      </c>
      <c r="X129" s="8">
        <v>92.109449570474069</v>
      </c>
      <c r="Y129" s="8">
        <v>52.338530066815146</v>
      </c>
      <c r="Z129" s="18">
        <v>445.05667506297232</v>
      </c>
      <c r="AA129" s="8">
        <v>196.945593382119</v>
      </c>
      <c r="AB129" s="8">
        <v>78.428253261215403</v>
      </c>
      <c r="AC129" s="31">
        <v>791.50075414479033</v>
      </c>
      <c r="AD129" s="12"/>
      <c r="AE129" s="1" t="s">
        <v>831</v>
      </c>
      <c r="AF129" s="13" t="s">
        <v>117</v>
      </c>
      <c r="AG129" s="22" t="s">
        <v>299</v>
      </c>
      <c r="AH129" s="23" t="s">
        <v>233</v>
      </c>
    </row>
    <row r="130" spans="1:34" ht="15" customHeight="1" x14ac:dyDescent="0.25">
      <c r="A130" s="1" t="s">
        <v>588</v>
      </c>
      <c r="B130" s="6" cm="1">
        <f t="array" ref="B130:AC130">_xlfn.XLOOKUP(A130,'Kunnat aakkosjäjestyksessä'!$A$14:$A$306,'Kunnat aakkosjäjestyksessä'!$B$14:$AC$306)</f>
        <v>20206</v>
      </c>
      <c r="C130" s="30">
        <v>8.0421656933584078</v>
      </c>
      <c r="D130" s="30">
        <v>18.331188755815102</v>
      </c>
      <c r="E130" s="18">
        <v>5971.3946352568546</v>
      </c>
      <c r="F130" s="18">
        <v>2901.7123626645553</v>
      </c>
      <c r="G130" s="8">
        <v>290.60675047015741</v>
      </c>
      <c r="H130" s="8">
        <v>525.53696921706432</v>
      </c>
      <c r="I130" s="8">
        <v>228.99138869642678</v>
      </c>
      <c r="J130" s="8">
        <v>8.4451068057625438</v>
      </c>
      <c r="K130" s="8">
        <v>545.38255963575182</v>
      </c>
      <c r="L130" s="8">
        <v>95.71414431357023</v>
      </c>
      <c r="M130" s="8">
        <v>1167.7224586756411</v>
      </c>
      <c r="N130" s="7">
        <v>135.02712916375145</v>
      </c>
      <c r="O130" s="18">
        <v>2351.3807779867366</v>
      </c>
      <c r="P130" s="8">
        <v>690.73542512125107</v>
      </c>
      <c r="Q130" s="8">
        <v>8588.9230769230762</v>
      </c>
      <c r="R130" s="8">
        <v>123.42868454914382</v>
      </c>
      <c r="S130" s="8">
        <v>1255.4191824210629</v>
      </c>
      <c r="T130" s="8">
        <v>197.65739385065888</v>
      </c>
      <c r="U130" s="7">
        <v>-103.71054269252133</v>
      </c>
      <c r="V130" s="8">
        <v>84.727308720182123</v>
      </c>
      <c r="W130" s="8">
        <v>32.203797164143232</v>
      </c>
      <c r="X130" s="8">
        <v>70.919528852816001</v>
      </c>
      <c r="Y130" s="8">
        <v>54.835197466099174</v>
      </c>
      <c r="Z130" s="18">
        <v>502.39862647073676</v>
      </c>
      <c r="AA130" s="8">
        <v>247.40176185291497</v>
      </c>
      <c r="AB130" s="8">
        <v>73.146590121746016</v>
      </c>
      <c r="AC130" s="31">
        <v>215.90286813482601</v>
      </c>
      <c r="AD130" s="12"/>
      <c r="AE130" s="1" t="s">
        <v>842</v>
      </c>
      <c r="AF130" s="13" t="s">
        <v>363</v>
      </c>
      <c r="AG130" s="22" t="s">
        <v>299</v>
      </c>
      <c r="AH130" s="23" t="s">
        <v>235</v>
      </c>
    </row>
    <row r="131" spans="1:34" ht="15" customHeight="1" x14ac:dyDescent="0.25">
      <c r="A131" s="1" t="s">
        <v>597</v>
      </c>
      <c r="B131" s="6" cm="1">
        <f t="array" ref="B131:AC131">_xlfn.XLOOKUP(A131,'Kunnat aakkosjäjestyksessä'!$A$14:$A$306,'Kunnat aakkosjäjestyksessä'!$B$14:$AC$306)</f>
        <v>2721</v>
      </c>
      <c r="C131" s="30">
        <v>4.7409040793825801</v>
      </c>
      <c r="D131" s="30">
        <v>36.714443219404629</v>
      </c>
      <c r="E131" s="18">
        <v>6600.8820286659311</v>
      </c>
      <c r="F131" s="18">
        <v>4714.0757074604926</v>
      </c>
      <c r="G131" s="8">
        <v>155.82506431459024</v>
      </c>
      <c r="H131" s="8">
        <v>1292.1719955898568</v>
      </c>
      <c r="I131" s="8">
        <v>356.48658581403896</v>
      </c>
      <c r="J131" s="8">
        <v>23.145961265942372</v>
      </c>
      <c r="K131" s="8">
        <v>998.89746416758544</v>
      </c>
      <c r="L131" s="8">
        <v>85.630282984196995</v>
      </c>
      <c r="M131" s="8">
        <v>1695.700110253583</v>
      </c>
      <c r="N131" s="7">
        <v>191.8485260548959</v>
      </c>
      <c r="O131" s="18">
        <v>1372.657111356119</v>
      </c>
      <c r="P131" s="8">
        <v>279.30907754502022</v>
      </c>
      <c r="Q131" s="8">
        <v>5891.4728682170544</v>
      </c>
      <c r="R131" s="8">
        <v>42.998897464167591</v>
      </c>
      <c r="S131" s="8">
        <v>790.51819184123485</v>
      </c>
      <c r="T131" s="8">
        <v>171.6273676072671</v>
      </c>
      <c r="U131" s="7">
        <v>-43.963845075900295</v>
      </c>
      <c r="V131" s="8">
        <v>26.82837192208747</v>
      </c>
      <c r="W131" s="8">
        <v>56.827473426001632</v>
      </c>
      <c r="X131" s="8">
        <v>48.511576626240355</v>
      </c>
      <c r="Y131" s="8">
        <v>40.793825799338478</v>
      </c>
      <c r="Z131" s="18">
        <v>410.77199281867144</v>
      </c>
      <c r="AA131" s="8">
        <v>122.38147739801543</v>
      </c>
      <c r="AB131" s="8">
        <v>79.750091877986037</v>
      </c>
      <c r="AC131" s="31">
        <v>103.37721703064807</v>
      </c>
      <c r="AD131" s="12"/>
      <c r="AE131" s="1" t="s">
        <v>851</v>
      </c>
      <c r="AF131" s="13" t="s">
        <v>130</v>
      </c>
      <c r="AG131" s="22" t="s">
        <v>299</v>
      </c>
      <c r="AH131" s="23" t="s">
        <v>236</v>
      </c>
    </row>
    <row r="132" spans="1:34" ht="15" customHeight="1" x14ac:dyDescent="0.25">
      <c r="A132" s="1" t="s">
        <v>603</v>
      </c>
      <c r="B132" s="6" cm="1">
        <f t="array" ref="B132:AC132">_xlfn.XLOOKUP(A132,'Kunnat aakkosjäjestyksessä'!$A$14:$A$306,'Kunnat aakkosjäjestyksessä'!$B$14:$AC$306)</f>
        <v>6439</v>
      </c>
      <c r="C132" s="30">
        <v>5.5443391831029665</v>
      </c>
      <c r="D132" s="30">
        <v>30.12890200341668</v>
      </c>
      <c r="E132" s="18">
        <v>6550.7066314645135</v>
      </c>
      <c r="F132" s="18">
        <v>4086.0382046901691</v>
      </c>
      <c r="G132" s="8">
        <v>263.23963348346018</v>
      </c>
      <c r="H132" s="8">
        <v>912.09815188693904</v>
      </c>
      <c r="I132" s="8">
        <v>399.59621059170678</v>
      </c>
      <c r="J132" s="8">
        <v>23.067966817057197</v>
      </c>
      <c r="K132" s="8">
        <v>698.71097996583319</v>
      </c>
      <c r="L132" s="8">
        <v>105.761764249107</v>
      </c>
      <c r="M132" s="8">
        <v>1537.6611275042708</v>
      </c>
      <c r="N132" s="7">
        <v>251.66413444090239</v>
      </c>
      <c r="O132" s="18">
        <v>2004.0378940829319</v>
      </c>
      <c r="P132" s="8">
        <v>447.42972511259512</v>
      </c>
      <c r="Q132" s="8">
        <v>8070.028011204482</v>
      </c>
      <c r="R132" s="8">
        <v>89.45488429880416</v>
      </c>
      <c r="S132" s="8">
        <v>1052.6479266966919</v>
      </c>
      <c r="T132" s="8">
        <v>112.37680316759682</v>
      </c>
      <c r="U132" s="7">
        <v>56.338705196377333</v>
      </c>
      <c r="V132" s="8">
        <v>135.89066625252369</v>
      </c>
      <c r="W132" s="8">
        <v>27.122354658234006</v>
      </c>
      <c r="X132" s="8">
        <v>82.776828700108723</v>
      </c>
      <c r="Y132" s="8">
        <v>69.576021121292129</v>
      </c>
      <c r="Z132" s="18">
        <v>306.46921278254092</v>
      </c>
      <c r="AA132" s="8">
        <v>152.66345705854948</v>
      </c>
      <c r="AB132" s="8">
        <v>75.322255008541703</v>
      </c>
      <c r="AC132" s="31">
        <v>154.16131990887163</v>
      </c>
      <c r="AD132" s="12"/>
      <c r="AE132" s="1" t="s">
        <v>859</v>
      </c>
      <c r="AF132" s="13" t="s">
        <v>138</v>
      </c>
      <c r="AG132" s="22" t="s">
        <v>299</v>
      </c>
      <c r="AH132" s="24" t="s">
        <v>235</v>
      </c>
    </row>
    <row r="133" spans="1:34" ht="15" customHeight="1" x14ac:dyDescent="0.25">
      <c r="A133" s="1" t="s">
        <v>616</v>
      </c>
      <c r="B133" s="6" cm="1">
        <f t="array" ref="B133:AC133">_xlfn.XLOOKUP(A133,'Kunnat aakkosjäjestyksessä'!$A$14:$A$306,'Kunnat aakkosjäjestyksessä'!$B$14:$AC$306)</f>
        <v>4155</v>
      </c>
      <c r="C133" s="30">
        <v>4.2839951865222625</v>
      </c>
      <c r="D133" s="30">
        <v>38.772563176895311</v>
      </c>
      <c r="E133" s="18">
        <v>5752.5872442839946</v>
      </c>
      <c r="F133" s="18">
        <v>2933.8146811071001</v>
      </c>
      <c r="G133" s="8">
        <v>0</v>
      </c>
      <c r="H133" s="8">
        <v>0</v>
      </c>
      <c r="I133" s="8">
        <v>0</v>
      </c>
      <c r="J133" s="8">
        <v>5.3745749698365683</v>
      </c>
      <c r="K133" s="8">
        <v>1021.4199759326112</v>
      </c>
      <c r="L133" s="8">
        <v>0</v>
      </c>
      <c r="M133" s="8">
        <v>1403.3694344163659</v>
      </c>
      <c r="N133" s="7">
        <v>503.65069578828661</v>
      </c>
      <c r="O133" s="18">
        <v>1531.4079422382672</v>
      </c>
      <c r="P133" s="8">
        <v>357.16004813477736</v>
      </c>
      <c r="Q133" s="8">
        <v>8337.0786516853932</v>
      </c>
      <c r="R133" s="8">
        <v>19.735258724428398</v>
      </c>
      <c r="S133" s="8">
        <v>864.98194945848377</v>
      </c>
      <c r="T133" s="8">
        <v>349.79423868312762</v>
      </c>
      <c r="U133" s="7">
        <v>-210.54049374047662</v>
      </c>
      <c r="V133" s="8">
        <v>57.039711191335741</v>
      </c>
      <c r="W133" s="8">
        <v>23.201128703558553</v>
      </c>
      <c r="X133" s="8">
        <v>70.036101083032491</v>
      </c>
      <c r="Y133" s="8">
        <v>65.703971119133584</v>
      </c>
      <c r="Z133" s="18">
        <v>400.47449584816133</v>
      </c>
      <c r="AA133" s="8">
        <v>197.352587244284</v>
      </c>
      <c r="AB133" s="8">
        <v>161.25150421179302</v>
      </c>
      <c r="AC133" s="31">
        <v>886.89012509046597</v>
      </c>
      <c r="AD133" s="12"/>
      <c r="AE133" s="1" t="s">
        <v>875</v>
      </c>
      <c r="AF133" s="13" t="s">
        <v>150</v>
      </c>
      <c r="AG133" s="22" t="s">
        <v>299</v>
      </c>
      <c r="AH133" s="23" t="s">
        <v>295</v>
      </c>
    </row>
    <row r="134" spans="1:34" ht="15" customHeight="1" x14ac:dyDescent="0.25">
      <c r="A134" s="1" t="s">
        <v>417</v>
      </c>
      <c r="B134" s="6" cm="1">
        <f t="array" ref="B134:AC134">_xlfn.XLOOKUP(A134,'Kunnat aakkosjäjestyksessä'!$A$14:$A$306,'Kunnat aakkosjäjestyksessä'!$B$14:$AC$306)</f>
        <v>23998</v>
      </c>
      <c r="C134" s="30">
        <v>5.3754479539961659</v>
      </c>
      <c r="D134" s="30">
        <v>30.706725560463372</v>
      </c>
      <c r="E134" s="18">
        <v>6515.9179931660965</v>
      </c>
      <c r="F134" s="18">
        <v>4147.6373031085923</v>
      </c>
      <c r="G134" s="8">
        <v>165.76381365113761</v>
      </c>
      <c r="H134" s="8">
        <v>850.65422118509878</v>
      </c>
      <c r="I134" s="8">
        <v>516.58471539294942</v>
      </c>
      <c r="J134" s="8">
        <v>-0.9831935355025041</v>
      </c>
      <c r="K134" s="8">
        <v>861.94682890240847</v>
      </c>
      <c r="L134" s="8">
        <v>83.631969330777565</v>
      </c>
      <c r="M134" s="8">
        <v>1568.589049087424</v>
      </c>
      <c r="N134" s="7">
        <v>185.08186842507644</v>
      </c>
      <c r="O134" s="18">
        <v>1868.9474122843569</v>
      </c>
      <c r="P134" s="8">
        <v>405.20043336944747</v>
      </c>
      <c r="Q134" s="8">
        <v>7537.9844961240306</v>
      </c>
      <c r="R134" s="8">
        <v>82.256854737894813</v>
      </c>
      <c r="S134" s="8">
        <v>998.66655554629563</v>
      </c>
      <c r="T134" s="8">
        <v>208.30945558739256</v>
      </c>
      <c r="U134" s="7">
        <v>-27.69483525784575</v>
      </c>
      <c r="V134" s="8">
        <v>87.965663805317106</v>
      </c>
      <c r="W134" s="8">
        <v>20.277120648867861</v>
      </c>
      <c r="X134" s="8">
        <v>93.966163846987243</v>
      </c>
      <c r="Y134" s="8">
        <v>60.505042086840568</v>
      </c>
      <c r="Z134" s="18">
        <v>413.47912855479791</v>
      </c>
      <c r="AA134" s="8">
        <v>210.14251187598967</v>
      </c>
      <c r="AB134" s="8">
        <v>79.673306108842411</v>
      </c>
      <c r="AC134" s="31">
        <v>85.854149218349392</v>
      </c>
      <c r="AD134" s="12"/>
      <c r="AE134" s="1" t="s">
        <v>881</v>
      </c>
      <c r="AF134" s="13" t="s">
        <v>417</v>
      </c>
      <c r="AG134" s="22" t="s">
        <v>299</v>
      </c>
      <c r="AH134" s="23" t="s">
        <v>236</v>
      </c>
    </row>
    <row r="135" spans="1:34" ht="15" customHeight="1" x14ac:dyDescent="0.25">
      <c r="A135" s="1" t="s">
        <v>643</v>
      </c>
      <c r="B135" s="6" cm="1">
        <f t="array" ref="B135:AC135">_xlfn.XLOOKUP(A135,'Kunnat aakkosjäjestyksessä'!$A$14:$A$306,'Kunnat aakkosjäjestyksessä'!$B$14:$AC$306)</f>
        <v>244223</v>
      </c>
      <c r="C135" s="30">
        <v>5.8770058512097547</v>
      </c>
      <c r="D135" s="30">
        <v>19.262313541312654</v>
      </c>
      <c r="E135" s="18">
        <v>5861.7042620883376</v>
      </c>
      <c r="F135" s="18">
        <v>3440.3188888843392</v>
      </c>
      <c r="G135" s="8">
        <v>318.3033539019666</v>
      </c>
      <c r="H135" s="8">
        <v>654.09891779234556</v>
      </c>
      <c r="I135" s="8">
        <v>341.71228754048553</v>
      </c>
      <c r="J135" s="8">
        <v>4.9516623437868423</v>
      </c>
      <c r="K135" s="8">
        <v>475.89293391695298</v>
      </c>
      <c r="L135" s="8">
        <v>81.978355846910404</v>
      </c>
      <c r="M135" s="8">
        <v>1442.8944038849741</v>
      </c>
      <c r="N135" s="7">
        <v>202.46532950382755</v>
      </c>
      <c r="O135" s="18">
        <v>2142.6606011718795</v>
      </c>
      <c r="P135" s="8">
        <v>478.85743766967079</v>
      </c>
      <c r="Q135" s="8">
        <v>8147.9830000696729</v>
      </c>
      <c r="R135" s="8">
        <v>46.785110329493946</v>
      </c>
      <c r="S135" s="8">
        <v>729.66919577599162</v>
      </c>
      <c r="T135" s="8">
        <v>111.09543627001482</v>
      </c>
      <c r="U135" s="7">
        <v>356.73130972062302</v>
      </c>
      <c r="V135" s="8">
        <v>150.61644480659069</v>
      </c>
      <c r="W135" s="8">
        <v>63.556457065584851</v>
      </c>
      <c r="X135" s="8">
        <v>205.3492095339096</v>
      </c>
      <c r="Y135" s="8">
        <v>55.035766492099434</v>
      </c>
      <c r="Z135" s="18">
        <v>298.78967175499668</v>
      </c>
      <c r="AA135" s="8">
        <v>221.33459993530502</v>
      </c>
      <c r="AB135" s="8">
        <v>74.141256147045937</v>
      </c>
      <c r="AC135" s="31">
        <v>-20.06489972287784</v>
      </c>
      <c r="AD135" s="12"/>
      <c r="AE135" s="1" t="s">
        <v>909</v>
      </c>
      <c r="AF135" s="13" t="s">
        <v>377</v>
      </c>
      <c r="AG135" s="22" t="s">
        <v>299</v>
      </c>
      <c r="AH135" s="23" t="s">
        <v>235</v>
      </c>
    </row>
    <row r="136" spans="1:34" ht="15" customHeight="1" x14ac:dyDescent="0.25">
      <c r="A136" s="1" t="s">
        <v>656</v>
      </c>
      <c r="B136" s="6" cm="1">
        <f t="array" ref="B136:AC136">_xlfn.XLOOKUP(A136,'Kunnat aakkosjäjestyksessä'!$A$14:$A$306,'Kunnat aakkosjäjestyksessä'!$B$14:$AC$306)</f>
        <v>4669</v>
      </c>
      <c r="C136" s="30">
        <v>5.2473763118440777</v>
      </c>
      <c r="D136" s="30">
        <v>33.561790533304773</v>
      </c>
      <c r="E136" s="18">
        <v>7022.2745769972153</v>
      </c>
      <c r="F136" s="18">
        <v>4539.3017776825873</v>
      </c>
      <c r="G136" s="8">
        <v>346.11265795673592</v>
      </c>
      <c r="H136" s="8">
        <v>1162.7757549796531</v>
      </c>
      <c r="I136" s="8">
        <v>149.71085885628617</v>
      </c>
      <c r="J136" s="8">
        <v>3.3346672002134188</v>
      </c>
      <c r="K136" s="8">
        <v>899.33604626258307</v>
      </c>
      <c r="L136" s="8">
        <v>121.65345898479332</v>
      </c>
      <c r="M136" s="8">
        <v>1774.255729278218</v>
      </c>
      <c r="N136" s="7">
        <v>203.77606314889721</v>
      </c>
      <c r="O136" s="18">
        <v>1712.7864639109016</v>
      </c>
      <c r="P136" s="8">
        <v>355.32233883058473</v>
      </c>
      <c r="Q136" s="8">
        <v>6771.4285714285716</v>
      </c>
      <c r="R136" s="8">
        <v>103.6624544870422</v>
      </c>
      <c r="S136" s="8">
        <v>891.62561576354688</v>
      </c>
      <c r="T136" s="8">
        <v>164.29801894918174</v>
      </c>
      <c r="U136" s="7">
        <v>-6.4081721502848339</v>
      </c>
      <c r="V136" s="8">
        <v>47.761833369029766</v>
      </c>
      <c r="W136" s="8">
        <v>64.641744548286596</v>
      </c>
      <c r="X136" s="8">
        <v>91.882630113514679</v>
      </c>
      <c r="Y136" s="8">
        <v>78.175198115228113</v>
      </c>
      <c r="Z136" s="18">
        <v>377.47631352282514</v>
      </c>
      <c r="AA136" s="8">
        <v>214.39280359820089</v>
      </c>
      <c r="AB136" s="8">
        <v>76.033411865495822</v>
      </c>
      <c r="AC136" s="31">
        <v>392.71002188090125</v>
      </c>
      <c r="AD136" s="12"/>
      <c r="AE136" s="1" t="s">
        <v>922</v>
      </c>
      <c r="AF136" s="13" t="s">
        <v>186</v>
      </c>
      <c r="AG136" s="22" t="s">
        <v>299</v>
      </c>
      <c r="AH136" s="23" t="s">
        <v>234</v>
      </c>
    </row>
    <row r="137" spans="1:34" ht="15" customHeight="1" x14ac:dyDescent="0.25">
      <c r="A137" s="1" t="s">
        <v>664</v>
      </c>
      <c r="B137" s="6" cm="1">
        <f t="array" ref="B137:AC137">_xlfn.XLOOKUP(A137,'Kunnat aakkosjäjestyksessä'!$A$14:$A$306,'Kunnat aakkosjäjestyksessä'!$B$14:$AC$306)</f>
        <v>20695</v>
      </c>
      <c r="C137" s="30">
        <v>5.6197149069823631</v>
      </c>
      <c r="D137" s="30">
        <v>28.214544575984533</v>
      </c>
      <c r="E137" s="18">
        <v>6537.9077071756465</v>
      </c>
      <c r="F137" s="18">
        <v>3939.9371828944186</v>
      </c>
      <c r="G137" s="8">
        <v>359.99033582991058</v>
      </c>
      <c r="H137" s="8">
        <v>818.65184827252961</v>
      </c>
      <c r="I137" s="8">
        <v>292.96931625996621</v>
      </c>
      <c r="J137" s="8">
        <v>-5.1519835136527563</v>
      </c>
      <c r="K137" s="8">
        <v>731.09446726262388</v>
      </c>
      <c r="L137" s="8">
        <v>68.470645083353475</v>
      </c>
      <c r="M137" s="8">
        <v>1493.3558830635418</v>
      </c>
      <c r="N137" s="7">
        <v>249.02731571949857</v>
      </c>
      <c r="O137" s="18">
        <v>2585.6970282676975</v>
      </c>
      <c r="P137" s="8">
        <v>541.96665861319161</v>
      </c>
      <c r="Q137" s="8">
        <v>9644.0240756663807</v>
      </c>
      <c r="R137" s="8">
        <v>92.437786905049535</v>
      </c>
      <c r="S137" s="8">
        <v>1190.5291133123942</v>
      </c>
      <c r="T137" s="8">
        <v>195.71394172887071</v>
      </c>
      <c r="U137" s="7">
        <v>152.82565204441431</v>
      </c>
      <c r="V137" s="8">
        <v>225.94829669002175</v>
      </c>
      <c r="W137" s="8">
        <v>41.457990184192703</v>
      </c>
      <c r="X137" s="8">
        <v>144.81758878956268</v>
      </c>
      <c r="Y137" s="8">
        <v>58.371587339937186</v>
      </c>
      <c r="Z137" s="18">
        <v>330.74885624849509</v>
      </c>
      <c r="AA137" s="8">
        <v>185.84199081903841</v>
      </c>
      <c r="AB137" s="8">
        <v>78.811307079004592</v>
      </c>
      <c r="AC137" s="31">
        <v>-318.47536023496474</v>
      </c>
      <c r="AD137" s="12"/>
      <c r="AE137" s="1" t="s">
        <v>930</v>
      </c>
      <c r="AF137" s="13" t="s">
        <v>190</v>
      </c>
      <c r="AG137" s="22" t="s">
        <v>299</v>
      </c>
      <c r="AH137" s="23" t="s">
        <v>234</v>
      </c>
    </row>
    <row r="138" spans="1:34" ht="15" customHeight="1" x14ac:dyDescent="0.25">
      <c r="A138" s="1" t="s">
        <v>669</v>
      </c>
      <c r="B138" s="6" cm="1">
        <f t="array" ref="B138:AC138">_xlfn.XLOOKUP(A138,'Kunnat aakkosjäjestyksessä'!$A$14:$A$306,'Kunnat aakkosjäjestyksessä'!$B$14:$AC$306)</f>
        <v>4444</v>
      </c>
      <c r="C138" s="30">
        <v>7.0432043204320429</v>
      </c>
      <c r="D138" s="30">
        <v>19.216921692169215</v>
      </c>
      <c r="E138" s="18">
        <v>5822.6822682268221</v>
      </c>
      <c r="F138" s="18">
        <v>3104.6354635463545</v>
      </c>
      <c r="G138" s="8">
        <v>382.31323132313236</v>
      </c>
      <c r="H138" s="8">
        <v>639.51395139513954</v>
      </c>
      <c r="I138" s="8">
        <v>229.29792979297932</v>
      </c>
      <c r="J138" s="8">
        <v>0.49423393739703464</v>
      </c>
      <c r="K138" s="8">
        <v>569.98199819981994</v>
      </c>
      <c r="L138" s="8">
        <v>84.383438343834385</v>
      </c>
      <c r="M138" s="8">
        <v>1183.6183618361836</v>
      </c>
      <c r="N138" s="7">
        <v>99.415757061703133</v>
      </c>
      <c r="O138" s="18">
        <v>2017.3267326732671</v>
      </c>
      <c r="P138" s="8">
        <v>499.77497749774977</v>
      </c>
      <c r="Q138" s="8">
        <v>7095.8466453674118</v>
      </c>
      <c r="R138" s="8">
        <v>93.834383438343835</v>
      </c>
      <c r="S138" s="8">
        <v>1263.0513051305129</v>
      </c>
      <c r="T138" s="8">
        <v>0</v>
      </c>
      <c r="U138" s="7">
        <v>31.439628649948936</v>
      </c>
      <c r="V138" s="8">
        <v>41.854185418541853</v>
      </c>
      <c r="W138" s="8">
        <v>19.640479360852197</v>
      </c>
      <c r="X138" s="8">
        <v>67.73177317731772</v>
      </c>
      <c r="Y138" s="8">
        <v>65.256525652565259</v>
      </c>
      <c r="Z138" s="18">
        <v>242.95855278223036</v>
      </c>
      <c r="AA138" s="8">
        <v>89.783978397839789</v>
      </c>
      <c r="AB138" s="8">
        <v>73.807380738073803</v>
      </c>
      <c r="AC138" s="31">
        <v>457.76151922497019</v>
      </c>
      <c r="AD138" s="12"/>
      <c r="AE138" s="1" t="s">
        <v>935</v>
      </c>
      <c r="AF138" s="13" t="s">
        <v>194</v>
      </c>
      <c r="AG138" s="22" t="s">
        <v>299</v>
      </c>
      <c r="AH138" s="23" t="s">
        <v>235</v>
      </c>
    </row>
    <row r="139" spans="1:34" ht="15" customHeight="1" x14ac:dyDescent="0.25">
      <c r="A139" s="1" t="s">
        <v>676</v>
      </c>
      <c r="B139" s="6" cm="1">
        <f t="array" ref="B139:AC139">_xlfn.XLOOKUP(A139,'Kunnat aakkosjäjestyksessä'!$A$14:$A$306,'Kunnat aakkosjäjestyksessä'!$B$14:$AC$306)</f>
        <v>6465</v>
      </c>
      <c r="C139" s="30">
        <v>4.5166279969064194</v>
      </c>
      <c r="D139" s="30">
        <v>37.896365042536736</v>
      </c>
      <c r="E139" s="18">
        <v>7700.3866976024756</v>
      </c>
      <c r="F139" s="18">
        <v>4851.0440835266827</v>
      </c>
      <c r="G139" s="8">
        <v>240.06187161639596</v>
      </c>
      <c r="H139" s="8">
        <v>1398.4532095901006</v>
      </c>
      <c r="I139" s="8">
        <v>416.39597834493424</v>
      </c>
      <c r="J139" s="8">
        <v>9.0358751081024664</v>
      </c>
      <c r="K139" s="8">
        <v>1072.8538283062646</v>
      </c>
      <c r="L139" s="8">
        <v>154.83372003093581</v>
      </c>
      <c r="M139" s="8">
        <v>1515.3905645784996</v>
      </c>
      <c r="N139" s="7">
        <v>198.85275598238576</v>
      </c>
      <c r="O139" s="18">
        <v>2101.9334880123743</v>
      </c>
      <c r="P139" s="8">
        <v>375.71539056457846</v>
      </c>
      <c r="Q139" s="8">
        <v>8318.4931506849298</v>
      </c>
      <c r="R139" s="8">
        <v>81.515854601701463</v>
      </c>
      <c r="S139" s="8">
        <v>1042.2273781902552</v>
      </c>
      <c r="T139" s="8">
        <v>143.31797235023041</v>
      </c>
      <c r="U139" s="7">
        <v>237.34853032171904</v>
      </c>
      <c r="V139" s="8">
        <v>117.09203402938901</v>
      </c>
      <c r="W139" s="8">
        <v>11.135508155583437</v>
      </c>
      <c r="X139" s="8">
        <v>93.580819798917247</v>
      </c>
      <c r="Y139" s="8">
        <v>68.213457076566115</v>
      </c>
      <c r="Z139" s="18">
        <v>329.3394777265745</v>
      </c>
      <c r="AA139" s="8">
        <v>246.55839133797369</v>
      </c>
      <c r="AB139" s="8">
        <v>81.825212683681357</v>
      </c>
      <c r="AC139" s="31">
        <v>418.06964833684412</v>
      </c>
      <c r="AD139" s="12"/>
      <c r="AE139" s="1" t="s">
        <v>942</v>
      </c>
      <c r="AF139" s="13" t="s">
        <v>388</v>
      </c>
      <c r="AG139" s="22" t="s">
        <v>299</v>
      </c>
      <c r="AH139" s="23" t="s">
        <v>295</v>
      </c>
    </row>
    <row r="140" spans="1:34" ht="15" customHeight="1" x14ac:dyDescent="0.25">
      <c r="A140" s="1" t="s">
        <v>974</v>
      </c>
      <c r="B140" s="6" cm="1">
        <f t="array" ref="B140:AC140">_xlfn.XLOOKUP(A140,'Kunnat aakkosjäjestyksessä'!$A$14:$A$306,'Kunnat aakkosjäjestyksessä'!$B$14:$AC$306)</f>
        <v>33533</v>
      </c>
      <c r="C140" s="30">
        <v>8.3380550502490092</v>
      </c>
      <c r="D140" s="30">
        <v>19.011123371007667</v>
      </c>
      <c r="E140" s="18">
        <v>5854.5015358005548</v>
      </c>
      <c r="F140" s="18">
        <v>3004.3240986490919</v>
      </c>
      <c r="G140" s="8">
        <v>238.72006679986879</v>
      </c>
      <c r="H140" s="8">
        <v>479.67673634926791</v>
      </c>
      <c r="I140" s="8">
        <v>287.14997166969852</v>
      </c>
      <c r="J140" s="8">
        <v>80.714799712161195</v>
      </c>
      <c r="K140" s="8">
        <v>631.4675096173919</v>
      </c>
      <c r="L140" s="8">
        <v>84.782154892195749</v>
      </c>
      <c r="M140" s="8">
        <v>1247.1296931381028</v>
      </c>
      <c r="N140" s="7">
        <v>39.465321362600761</v>
      </c>
      <c r="O140" s="18">
        <v>2339.5759401186892</v>
      </c>
      <c r="P140" s="8">
        <v>702.91951212238689</v>
      </c>
      <c r="Q140" s="8">
        <v>8430.2575107296143</v>
      </c>
      <c r="R140" s="8">
        <v>66.233262756091008</v>
      </c>
      <c r="S140" s="8">
        <v>1242.8354158590046</v>
      </c>
      <c r="T140" s="8">
        <v>99.994003358119457</v>
      </c>
      <c r="U140" s="7">
        <v>27.85244444756999</v>
      </c>
      <c r="V140" s="8">
        <v>99.543733039095812</v>
      </c>
      <c r="W140" s="8">
        <v>30.236634531113058</v>
      </c>
      <c r="X140" s="8">
        <v>69.960934005308204</v>
      </c>
      <c r="Y140" s="8">
        <v>56.481674768138845</v>
      </c>
      <c r="Z140" s="18">
        <v>390.59126888942194</v>
      </c>
      <c r="AA140" s="8">
        <v>312.73670712432528</v>
      </c>
      <c r="AB140" s="8">
        <v>75.925208004055705</v>
      </c>
      <c r="AC140" s="31">
        <v>120.01022814335181</v>
      </c>
      <c r="AD140" s="12"/>
      <c r="AE140" s="1" t="s">
        <v>946</v>
      </c>
      <c r="AF140" s="13" t="s">
        <v>200</v>
      </c>
      <c r="AG140" s="22" t="s">
        <v>299</v>
      </c>
      <c r="AH140" s="23" t="s">
        <v>235</v>
      </c>
    </row>
    <row r="141" spans="1:34" ht="15" customHeight="1" x14ac:dyDescent="0.25">
      <c r="B141" s="6"/>
      <c r="C141" s="30"/>
      <c r="D141" s="30"/>
      <c r="E141" s="18"/>
      <c r="F141" s="18"/>
      <c r="G141" s="8"/>
      <c r="H141" s="8"/>
      <c r="I141" s="8"/>
      <c r="J141" s="8"/>
      <c r="K141" s="8"/>
      <c r="L141" s="8"/>
      <c r="M141" s="8"/>
      <c r="N141" s="7"/>
      <c r="O141" s="18"/>
      <c r="P141" s="8"/>
      <c r="Q141" s="8"/>
      <c r="R141" s="8"/>
      <c r="S141" s="8"/>
      <c r="T141" s="8"/>
      <c r="U141" s="7"/>
      <c r="V141" s="8"/>
      <c r="W141" s="8"/>
      <c r="X141" s="8"/>
      <c r="Y141" s="8"/>
      <c r="Z141" s="18"/>
      <c r="AA141" s="8"/>
      <c r="AB141" s="8"/>
      <c r="AC141" s="31"/>
      <c r="AD141" s="12"/>
      <c r="AF141" s="13"/>
      <c r="AG141" s="22"/>
      <c r="AH141" s="23"/>
    </row>
    <row r="142" spans="1:34" ht="15" customHeight="1" x14ac:dyDescent="0.25">
      <c r="A142" s="11" t="s">
        <v>1007</v>
      </c>
      <c r="B142" s="6">
        <f>Maakunnittain!B20</f>
        <v>205124</v>
      </c>
      <c r="C142" s="6">
        <f>Maakunnittain!C20</f>
        <v>5.66389110976775</v>
      </c>
      <c r="D142" s="6">
        <f>Maakunnittain!D20</f>
        <v>27.724205846219846</v>
      </c>
      <c r="E142" s="6">
        <f>Maakunnittain!E20</f>
        <v>6225.5416236032834</v>
      </c>
      <c r="F142" s="6">
        <f>Maakunnittain!F20</f>
        <v>3620.9463544002651</v>
      </c>
      <c r="G142" s="6">
        <f>Maakunnittain!G20</f>
        <v>276.72529786860628</v>
      </c>
      <c r="H142" s="6">
        <f>Maakunnittain!H20</f>
        <v>636.27854371014598</v>
      </c>
      <c r="I142" s="6">
        <f>Maakunnittain!I20</f>
        <v>306.95579259374819</v>
      </c>
      <c r="J142" s="6">
        <f>Maakunnittain!J20</f>
        <v>13.669780230494725</v>
      </c>
      <c r="K142" s="6">
        <f>Maakunnittain!K20</f>
        <v>795.02154794173282</v>
      </c>
      <c r="L142" s="6">
        <f>Maakunnittain!L20</f>
        <v>93.660420038610795</v>
      </c>
      <c r="M142" s="6">
        <f>Maakunnittain!M20</f>
        <v>1336.1966420311617</v>
      </c>
      <c r="N142" s="6">
        <f>Maakunnittain!N20</f>
        <v>256.09875002437491</v>
      </c>
      <c r="O142" s="6">
        <f>Maakunnittain!O20</f>
        <v>2110.5672666289661</v>
      </c>
      <c r="P142" s="6">
        <f>Maakunnittain!P20</f>
        <v>541.88198358066347</v>
      </c>
      <c r="Q142" s="6">
        <f>Maakunnittain!Q20</f>
        <v>9567.3093475641253</v>
      </c>
      <c r="R142" s="6">
        <f>Maakunnittain!R20</f>
        <v>49.68701858388097</v>
      </c>
      <c r="S142" s="6">
        <f>Maakunnittain!S20</f>
        <v>1004.4655915446266</v>
      </c>
      <c r="T142" s="6">
        <f>Maakunnittain!T20</f>
        <v>142.07503753826953</v>
      </c>
      <c r="U142" s="6">
        <f>Maakunnittain!U20</f>
        <v>29.352976736023379</v>
      </c>
      <c r="V142" s="6">
        <f>Maakunnittain!V20</f>
        <v>138.42358768354751</v>
      </c>
      <c r="W142" s="6">
        <f>Maakunnittain!W20</f>
        <v>46.103820128312627</v>
      </c>
      <c r="X142" s="6">
        <f>Maakunnittain!X20</f>
        <v>158.5772508336421</v>
      </c>
      <c r="Y142" s="6">
        <f>Maakunnittain!Y20</f>
        <v>36.558374446676162</v>
      </c>
      <c r="Z142" s="6">
        <f>Maakunnittain!Z20</f>
        <v>402.66862970690897</v>
      </c>
      <c r="AA142" s="6">
        <f>Maakunnittain!AA20</f>
        <v>206.18260174333574</v>
      </c>
      <c r="AB142" s="6">
        <f>Maakunnittain!AB20</f>
        <v>100.84631734950567</v>
      </c>
      <c r="AC142" s="6">
        <f>Maakunnittain!AC20</f>
        <v>91.359372867143179</v>
      </c>
      <c r="AD142" s="12"/>
      <c r="AF142" s="13"/>
      <c r="AG142" s="22"/>
      <c r="AH142" s="23"/>
    </row>
    <row r="143" spans="1:34" ht="15" customHeight="1" x14ac:dyDescent="0.25">
      <c r="A143" s="11" t="s">
        <v>1008</v>
      </c>
      <c r="B143" s="10">
        <v>199146</v>
      </c>
      <c r="C143" s="49">
        <v>5.7987607082241173</v>
      </c>
      <c r="D143" s="49">
        <v>27.156458075984453</v>
      </c>
      <c r="E143" s="18">
        <v>6026.3123537505144</v>
      </c>
      <c r="F143" s="18">
        <v>3575.2513231498497</v>
      </c>
      <c r="G143" s="9">
        <v>301.6781657678286</v>
      </c>
      <c r="H143" s="9">
        <v>404.02016610928666</v>
      </c>
      <c r="I143" s="9">
        <v>311.67083446315769</v>
      </c>
      <c r="J143" s="9">
        <v>140.48487039659346</v>
      </c>
      <c r="K143" s="9">
        <v>673.72681349361778</v>
      </c>
      <c r="L143" s="9">
        <v>86.675102688479811</v>
      </c>
      <c r="M143" s="9">
        <v>1316.6972974601549</v>
      </c>
      <c r="N143" s="10">
        <v>165.75276430357553</v>
      </c>
      <c r="O143" s="18">
        <v>1894.7355206732748</v>
      </c>
      <c r="P143" s="9">
        <v>494.7274863667862</v>
      </c>
      <c r="Q143" s="9">
        <v>8531.6072047107718</v>
      </c>
      <c r="R143" s="9">
        <v>43.114097195022744</v>
      </c>
      <c r="S143" s="9">
        <v>909.55881614493887</v>
      </c>
      <c r="T143" s="9">
        <v>101.85994195213561</v>
      </c>
      <c r="U143" s="10">
        <v>21.95374248039127</v>
      </c>
      <c r="V143" s="9">
        <v>123.64295541964186</v>
      </c>
      <c r="W143" s="9">
        <v>38.690207184678577</v>
      </c>
      <c r="X143" s="9">
        <v>161.18827392967972</v>
      </c>
      <c r="Y143" s="9">
        <v>53.001315617687524</v>
      </c>
      <c r="Z143" s="18">
        <v>423.6740883572856</v>
      </c>
      <c r="AA143" s="9">
        <v>186.57668243399314</v>
      </c>
      <c r="AB143" s="9">
        <v>98.199311058218598</v>
      </c>
      <c r="AC143" s="31">
        <v>132.65142157010433</v>
      </c>
      <c r="AD143" s="10"/>
      <c r="AE143" s="2"/>
      <c r="AF143" s="50" t="s">
        <v>397</v>
      </c>
      <c r="AG143" s="22"/>
      <c r="AH143" s="23"/>
    </row>
    <row r="144" spans="1:34" ht="15" customHeight="1" x14ac:dyDescent="0.3">
      <c r="A144" s="48" t="s">
        <v>1033</v>
      </c>
      <c r="B144" s="32">
        <f>100*(B142-B143)/B143</f>
        <v>3.0018177618430699</v>
      </c>
      <c r="C144" s="32"/>
      <c r="D144" s="32"/>
      <c r="E144" s="32">
        <f t="shared" ref="E144:AB144" si="5">100*(E142-E143)/E143</f>
        <v>3.3059897688306412</v>
      </c>
      <c r="F144" s="32">
        <f t="shared" si="5"/>
        <v>1.2780928421601832</v>
      </c>
      <c r="G144" s="32">
        <f t="shared" si="5"/>
        <v>-8.2713536247187491</v>
      </c>
      <c r="H144" s="32">
        <f t="shared" si="5"/>
        <v>57.486827907009442</v>
      </c>
      <c r="I144" s="32">
        <f t="shared" si="5"/>
        <v>-1.5128274281842899</v>
      </c>
      <c r="J144" s="32">
        <f t="shared" si="5"/>
        <v>-90.269571241440815</v>
      </c>
      <c r="K144" s="32">
        <f t="shared" si="5"/>
        <v>18.003548622198938</v>
      </c>
      <c r="L144" s="32">
        <f t="shared" si="5"/>
        <v>8.0591970859694388</v>
      </c>
      <c r="M144" s="32">
        <f t="shared" si="5"/>
        <v>1.4809284266490139</v>
      </c>
      <c r="N144" s="32">
        <f t="shared" si="5"/>
        <v>54.506472999346826</v>
      </c>
      <c r="O144" s="32">
        <f t="shared" si="5"/>
        <v>11.391127869867438</v>
      </c>
      <c r="P144" s="32">
        <f t="shared" si="5"/>
        <v>9.5314084042861094</v>
      </c>
      <c r="Q144" s="32">
        <f t="shared" si="5"/>
        <v>12.139590091319315</v>
      </c>
      <c r="R144" s="32">
        <f t="shared" si="5"/>
        <v>15.245411168245521</v>
      </c>
      <c r="S144" s="32">
        <f t="shared" si="5"/>
        <v>10.43437474466349</v>
      </c>
      <c r="T144" s="32">
        <f t="shared" si="5"/>
        <v>39.480776068997905</v>
      </c>
      <c r="U144" s="32">
        <f t="shared" si="5"/>
        <v>33.703748972372189</v>
      </c>
      <c r="V144" s="32">
        <f t="shared" si="5"/>
        <v>11.954285801193006</v>
      </c>
      <c r="W144" s="32">
        <f t="shared" si="5"/>
        <v>19.161471294911703</v>
      </c>
      <c r="X144" s="32">
        <f t="shared" si="5"/>
        <v>-1.6198592071137361</v>
      </c>
      <c r="Y144" s="32">
        <f t="shared" si="5"/>
        <v>-31.023647204568725</v>
      </c>
      <c r="Z144" s="32">
        <f t="shared" si="5"/>
        <v>-4.9579285652849876</v>
      </c>
      <c r="AA144" s="32">
        <f t="shared" si="5"/>
        <v>10.508236642206752</v>
      </c>
      <c r="AB144" s="32">
        <f t="shared" si="5"/>
        <v>2.6955446660086668</v>
      </c>
      <c r="AC144" s="31"/>
      <c r="AD144" s="12"/>
      <c r="AF144" s="13"/>
      <c r="AG144" s="22"/>
      <c r="AH144" s="23"/>
    </row>
    <row r="145" spans="1:34" ht="15" customHeight="1" x14ac:dyDescent="0.25">
      <c r="B145" s="6"/>
      <c r="C145" s="30"/>
      <c r="D145" s="30"/>
      <c r="E145" s="18"/>
      <c r="F145" s="18"/>
      <c r="G145" s="8"/>
      <c r="H145" s="8"/>
      <c r="I145" s="8"/>
      <c r="J145" s="8"/>
      <c r="K145" s="8"/>
      <c r="L145" s="8"/>
      <c r="M145" s="8"/>
      <c r="N145" s="7"/>
      <c r="O145" s="18"/>
      <c r="P145" s="8"/>
      <c r="Q145" s="8"/>
      <c r="R145" s="8"/>
      <c r="S145" s="8"/>
      <c r="T145" s="8"/>
      <c r="U145" s="7"/>
      <c r="V145" s="8"/>
      <c r="W145" s="8"/>
      <c r="X145" s="8"/>
      <c r="Y145" s="8"/>
      <c r="Z145" s="18"/>
      <c r="AA145" s="8"/>
      <c r="AB145" s="8"/>
      <c r="AC145" s="31"/>
      <c r="AD145" s="12"/>
      <c r="AF145" s="13"/>
      <c r="AG145" s="22"/>
      <c r="AH145" s="23"/>
    </row>
    <row r="146" spans="1:34" ht="15" customHeight="1" x14ac:dyDescent="0.25">
      <c r="A146" s="1" t="s">
        <v>428</v>
      </c>
      <c r="B146" s="6" cm="1">
        <f t="array" ref="B146:AC146">_xlfn.XLOOKUP(A146,'Kunnat aakkosjäjestyksessä'!$A$14:$A$306,'Kunnat aakkosjäjestyksessä'!$B$14:$AC$306)</f>
        <v>8033</v>
      </c>
      <c r="C146" s="30">
        <v>4.9919083779409936</v>
      </c>
      <c r="D146" s="30">
        <v>34.296028880866423</v>
      </c>
      <c r="E146" s="18">
        <v>6166.6874144155363</v>
      </c>
      <c r="F146" s="18">
        <v>3581.1029503298892</v>
      </c>
      <c r="G146" s="8">
        <v>209.0128221088012</v>
      </c>
      <c r="H146" s="8">
        <v>1150.0062243246607</v>
      </c>
      <c r="I146" s="8">
        <v>104.56865430100834</v>
      </c>
      <c r="J146" s="8">
        <v>45.437570023652434</v>
      </c>
      <c r="K146" s="8">
        <v>665.87825220963521</v>
      </c>
      <c r="L146" s="8">
        <v>104.56865430100834</v>
      </c>
      <c r="M146" s="8">
        <v>1195.4437943483131</v>
      </c>
      <c r="N146" s="7">
        <v>210.75563301381817</v>
      </c>
      <c r="O146" s="18">
        <v>1802.0664757873769</v>
      </c>
      <c r="P146" s="8">
        <v>400.59753516743433</v>
      </c>
      <c r="Q146" s="8">
        <v>8024.937655860349</v>
      </c>
      <c r="R146" s="8">
        <v>67.845138802439934</v>
      </c>
      <c r="S146" s="8">
        <v>915.10021162703845</v>
      </c>
      <c r="T146" s="8">
        <v>210.23313389725604</v>
      </c>
      <c r="U146" s="7">
        <v>-15.909717987882313</v>
      </c>
      <c r="V146" s="8">
        <v>122.37022283082285</v>
      </c>
      <c r="W146" s="8">
        <v>30.623677331009585</v>
      </c>
      <c r="X146" s="8">
        <v>71.206274119258069</v>
      </c>
      <c r="Y146" s="8">
        <v>53.280219096228059</v>
      </c>
      <c r="Z146" s="18">
        <v>372.25462216155853</v>
      </c>
      <c r="AA146" s="8">
        <v>131.58222332876881</v>
      </c>
      <c r="AB146" s="8">
        <v>105.31557326030126</v>
      </c>
      <c r="AC146" s="31">
        <v>411.26336613671168</v>
      </c>
      <c r="AD146" s="12"/>
      <c r="AE146" s="1" t="s">
        <v>421</v>
      </c>
      <c r="AF146" s="13" t="s">
        <v>4</v>
      </c>
      <c r="AG146" s="22" t="s">
        <v>287</v>
      </c>
      <c r="AH146" s="23" t="s">
        <v>237</v>
      </c>
    </row>
    <row r="147" spans="1:34" ht="15" customHeight="1" x14ac:dyDescent="0.25">
      <c r="A147" s="1" t="s">
        <v>445</v>
      </c>
      <c r="B147" s="6" cm="1">
        <f t="array" ref="B147:AC147">_xlfn.XLOOKUP(A147,'Kunnat aakkosjäjestyksessä'!$A$14:$A$306,'Kunnat aakkosjäjestyksessä'!$B$14:$AC$306)</f>
        <v>2621</v>
      </c>
      <c r="C147" s="30">
        <v>3.8534910339565052</v>
      </c>
      <c r="D147" s="30">
        <v>41.854254101487982</v>
      </c>
      <c r="E147" s="18">
        <v>7533.0026707363604</v>
      </c>
      <c r="F147" s="18">
        <v>4982.0679130103017</v>
      </c>
      <c r="G147" s="8">
        <v>0</v>
      </c>
      <c r="H147" s="8">
        <v>9.5383441434566958</v>
      </c>
      <c r="I147" s="8">
        <v>0</v>
      </c>
      <c r="J147" s="8">
        <v>0</v>
      </c>
      <c r="K147" s="8">
        <v>74.780618084700492</v>
      </c>
      <c r="L147" s="8">
        <v>0</v>
      </c>
      <c r="M147" s="8">
        <v>1455.9328500572301</v>
      </c>
      <c r="N147" s="7">
        <v>3441.8161007249146</v>
      </c>
      <c r="O147" s="18">
        <v>1895.8412819534528</v>
      </c>
      <c r="P147" s="8">
        <v>291.87333078977491</v>
      </c>
      <c r="Q147" s="8">
        <v>7574.257425742574</v>
      </c>
      <c r="R147" s="8">
        <v>59.90080122090805</v>
      </c>
      <c r="S147" s="8">
        <v>1219.381915299504</v>
      </c>
      <c r="T147" s="8">
        <v>175.70153061224488</v>
      </c>
      <c r="U147" s="7">
        <v>-141.36349169580086</v>
      </c>
      <c r="V147" s="8">
        <v>123.99847386493705</v>
      </c>
      <c r="W147" s="8">
        <v>61.045402518122856</v>
      </c>
      <c r="X147" s="8">
        <v>105.30331934376193</v>
      </c>
      <c r="Y147" s="8">
        <v>78.977489507821431</v>
      </c>
      <c r="Z147" s="18">
        <v>430.13182674199624</v>
      </c>
      <c r="AA147" s="8">
        <v>104.15871804654712</v>
      </c>
      <c r="AB147" s="8">
        <v>102.63258298359405</v>
      </c>
      <c r="AC147" s="31">
        <v>224.96164903060964</v>
      </c>
      <c r="AD147" s="12"/>
      <c r="AE147" s="1" t="s">
        <v>238</v>
      </c>
      <c r="AF147" s="13" t="s">
        <v>16</v>
      </c>
      <c r="AG147" s="22" t="s">
        <v>287</v>
      </c>
      <c r="AH147" s="23" t="s">
        <v>237</v>
      </c>
    </row>
    <row r="148" spans="1:34" ht="15" customHeight="1" x14ac:dyDescent="0.25">
      <c r="A148" s="1" t="s">
        <v>448</v>
      </c>
      <c r="B148" s="6" cm="1">
        <f t="array" ref="B148:AC148">_xlfn.XLOOKUP(A148,'Kunnat aakkosjäjestyksessä'!$A$14:$A$306,'Kunnat aakkosjäjestyksessä'!$B$14:$AC$306)</f>
        <v>18344</v>
      </c>
      <c r="C148" s="30">
        <v>3.9522459659834279</v>
      </c>
      <c r="D148" s="30">
        <v>36.060837331007413</v>
      </c>
      <c r="E148" s="18">
        <v>6726.2320104666378</v>
      </c>
      <c r="F148" s="18">
        <v>4175.0981247274312</v>
      </c>
      <c r="G148" s="8">
        <v>307.45747928477977</v>
      </c>
      <c r="H148" s="8">
        <v>1023.3863933711295</v>
      </c>
      <c r="I148" s="8">
        <v>376.14478848669864</v>
      </c>
      <c r="J148" s="8">
        <v>2.0170082860880938</v>
      </c>
      <c r="K148" s="8">
        <v>828.71783689489757</v>
      </c>
      <c r="L148" s="8">
        <v>95.235499345835152</v>
      </c>
      <c r="M148" s="8">
        <v>1386.1208024422153</v>
      </c>
      <c r="N148" s="7">
        <v>251.25381596162185</v>
      </c>
      <c r="O148" s="18">
        <v>1653.401657217619</v>
      </c>
      <c r="P148" s="8">
        <v>366.87745311818577</v>
      </c>
      <c r="Q148" s="8">
        <v>9282.7586206896558</v>
      </c>
      <c r="R148" s="8">
        <v>66.234191016136066</v>
      </c>
      <c r="S148" s="8">
        <v>770.17008286088094</v>
      </c>
      <c r="T148" s="8">
        <v>10.618651892890119</v>
      </c>
      <c r="U148" s="7">
        <v>149.59722250745907</v>
      </c>
      <c r="V148" s="8">
        <v>132.03227213257739</v>
      </c>
      <c r="W148" s="8">
        <v>54.840819886611428</v>
      </c>
      <c r="X148" s="8">
        <v>103.03096380287832</v>
      </c>
      <c r="Y148" s="8">
        <v>46.554731792411687</v>
      </c>
      <c r="Z148" s="18">
        <v>497.37795318159704</v>
      </c>
      <c r="AA148" s="8">
        <v>269.78848669864806</v>
      </c>
      <c r="AB148" s="8">
        <v>122.43785433929351</v>
      </c>
      <c r="AC148" s="31">
        <v>400.35427533999052</v>
      </c>
      <c r="AD148" s="12"/>
      <c r="AE148" s="1" t="s">
        <v>245</v>
      </c>
      <c r="AF148" s="13" t="s">
        <v>25</v>
      </c>
      <c r="AG148" s="22" t="s">
        <v>287</v>
      </c>
      <c r="AH148" s="23" t="s">
        <v>237</v>
      </c>
    </row>
    <row r="149" spans="1:34" ht="15" customHeight="1" x14ac:dyDescent="0.25">
      <c r="A149" s="1" t="s">
        <v>452</v>
      </c>
      <c r="B149" s="6" cm="1">
        <f t="array" ref="B149:AC149">_xlfn.XLOOKUP(A149,'Kunnat aakkosjäjestyksessä'!$A$14:$A$306,'Kunnat aakkosjäjestyksessä'!$B$14:$AC$306)</f>
        <v>23090</v>
      </c>
      <c r="C149" s="30">
        <v>6.3447379818103071</v>
      </c>
      <c r="D149" s="30">
        <v>25.889995669120829</v>
      </c>
      <c r="E149" s="18">
        <v>5880.2511909917712</v>
      </c>
      <c r="F149" s="18">
        <v>3254.2659159809441</v>
      </c>
      <c r="G149" s="8">
        <v>238.93460372455607</v>
      </c>
      <c r="H149" s="8">
        <v>612.90601992204415</v>
      </c>
      <c r="I149" s="8">
        <v>305.32698137721957</v>
      </c>
      <c r="J149" s="8">
        <v>14.595062797747943</v>
      </c>
      <c r="K149" s="8">
        <v>628.15071459506282</v>
      </c>
      <c r="L149" s="8">
        <v>108.53183196188826</v>
      </c>
      <c r="M149" s="8">
        <v>1256.1715028150716</v>
      </c>
      <c r="N149" s="7">
        <v>198.18103074924198</v>
      </c>
      <c r="O149" s="18">
        <v>2094.9761801645736</v>
      </c>
      <c r="P149" s="8">
        <v>533.56431355565178</v>
      </c>
      <c r="Q149" s="8">
        <v>8409.5563139931746</v>
      </c>
      <c r="R149" s="8">
        <v>96.362061498484195</v>
      </c>
      <c r="S149" s="8">
        <v>1240.8834993503681</v>
      </c>
      <c r="T149" s="8">
        <v>131.65859564164649</v>
      </c>
      <c r="U149" s="7">
        <v>-112.25625696689512</v>
      </c>
      <c r="V149" s="8">
        <v>123.04027717626678</v>
      </c>
      <c r="W149" s="8">
        <v>19.922044174967521</v>
      </c>
      <c r="X149" s="8">
        <v>61.801645734084019</v>
      </c>
      <c r="Y149" s="8">
        <v>45.690775227371162</v>
      </c>
      <c r="Z149" s="18">
        <v>366.69390563846719</v>
      </c>
      <c r="AA149" s="8">
        <v>182.33001299263751</v>
      </c>
      <c r="AB149" s="8">
        <v>102.46860112602859</v>
      </c>
      <c r="AC149" s="31">
        <v>164.31518920778626</v>
      </c>
      <c r="AD149" s="12"/>
      <c r="AE149" s="1" t="s">
        <v>701</v>
      </c>
      <c r="AF149" s="13" t="s">
        <v>21</v>
      </c>
      <c r="AG149" s="22" t="s">
        <v>287</v>
      </c>
      <c r="AH149" s="23" t="s">
        <v>237</v>
      </c>
    </row>
    <row r="150" spans="1:34" ht="15" customHeight="1" x14ac:dyDescent="0.25">
      <c r="A150" s="1" t="s">
        <v>523</v>
      </c>
      <c r="B150" s="6" cm="1">
        <f t="array" ref="B150:AC150">_xlfn.XLOOKUP(A150,'Kunnat aakkosjäjestyksessä'!$A$14:$A$306,'Kunnat aakkosjäjestyksessä'!$B$14:$AC$306)</f>
        <v>4245</v>
      </c>
      <c r="C150" s="30">
        <v>4.47585394581861</v>
      </c>
      <c r="D150" s="30">
        <v>28.763250883392228</v>
      </c>
      <c r="E150" s="18">
        <v>5991.5194346289745</v>
      </c>
      <c r="F150" s="18">
        <v>3666.4310954063603</v>
      </c>
      <c r="G150" s="8">
        <v>690.93050647820962</v>
      </c>
      <c r="H150" s="8">
        <v>207.30270906949352</v>
      </c>
      <c r="I150" s="8">
        <v>529.79976442873965</v>
      </c>
      <c r="J150" s="8">
        <v>16.581129095933676</v>
      </c>
      <c r="K150" s="8">
        <v>667.84452296819791</v>
      </c>
      <c r="L150" s="8">
        <v>92.108362779740872</v>
      </c>
      <c r="M150" s="8">
        <v>1318.2567726737338</v>
      </c>
      <c r="N150" s="7">
        <v>235.71569069205245</v>
      </c>
      <c r="O150" s="18">
        <v>1771.9670200235571</v>
      </c>
      <c r="P150" s="8">
        <v>399.05771495877502</v>
      </c>
      <c r="Q150" s="8">
        <v>8915.78947368421</v>
      </c>
      <c r="R150" s="8">
        <v>49.234393404004713</v>
      </c>
      <c r="S150" s="8">
        <v>1033.922261484099</v>
      </c>
      <c r="T150" s="8">
        <v>0</v>
      </c>
      <c r="U150" s="7">
        <v>8.4805653710246176</v>
      </c>
      <c r="V150" s="8">
        <v>159.48174322732629</v>
      </c>
      <c r="W150" s="8">
        <v>59.363957597173147</v>
      </c>
      <c r="X150" s="8">
        <v>62.426383981154302</v>
      </c>
      <c r="Y150" s="8">
        <v>50.883392226148409</v>
      </c>
      <c r="Z150" s="18">
        <v>279.24179380490062</v>
      </c>
      <c r="AA150" s="8">
        <v>146.52532391048291</v>
      </c>
      <c r="AB150" s="8">
        <v>101.76678445229682</v>
      </c>
      <c r="AC150" s="31">
        <v>273.87952539415647</v>
      </c>
      <c r="AD150" s="12"/>
      <c r="AE150" s="1" t="s">
        <v>768</v>
      </c>
      <c r="AF150" s="13" t="s">
        <v>76</v>
      </c>
      <c r="AG150" s="22" t="s">
        <v>287</v>
      </c>
      <c r="AH150" s="23" t="s">
        <v>237</v>
      </c>
    </row>
    <row r="151" spans="1:34" ht="15" customHeight="1" x14ac:dyDescent="0.25">
      <c r="A151" s="1" t="s">
        <v>525</v>
      </c>
      <c r="B151" s="6" cm="1">
        <f t="array" ref="B151:AC151">_xlfn.XLOOKUP(A151,'Kunnat aakkosjäjestyksessä'!$A$14:$A$306,'Kunnat aakkosjäjestyksessä'!$B$14:$AC$306)</f>
        <v>120027</v>
      </c>
      <c r="C151" s="30">
        <v>5.9311654877652531</v>
      </c>
      <c r="D151" s="30">
        <v>25.192664983712</v>
      </c>
      <c r="E151" s="18">
        <v>6069.0594616211356</v>
      </c>
      <c r="F151" s="18">
        <v>3434.2772876102877</v>
      </c>
      <c r="G151" s="8">
        <v>303.26509868612897</v>
      </c>
      <c r="H151" s="8">
        <v>614.18680796820718</v>
      </c>
      <c r="I151" s="8">
        <v>322.39412798786935</v>
      </c>
      <c r="J151" s="8">
        <v>14.27488630621526</v>
      </c>
      <c r="K151" s="8">
        <v>648.37078324043762</v>
      </c>
      <c r="L151" s="8">
        <v>98.477842485440775</v>
      </c>
      <c r="M151" s="8">
        <v>1305.0730252359886</v>
      </c>
      <c r="N151" s="7">
        <v>226.71255818544068</v>
      </c>
      <c r="O151" s="18">
        <v>2256.2173510960033</v>
      </c>
      <c r="P151" s="8">
        <v>611.90398826930607</v>
      </c>
      <c r="Q151" s="8">
        <v>10316.757971625228</v>
      </c>
      <c r="R151" s="8">
        <v>33.65076191190316</v>
      </c>
      <c r="S151" s="8">
        <v>986.5030368167163</v>
      </c>
      <c r="T151" s="8">
        <v>163.36671654963357</v>
      </c>
      <c r="U151" s="7">
        <v>45.569606111101066</v>
      </c>
      <c r="V151" s="8">
        <v>144.36751730860556</v>
      </c>
      <c r="W151" s="8">
        <v>55.029285077524221</v>
      </c>
      <c r="X151" s="8">
        <v>215.8264390512135</v>
      </c>
      <c r="Y151" s="8">
        <v>25.627567130728917</v>
      </c>
      <c r="Z151" s="18">
        <v>435.71642885718097</v>
      </c>
      <c r="AA151" s="8">
        <v>214.8516583768652</v>
      </c>
      <c r="AB151" s="8">
        <v>94.012180592699977</v>
      </c>
      <c r="AC151" s="31">
        <v>-57.151605942336346</v>
      </c>
      <c r="AD151" s="12"/>
      <c r="AE151" s="1" t="s">
        <v>770</v>
      </c>
      <c r="AF151" s="13" t="s">
        <v>341</v>
      </c>
      <c r="AG151" s="22" t="s">
        <v>287</v>
      </c>
      <c r="AH151" s="23" t="s">
        <v>237</v>
      </c>
    </row>
    <row r="152" spans="1:34" ht="15" customHeight="1" x14ac:dyDescent="0.25">
      <c r="A152" s="1" t="s">
        <v>569</v>
      </c>
      <c r="B152" s="6" cm="1">
        <f t="array" ref="B152:AC152">_xlfn.XLOOKUP(A152,'Kunnat aakkosjäjestyksessä'!$A$14:$A$306,'Kunnat aakkosjäjestyksessä'!$B$14:$AC$306)</f>
        <v>15808</v>
      </c>
      <c r="C152" s="30">
        <v>6.4587550607287447</v>
      </c>
      <c r="D152" s="30">
        <v>25.904605263157894</v>
      </c>
      <c r="E152" s="18">
        <v>6091.4726720647777</v>
      </c>
      <c r="F152" s="18">
        <v>3427.2520242914979</v>
      </c>
      <c r="G152" s="8">
        <v>261.70293522267207</v>
      </c>
      <c r="H152" s="8">
        <v>680.03542510121463</v>
      </c>
      <c r="I152" s="8">
        <v>328.63107287449395</v>
      </c>
      <c r="J152" s="8">
        <v>0</v>
      </c>
      <c r="K152" s="8">
        <v>661.88006072874498</v>
      </c>
      <c r="L152" s="8">
        <v>112.34817813765183</v>
      </c>
      <c r="M152" s="8">
        <v>1280.7439271255062</v>
      </c>
      <c r="N152" s="7">
        <v>214.25860323886633</v>
      </c>
      <c r="O152" s="18">
        <v>2076.8598178137654</v>
      </c>
      <c r="P152" s="8">
        <v>525.24038461538453</v>
      </c>
      <c r="Q152" s="8">
        <v>8132.2233104799207</v>
      </c>
      <c r="R152" s="8">
        <v>58.261639676113361</v>
      </c>
      <c r="S152" s="8">
        <v>1118.5475708502024</v>
      </c>
      <c r="T152" s="8">
        <v>100.32976092333058</v>
      </c>
      <c r="U152" s="7">
        <v>51.763826978159216</v>
      </c>
      <c r="V152" s="8">
        <v>137.58856275303643</v>
      </c>
      <c r="W152" s="8">
        <v>22.438294689603591</v>
      </c>
      <c r="X152" s="8">
        <v>62.689777327935225</v>
      </c>
      <c r="Y152" s="8">
        <v>43.775303643724691</v>
      </c>
      <c r="Z152" s="18">
        <v>419.1537589724216</v>
      </c>
      <c r="AA152" s="8">
        <v>209.83046558704456</v>
      </c>
      <c r="AB152" s="8">
        <v>123.54504048582996</v>
      </c>
      <c r="AC152" s="31">
        <v>168.20707098709278</v>
      </c>
      <c r="AD152" s="12"/>
      <c r="AE152" s="1" t="s">
        <v>820</v>
      </c>
      <c r="AF152" s="13" t="s">
        <v>110</v>
      </c>
      <c r="AG152" s="22" t="s">
        <v>287</v>
      </c>
      <c r="AH152" s="23" t="s">
        <v>237</v>
      </c>
    </row>
    <row r="153" spans="1:34" ht="15" customHeight="1" x14ac:dyDescent="0.25">
      <c r="A153" s="1" t="s">
        <v>574</v>
      </c>
      <c r="B153" s="6" cm="1">
        <f t="array" ref="B153:AC153">_xlfn.XLOOKUP(A153,'Kunnat aakkosjäjestyksessä'!$A$14:$A$306,'Kunnat aakkosjäjestyksessä'!$B$14:$AC$306)</f>
        <v>2813</v>
      </c>
      <c r="C153" s="30">
        <v>3.4838250977603979</v>
      </c>
      <c r="D153" s="30">
        <v>41.628154994667618</v>
      </c>
      <c r="E153" s="18">
        <v>7593.6722360469248</v>
      </c>
      <c r="F153" s="18">
        <v>4943.1212228937075</v>
      </c>
      <c r="G153" s="8">
        <v>133.6651261997867</v>
      </c>
      <c r="H153" s="8">
        <v>1033.0607891930324</v>
      </c>
      <c r="I153" s="8">
        <v>696.05403483825103</v>
      </c>
      <c r="J153" s="8">
        <v>15.708451146716932</v>
      </c>
      <c r="K153" s="8">
        <v>1398.8624244578743</v>
      </c>
      <c r="L153" s="8">
        <v>100.24884464984004</v>
      </c>
      <c r="M153" s="8">
        <v>1519.0188410949163</v>
      </c>
      <c r="N153" s="7">
        <v>146.75155596312922</v>
      </c>
      <c r="O153" s="18">
        <v>1722.3604692499111</v>
      </c>
      <c r="P153" s="8">
        <v>280.83896196231785</v>
      </c>
      <c r="Q153" s="8">
        <v>8061.2244897959199</v>
      </c>
      <c r="R153" s="8">
        <v>58.656238890863847</v>
      </c>
      <c r="S153" s="8">
        <v>908.28297191610386</v>
      </c>
      <c r="T153" s="8">
        <v>339.92746455654463</v>
      </c>
      <c r="U153" s="7">
        <v>-171.20224675428867</v>
      </c>
      <c r="V153" s="8">
        <v>182.01208674013509</v>
      </c>
      <c r="W153" s="8">
        <v>26.084593786794674</v>
      </c>
      <c r="X153" s="8">
        <v>97.760398151439745</v>
      </c>
      <c r="Y153" s="8">
        <v>88.517596871667251</v>
      </c>
      <c r="Z153" s="18">
        <v>415.23942677385531</v>
      </c>
      <c r="AA153" s="8">
        <v>167.08140774973339</v>
      </c>
      <c r="AB153" s="8">
        <v>102.02630643441165</v>
      </c>
      <c r="AC153" s="31">
        <v>512.95111712945095</v>
      </c>
      <c r="AD153" s="12"/>
      <c r="AE153" s="1" t="s">
        <v>826</v>
      </c>
      <c r="AF153" s="13" t="s">
        <v>114</v>
      </c>
      <c r="AG153" s="22" t="s">
        <v>287</v>
      </c>
      <c r="AH153" s="23" t="s">
        <v>237</v>
      </c>
    </row>
    <row r="154" spans="1:34" ht="15" customHeight="1" x14ac:dyDescent="0.25">
      <c r="A154" s="1" t="s">
        <v>637</v>
      </c>
      <c r="B154" s="6" cm="1">
        <f t="array" ref="B154:AC154">_xlfn.XLOOKUP(A154,'Kunnat aakkosjäjestyksessä'!$A$14:$A$306,'Kunnat aakkosjäjestyksessä'!$B$14:$AC$306)</f>
        <v>3584</v>
      </c>
      <c r="C154" s="30">
        <v>3.3482142857142856</v>
      </c>
      <c r="D154" s="30">
        <v>44.280133928571431</v>
      </c>
      <c r="E154" s="18">
        <v>9935.546875</v>
      </c>
      <c r="F154" s="18">
        <v>7572.8236607142853</v>
      </c>
      <c r="G154" s="8">
        <v>22.600446428571427</v>
      </c>
      <c r="H154" s="8">
        <v>0.5580357142857143</v>
      </c>
      <c r="I154" s="8">
        <v>21.205357142857142</v>
      </c>
      <c r="J154" s="8">
        <v>16.8668540761564</v>
      </c>
      <c r="K154" s="8">
        <v>4523.1584821428569</v>
      </c>
      <c r="L154" s="8">
        <v>-41.852678571428569</v>
      </c>
      <c r="M154" s="8">
        <v>2837.6116071428573</v>
      </c>
      <c r="N154" s="7">
        <v>150.82287806669945</v>
      </c>
      <c r="O154" s="18">
        <v>1942.5223214285713</v>
      </c>
      <c r="P154" s="8">
        <v>338.72767857142856</v>
      </c>
      <c r="Q154" s="8">
        <v>10116.666666666666</v>
      </c>
      <c r="R154" s="8">
        <v>39.620535714285715</v>
      </c>
      <c r="S154" s="8">
        <v>1068.359375</v>
      </c>
      <c r="T154" s="8">
        <v>219.22335444781052</v>
      </c>
      <c r="U154" s="7">
        <v>32.652858525994461</v>
      </c>
      <c r="V154" s="8">
        <v>101.28348214285714</v>
      </c>
      <c r="W154" s="8">
        <v>28.536733454766239</v>
      </c>
      <c r="X154" s="8">
        <v>114.11830357142857</v>
      </c>
      <c r="Y154" s="8">
        <v>91.238839285714292</v>
      </c>
      <c r="Z154" s="18">
        <v>323.0515009639218</v>
      </c>
      <c r="AA154" s="8">
        <v>140.34598214285714</v>
      </c>
      <c r="AB154" s="8">
        <v>93.75</v>
      </c>
      <c r="AC154" s="31">
        <v>97.149391893221548</v>
      </c>
      <c r="AD154" s="12"/>
      <c r="AE154" s="1" t="s">
        <v>903</v>
      </c>
      <c r="AF154" s="13" t="s">
        <v>172</v>
      </c>
      <c r="AG154" s="22" t="s">
        <v>287</v>
      </c>
      <c r="AH154" s="23" t="s">
        <v>237</v>
      </c>
    </row>
    <row r="155" spans="1:34" ht="15" customHeight="1" x14ac:dyDescent="0.25">
      <c r="B155" s="6"/>
      <c r="C155" s="30"/>
      <c r="D155" s="30"/>
      <c r="E155" s="18"/>
      <c r="F155" s="18"/>
      <c r="G155" s="8"/>
      <c r="H155" s="8"/>
      <c r="I155" s="8"/>
      <c r="J155" s="8"/>
      <c r="K155" s="8"/>
      <c r="L155" s="8"/>
      <c r="M155" s="8"/>
      <c r="N155" s="7"/>
      <c r="O155" s="18"/>
      <c r="P155" s="8"/>
      <c r="Q155" s="8"/>
      <c r="R155" s="8"/>
      <c r="S155" s="8"/>
      <c r="T155" s="8"/>
      <c r="U155" s="7"/>
      <c r="V155" s="8"/>
      <c r="W155" s="8"/>
      <c r="X155" s="8"/>
      <c r="Y155" s="8"/>
      <c r="Z155" s="18"/>
      <c r="AA155" s="8"/>
      <c r="AB155" s="8"/>
      <c r="AC155" s="31"/>
      <c r="AD155" s="12"/>
      <c r="AF155" s="13"/>
      <c r="AG155" s="22"/>
      <c r="AH155" s="23"/>
    </row>
    <row r="156" spans="1:34" ht="15" customHeight="1" x14ac:dyDescent="0.25">
      <c r="A156" s="11" t="s">
        <v>1009</v>
      </c>
      <c r="B156" s="6">
        <f>Maakunnittain!B21</f>
        <v>161391</v>
      </c>
      <c r="C156" s="6">
        <f>Maakunnittain!C21</f>
        <v>5.0560440173243864</v>
      </c>
      <c r="D156" s="6">
        <f>Maakunnittain!D21</f>
        <v>29.206709172134754</v>
      </c>
      <c r="E156" s="6">
        <f>Maakunnittain!E21</f>
        <v>7091.0149884442135</v>
      </c>
      <c r="F156" s="6">
        <f>Maakunnittain!F21</f>
        <v>4347.627810720549</v>
      </c>
      <c r="G156" s="6">
        <f>Maakunnittain!G21</f>
        <v>337.97423648158821</v>
      </c>
      <c r="H156" s="6">
        <f>Maakunnittain!H21</f>
        <v>884.46071961881387</v>
      </c>
      <c r="I156" s="6">
        <f>Maakunnittain!I21</f>
        <v>453.22229864118816</v>
      </c>
      <c r="J156" s="6">
        <f>Maakunnittain!J21</f>
        <v>20.100253421814102</v>
      </c>
      <c r="K156" s="6">
        <f>Maakunnittain!K21</f>
        <v>753.45589283169443</v>
      </c>
      <c r="L156" s="6">
        <f>Maakunnittain!L21</f>
        <v>111.59234405883848</v>
      </c>
      <c r="M156" s="6">
        <f>Maakunnittain!M21</f>
        <v>1643.9020763239587</v>
      </c>
      <c r="N156" s="6">
        <f>Maakunnittain!N21</f>
        <v>254.5123334014915</v>
      </c>
      <c r="O156" s="6">
        <f>Maakunnittain!O21</f>
        <v>2188.7465843820287</v>
      </c>
      <c r="P156" s="6">
        <f>Maakunnittain!P21</f>
        <v>493.85653475100844</v>
      </c>
      <c r="Q156" s="6">
        <f>Maakunnittain!Q21</f>
        <v>9767.6470588235297</v>
      </c>
      <c r="R156" s="6">
        <f>Maakunnittain!R21</f>
        <v>79.360063448395508</v>
      </c>
      <c r="S156" s="6">
        <f>Maakunnittain!S21</f>
        <v>945.42446604829263</v>
      </c>
      <c r="T156" s="6">
        <f>Maakunnittain!T21</f>
        <v>126.55600374246396</v>
      </c>
      <c r="U156" s="6">
        <f>Maakunnittain!U21</f>
        <v>182.99657353879701</v>
      </c>
      <c r="V156" s="6">
        <f>Maakunnittain!V21</f>
        <v>163.48495269252933</v>
      </c>
      <c r="W156" s="6">
        <f>Maakunnittain!W21</f>
        <v>41.724755407674529</v>
      </c>
      <c r="X156" s="6">
        <f>Maakunnittain!X21</f>
        <v>155.34323475286726</v>
      </c>
      <c r="Y156" s="6">
        <f>Maakunnittain!Y21</f>
        <v>62.940312656839595</v>
      </c>
      <c r="Z156" s="6">
        <f>Maakunnittain!Z21</f>
        <v>467.49199149890637</v>
      </c>
      <c r="AA156" s="6">
        <f>Maakunnittain!AA21</f>
        <v>262.93907343036477</v>
      </c>
      <c r="AB156" s="6">
        <f>Maakunnittain!AB21</f>
        <v>112.55894070920931</v>
      </c>
      <c r="AC156" s="6">
        <f>Maakunnittain!AC21</f>
        <v>87.148601842729477</v>
      </c>
      <c r="AD156" s="12"/>
      <c r="AF156" s="13"/>
      <c r="AG156" s="22"/>
      <c r="AH156" s="23"/>
    </row>
    <row r="157" spans="1:34" ht="15" customHeight="1" x14ac:dyDescent="0.25">
      <c r="A157" s="11" t="s">
        <v>1010</v>
      </c>
      <c r="B157" s="10">
        <v>169437</v>
      </c>
      <c r="C157" s="49">
        <v>5.226131246421974</v>
      </c>
      <c r="D157" s="49">
        <v>28.745197329981053</v>
      </c>
      <c r="E157" s="18">
        <v>6741.5322509251228</v>
      </c>
      <c r="F157" s="18">
        <v>4208.171768858042</v>
      </c>
      <c r="G157" s="9">
        <v>312.52323872589812</v>
      </c>
      <c r="H157" s="9">
        <v>626.59867679432477</v>
      </c>
      <c r="I157" s="9">
        <v>439.69144873905935</v>
      </c>
      <c r="J157" s="9">
        <v>149.09376346370627</v>
      </c>
      <c r="K157" s="9">
        <v>721.41858035730093</v>
      </c>
      <c r="L157" s="9">
        <v>88.180267592084377</v>
      </c>
      <c r="M157" s="9">
        <v>1517.2601025749984</v>
      </c>
      <c r="N157" s="10">
        <v>176.07724404941109</v>
      </c>
      <c r="O157" s="18">
        <v>2036.1609329721371</v>
      </c>
      <c r="P157" s="9">
        <v>461.39863193989504</v>
      </c>
      <c r="Q157" s="9">
        <v>8828.6843591191409</v>
      </c>
      <c r="R157" s="9">
        <v>69.370916623877903</v>
      </c>
      <c r="S157" s="9">
        <v>899.06572944516256</v>
      </c>
      <c r="T157" s="9">
        <v>120.78235568382348</v>
      </c>
      <c r="U157" s="10">
        <v>159.52241836198706</v>
      </c>
      <c r="V157" s="9">
        <v>148.92260840312329</v>
      </c>
      <c r="W157" s="9">
        <v>30.707578628044644</v>
      </c>
      <c r="X157" s="9">
        <v>146.3906938862232</v>
      </c>
      <c r="Y157" s="9">
        <v>60.777752202883669</v>
      </c>
      <c r="Z157" s="18">
        <v>447.24587899927405</v>
      </c>
      <c r="AA157" s="9">
        <v>182.84672179039998</v>
      </c>
      <c r="AB157" s="9">
        <v>109.04938118592752</v>
      </c>
      <c r="AC157" s="31">
        <v>49.953670095669771</v>
      </c>
      <c r="AD157" s="10"/>
      <c r="AE157" s="2"/>
      <c r="AF157" s="50" t="s">
        <v>398</v>
      </c>
      <c r="AG157" s="22"/>
      <c r="AH157" s="23"/>
    </row>
    <row r="158" spans="1:34" ht="15" customHeight="1" x14ac:dyDescent="0.3">
      <c r="A158" s="48" t="s">
        <v>1033</v>
      </c>
      <c r="B158" s="32">
        <f>100*(B156-B157)/B157</f>
        <v>-4.7486676463818407</v>
      </c>
      <c r="C158" s="32"/>
      <c r="D158" s="32"/>
      <c r="E158" s="32">
        <f t="shared" ref="E158:AB158" si="6">100*(E156-E157)/E157</f>
        <v>5.1840253003481829</v>
      </c>
      <c r="F158" s="32">
        <f t="shared" si="6"/>
        <v>3.3139341624439127</v>
      </c>
      <c r="G158" s="32">
        <f t="shared" si="6"/>
        <v>8.143713683324572</v>
      </c>
      <c r="H158" s="32">
        <f t="shared" si="6"/>
        <v>41.152663159729258</v>
      </c>
      <c r="I158" s="32">
        <f t="shared" si="6"/>
        <v>3.0773511608953004</v>
      </c>
      <c r="J158" s="32">
        <f t="shared" si="6"/>
        <v>-86.5183808129526</v>
      </c>
      <c r="K158" s="32">
        <f t="shared" si="6"/>
        <v>4.4408770922598375</v>
      </c>
      <c r="L158" s="32">
        <f t="shared" si="6"/>
        <v>26.55024429621454</v>
      </c>
      <c r="M158" s="32">
        <f t="shared" si="6"/>
        <v>8.3467543589943123</v>
      </c>
      <c r="N158" s="32">
        <f t="shared" si="6"/>
        <v>44.545841102595759</v>
      </c>
      <c r="O158" s="32">
        <f t="shared" si="6"/>
        <v>7.4937913275433425</v>
      </c>
      <c r="P158" s="32">
        <f t="shared" si="6"/>
        <v>7.0346768638320514</v>
      </c>
      <c r="Q158" s="32">
        <f t="shared" si="6"/>
        <v>10.635363792732436</v>
      </c>
      <c r="R158" s="32">
        <f t="shared" si="6"/>
        <v>14.399617751453031</v>
      </c>
      <c r="S158" s="32">
        <f t="shared" si="6"/>
        <v>5.1563234015981552</v>
      </c>
      <c r="T158" s="32">
        <f t="shared" si="6"/>
        <v>4.7802081901386089</v>
      </c>
      <c r="U158" s="32">
        <f t="shared" si="6"/>
        <v>14.715270378826988</v>
      </c>
      <c r="V158" s="32">
        <f t="shared" si="6"/>
        <v>9.7784644289782872</v>
      </c>
      <c r="W158" s="32">
        <f t="shared" si="6"/>
        <v>35.87771251220736</v>
      </c>
      <c r="X158" s="32">
        <f t="shared" si="6"/>
        <v>6.1155122835896183</v>
      </c>
      <c r="Y158" s="32">
        <f t="shared" si="6"/>
        <v>3.5581448401333295</v>
      </c>
      <c r="Z158" s="32">
        <f t="shared" si="6"/>
        <v>4.5268415988390087</v>
      </c>
      <c r="AA158" s="32">
        <f t="shared" si="6"/>
        <v>43.803001145284895</v>
      </c>
      <c r="AB158" s="32">
        <f t="shared" si="6"/>
        <v>3.2183213559901356</v>
      </c>
      <c r="AC158" s="31"/>
      <c r="AD158" s="12"/>
      <c r="AF158" s="13"/>
      <c r="AG158" s="22"/>
      <c r="AH158" s="23"/>
    </row>
    <row r="159" spans="1:34" ht="15" customHeight="1" x14ac:dyDescent="0.25">
      <c r="B159" s="6"/>
      <c r="C159" s="30"/>
      <c r="D159" s="30"/>
      <c r="E159" s="18"/>
      <c r="F159" s="18"/>
      <c r="G159" s="8"/>
      <c r="H159" s="8"/>
      <c r="I159" s="8"/>
      <c r="J159" s="8"/>
      <c r="K159" s="8"/>
      <c r="L159" s="8"/>
      <c r="M159" s="8"/>
      <c r="N159" s="7"/>
      <c r="O159" s="18"/>
      <c r="P159" s="8"/>
      <c r="Q159" s="8"/>
      <c r="R159" s="8"/>
      <c r="S159" s="8"/>
      <c r="T159" s="8"/>
      <c r="U159" s="7"/>
      <c r="V159" s="8"/>
      <c r="W159" s="8"/>
      <c r="X159" s="8"/>
      <c r="Y159" s="8"/>
      <c r="Z159" s="18"/>
      <c r="AA159" s="8"/>
      <c r="AB159" s="8"/>
      <c r="AC159" s="31"/>
      <c r="AD159" s="12"/>
      <c r="AF159" s="13"/>
      <c r="AG159" s="22"/>
      <c r="AH159" s="23"/>
    </row>
    <row r="160" spans="1:34" ht="15" customHeight="1" x14ac:dyDescent="0.25">
      <c r="A160" s="1" t="s">
        <v>441</v>
      </c>
      <c r="B160" s="6" cm="1">
        <f t="array" ref="B160:AC160">_xlfn.XLOOKUP(A160,'Kunnat aakkosjäjestyksessä'!$A$14:$A$306,'Kunnat aakkosjäjestyksessä'!$B$14:$AC$306)</f>
        <v>19702</v>
      </c>
      <c r="C160" s="30">
        <v>4.7051060806009541</v>
      </c>
      <c r="D160" s="30">
        <v>30.565424829966503</v>
      </c>
      <c r="E160" s="18">
        <v>6973.8097655060401</v>
      </c>
      <c r="F160" s="18">
        <v>4521.0130951172478</v>
      </c>
      <c r="G160" s="8">
        <v>316.61760227388078</v>
      </c>
      <c r="H160" s="8">
        <v>882.44848238757493</v>
      </c>
      <c r="I160" s="8">
        <v>490.30555273576289</v>
      </c>
      <c r="J160" s="8">
        <v>16.749568571718605</v>
      </c>
      <c r="K160" s="8">
        <v>945.08171759212269</v>
      </c>
      <c r="L160" s="8">
        <v>124.80966399350319</v>
      </c>
      <c r="M160" s="8">
        <v>1625.6217642878896</v>
      </c>
      <c r="N160" s="7">
        <v>244.18840726829814</v>
      </c>
      <c r="O160" s="18">
        <v>2161.5572023144859</v>
      </c>
      <c r="P160" s="8">
        <v>482.48908740229416</v>
      </c>
      <c r="Q160" s="8">
        <v>10254.584681769147</v>
      </c>
      <c r="R160" s="8">
        <v>83.900111663790483</v>
      </c>
      <c r="S160" s="8">
        <v>1023.9062024159983</v>
      </c>
      <c r="T160" s="8">
        <v>131.90862196020635</v>
      </c>
      <c r="U160" s="7">
        <v>-3.0384564947713102</v>
      </c>
      <c r="V160" s="8">
        <v>230.28118972693127</v>
      </c>
      <c r="W160" s="8">
        <v>39.23459547254086</v>
      </c>
      <c r="X160" s="8">
        <v>172.87585016749568</v>
      </c>
      <c r="Y160" s="8">
        <v>71.41406963760025</v>
      </c>
      <c r="Z160" s="18">
        <v>438.94953966896412</v>
      </c>
      <c r="AA160" s="8">
        <v>227.083544817785</v>
      </c>
      <c r="AB160" s="8">
        <v>134.55486752613947</v>
      </c>
      <c r="AC160" s="31">
        <v>-147.71007159465773</v>
      </c>
      <c r="AD160" s="12"/>
      <c r="AE160" s="1" t="s">
        <v>694</v>
      </c>
      <c r="AF160" s="13" t="s">
        <v>310</v>
      </c>
      <c r="AG160" s="22" t="s">
        <v>288</v>
      </c>
      <c r="AH160" s="23" t="s">
        <v>239</v>
      </c>
    </row>
    <row r="161" spans="1:34" ht="15" customHeight="1" x14ac:dyDescent="0.25">
      <c r="A161" s="1" t="s">
        <v>459</v>
      </c>
      <c r="B161" s="6" cm="1">
        <f t="array" ref="B161:AC161">_xlfn.XLOOKUP(A161,'Kunnat aakkosjäjestyksessä'!$A$14:$A$306,'Kunnat aakkosjäjestyksessä'!$B$14:$AC$306)</f>
        <v>6559</v>
      </c>
      <c r="C161" s="30">
        <v>5.7630736392742792</v>
      </c>
      <c r="D161" s="30">
        <v>32.200030492453116</v>
      </c>
      <c r="E161" s="18">
        <v>6314.5296539106575</v>
      </c>
      <c r="F161" s="18">
        <v>3993.7490471108399</v>
      </c>
      <c r="G161" s="8">
        <v>0</v>
      </c>
      <c r="H161" s="8">
        <v>10.824820856837933</v>
      </c>
      <c r="I161" s="8">
        <v>0</v>
      </c>
      <c r="J161" s="8">
        <v>0</v>
      </c>
      <c r="K161" s="8">
        <v>2524.927580423845</v>
      </c>
      <c r="L161" s="8">
        <v>0</v>
      </c>
      <c r="M161" s="8">
        <v>1418.8138435737155</v>
      </c>
      <c r="N161" s="7">
        <v>39.182802256441391</v>
      </c>
      <c r="O161" s="18">
        <v>1801.036743406007</v>
      </c>
      <c r="P161" s="8">
        <v>407.68409818569904</v>
      </c>
      <c r="Q161" s="8">
        <v>7074.0740740740739</v>
      </c>
      <c r="R161" s="8">
        <v>87.513340448239063</v>
      </c>
      <c r="S161" s="8">
        <v>892.05671596279922</v>
      </c>
      <c r="T161" s="8">
        <v>244.19642857142856</v>
      </c>
      <c r="U161" s="7">
        <v>-42.031464400060905</v>
      </c>
      <c r="V161" s="8">
        <v>117.09101997255679</v>
      </c>
      <c r="W161" s="8">
        <v>15.551151090105199</v>
      </c>
      <c r="X161" s="8">
        <v>78.975453575240138</v>
      </c>
      <c r="Y161" s="8">
        <v>60.222594907760332</v>
      </c>
      <c r="Z161" s="18">
        <v>341.28301886792451</v>
      </c>
      <c r="AA161" s="8">
        <v>168.31834121055039</v>
      </c>
      <c r="AB161" s="8">
        <v>101.69233114804085</v>
      </c>
      <c r="AC161" s="31">
        <v>178.46084452588616</v>
      </c>
      <c r="AD161" s="12"/>
      <c r="AE161" s="1" t="s">
        <v>259</v>
      </c>
      <c r="AF161" s="13" t="s">
        <v>27</v>
      </c>
      <c r="AG161" s="22" t="s">
        <v>288</v>
      </c>
      <c r="AH161" s="23" t="s">
        <v>238</v>
      </c>
    </row>
    <row r="162" spans="1:34" ht="15" customHeight="1" x14ac:dyDescent="0.25">
      <c r="A162" s="1" t="s">
        <v>513</v>
      </c>
      <c r="B162" s="6" cm="1">
        <f t="array" ref="B162:AC162">_xlfn.XLOOKUP(A162,'Kunnat aakkosjäjestyksessä'!$A$14:$A$306,'Kunnat aakkosjäjestyksessä'!$B$14:$AC$306)</f>
        <v>51241</v>
      </c>
      <c r="C162" s="30">
        <v>5.0643039753322538</v>
      </c>
      <c r="D162" s="30">
        <v>28.311313206221577</v>
      </c>
      <c r="E162" s="18">
        <v>7045.237212388517</v>
      </c>
      <c r="F162" s="18">
        <v>4467.6333404890611</v>
      </c>
      <c r="G162" s="8">
        <v>364.16151128978748</v>
      </c>
      <c r="H162" s="8">
        <v>812.396323256767</v>
      </c>
      <c r="I162" s="8">
        <v>487.28557210046642</v>
      </c>
      <c r="J162" s="8">
        <v>20.682626096900091</v>
      </c>
      <c r="K162" s="8">
        <v>779.80523408988904</v>
      </c>
      <c r="L162" s="8">
        <v>120.45042056165961</v>
      </c>
      <c r="M162" s="8">
        <v>1720.7899923889074</v>
      </c>
      <c r="N162" s="7">
        <v>282.51208126634367</v>
      </c>
      <c r="O162" s="18">
        <v>2121.0944360960953</v>
      </c>
      <c r="P162" s="8">
        <v>529.61495677289668</v>
      </c>
      <c r="Q162" s="8">
        <v>10457.803468208092</v>
      </c>
      <c r="R162" s="8">
        <v>60.264241525341035</v>
      </c>
      <c r="S162" s="8">
        <v>934.17380613180853</v>
      </c>
      <c r="T162" s="8">
        <v>120.44922290823929</v>
      </c>
      <c r="U162" s="7">
        <v>50.410049939675787</v>
      </c>
      <c r="V162" s="8">
        <v>170.25428855799069</v>
      </c>
      <c r="W162" s="8">
        <v>52.165258289260549</v>
      </c>
      <c r="X162" s="8">
        <v>203.76261197088269</v>
      </c>
      <c r="Y162" s="8">
        <v>59.522647879627641</v>
      </c>
      <c r="Z162" s="18">
        <v>523.34133312688709</v>
      </c>
      <c r="AA162" s="8">
        <v>324.66189184442146</v>
      </c>
      <c r="AB162" s="8">
        <v>121.5628110302297</v>
      </c>
      <c r="AC162" s="31">
        <v>-66.831897323526391</v>
      </c>
      <c r="AD162" s="12"/>
      <c r="AE162" s="1" t="s">
        <v>756</v>
      </c>
      <c r="AF162" s="13" t="s">
        <v>66</v>
      </c>
      <c r="AG162" s="22" t="s">
        <v>288</v>
      </c>
      <c r="AH162" s="23" t="s">
        <v>239</v>
      </c>
    </row>
    <row r="163" spans="1:34" ht="15" customHeight="1" x14ac:dyDescent="0.25">
      <c r="A163" s="1" t="s">
        <v>959</v>
      </c>
      <c r="B163" s="6" cm="1">
        <f t="array" ref="B163:AC163">_xlfn.XLOOKUP(A163,'Kunnat aakkosjäjestyksessä'!$A$14:$A$306,'Kunnat aakkosjäjestyksessä'!$B$14:$AC$306)</f>
        <v>80454</v>
      </c>
      <c r="C163" s="30">
        <v>5.1656847391055756</v>
      </c>
      <c r="D163" s="30">
        <v>29.19059338255401</v>
      </c>
      <c r="E163" s="18">
        <v>7136.1896238844556</v>
      </c>
      <c r="F163" s="18">
        <v>4266.6244064931516</v>
      </c>
      <c r="G163" s="8">
        <v>355.3459119496855</v>
      </c>
      <c r="H163" s="8">
        <v>915.20620478782905</v>
      </c>
      <c r="I163" s="8">
        <v>442.55102294478831</v>
      </c>
      <c r="J163" s="8">
        <v>0.94043887147335425</v>
      </c>
      <c r="K163" s="8">
        <v>679.58087851443065</v>
      </c>
      <c r="L163" s="8">
        <v>103.98488577323688</v>
      </c>
      <c r="M163" s="8">
        <v>1597.3475526387751</v>
      </c>
      <c r="N163" s="7">
        <v>275.65239678617002</v>
      </c>
      <c r="O163" s="18">
        <v>2261.1305839361621</v>
      </c>
      <c r="P163" s="8">
        <v>482.25072712357371</v>
      </c>
      <c r="Q163" s="8">
        <v>9335.6592877767089</v>
      </c>
      <c r="R163" s="8">
        <v>90.01416958759043</v>
      </c>
      <c r="S163" s="8">
        <v>912.43443458373724</v>
      </c>
      <c r="T163" s="8">
        <v>134.20791259725212</v>
      </c>
      <c r="U163" s="7">
        <v>334.66871255500871</v>
      </c>
      <c r="V163" s="8">
        <v>150.47107664006762</v>
      </c>
      <c r="W163" s="8">
        <v>33.522261167872323</v>
      </c>
      <c r="X163" s="8">
        <v>123.56128968105999</v>
      </c>
      <c r="Y163" s="8">
        <v>62.880652298207679</v>
      </c>
      <c r="Z163" s="18">
        <v>412.0733614987621</v>
      </c>
      <c r="AA163" s="8">
        <v>242.2005120938673</v>
      </c>
      <c r="AB163" s="8">
        <v>97.608571357545927</v>
      </c>
      <c r="AC163" s="31">
        <v>196.36127195637982</v>
      </c>
      <c r="AD163" s="12"/>
      <c r="AE163" s="1" t="s">
        <v>757</v>
      </c>
      <c r="AF163" s="13" t="s">
        <v>67</v>
      </c>
      <c r="AG163" s="22" t="s">
        <v>288</v>
      </c>
      <c r="AH163" s="23" t="s">
        <v>238</v>
      </c>
    </row>
    <row r="164" spans="1:34" ht="15" customHeight="1" x14ac:dyDescent="0.25">
      <c r="A164" s="1" t="s">
        <v>551</v>
      </c>
      <c r="B164" s="6" cm="1">
        <f t="array" ref="B164:AC164">_xlfn.XLOOKUP(A164,'Kunnat aakkosjäjestyksessä'!$A$14:$A$306,'Kunnat aakkosjäjestyksessä'!$B$14:$AC$306)</f>
        <v>1835</v>
      </c>
      <c r="C164" s="30">
        <v>3.3242506811989099</v>
      </c>
      <c r="D164" s="30">
        <v>38.310626702997276</v>
      </c>
      <c r="E164" s="18">
        <v>7962.9427792915531</v>
      </c>
      <c r="F164" s="18">
        <v>4640.8719346049047</v>
      </c>
      <c r="G164" s="8">
        <v>57.765667574931882</v>
      </c>
      <c r="H164" s="8">
        <v>1527.5204359673025</v>
      </c>
      <c r="I164" s="8">
        <v>366.21253405994554</v>
      </c>
      <c r="J164" s="8">
        <v>28.510495005051069</v>
      </c>
      <c r="K164" s="8">
        <v>933.51498637602185</v>
      </c>
      <c r="L164" s="8">
        <v>139.50953678474116</v>
      </c>
      <c r="M164" s="8">
        <v>1543.3242506811989</v>
      </c>
      <c r="N164" s="7">
        <v>184.02356494045262</v>
      </c>
      <c r="O164" s="18">
        <v>1660.4904632152588</v>
      </c>
      <c r="P164" s="8">
        <v>257.76566757493185</v>
      </c>
      <c r="Q164" s="8">
        <v>7754.0983606557365</v>
      </c>
      <c r="R164" s="8">
        <v>57.220708446866482</v>
      </c>
      <c r="S164" s="8">
        <v>1074.6594005449592</v>
      </c>
      <c r="T164" s="8">
        <v>241.03139013452915</v>
      </c>
      <c r="U164" s="7">
        <v>-225.83817388345096</v>
      </c>
      <c r="V164" s="8">
        <v>37.057220708446863</v>
      </c>
      <c r="W164" s="8">
        <v>22.408963585434172</v>
      </c>
      <c r="X164" s="8">
        <v>196.18528610354224</v>
      </c>
      <c r="Y164" s="8">
        <v>51.22615803814714</v>
      </c>
      <c r="Z164" s="18">
        <v>542.2912205567452</v>
      </c>
      <c r="AA164" s="8">
        <v>125.88555858310626</v>
      </c>
      <c r="AB164" s="8">
        <v>165.12261580381471</v>
      </c>
      <c r="AC164" s="31">
        <v>1119.2891609146443</v>
      </c>
      <c r="AD164" s="12"/>
      <c r="AE164" s="1" t="s">
        <v>800</v>
      </c>
      <c r="AF164" s="13" t="s">
        <v>97</v>
      </c>
      <c r="AG164" s="22" t="s">
        <v>288</v>
      </c>
      <c r="AH164" s="23" t="s">
        <v>239</v>
      </c>
    </row>
    <row r="165" spans="1:34" ht="15" customHeight="1" x14ac:dyDescent="0.25">
      <c r="A165" s="1" t="s">
        <v>133</v>
      </c>
      <c r="B165" s="6" cm="1">
        <f t="array" ref="B165:AC165">_xlfn.XLOOKUP(A165,'Kunnat aakkosjäjestyksessä'!$A$14:$A$306,'Kunnat aakkosjäjestyksessä'!$B$14:$AC$306)</f>
        <v>5119</v>
      </c>
      <c r="C165" s="30">
        <v>5.86051963274077</v>
      </c>
      <c r="D165" s="30">
        <v>27.563977339324087</v>
      </c>
      <c r="E165" s="18">
        <v>6569.2518069935531</v>
      </c>
      <c r="F165" s="18">
        <v>3667.5131861691739</v>
      </c>
      <c r="G165" s="8">
        <v>104.3172494627857</v>
      </c>
      <c r="H165" s="8">
        <v>704.23910920101582</v>
      </c>
      <c r="I165" s="8">
        <v>235.98359054502833</v>
      </c>
      <c r="J165" s="8">
        <v>36.059629331184524</v>
      </c>
      <c r="K165" s="8">
        <v>780.81656573549515</v>
      </c>
      <c r="L165" s="8">
        <v>76.968157843328783</v>
      </c>
      <c r="M165" s="8">
        <v>1741.5510841961323</v>
      </c>
      <c r="N165" s="7">
        <v>64.545957697531804</v>
      </c>
      <c r="O165" s="18">
        <v>2075.7960539167807</v>
      </c>
      <c r="P165" s="8">
        <v>544.24692322719284</v>
      </c>
      <c r="Q165" s="8">
        <v>9286.6666666666661</v>
      </c>
      <c r="R165" s="8">
        <v>94.745067395975781</v>
      </c>
      <c r="S165" s="8">
        <v>1135.7687048251612</v>
      </c>
      <c r="T165" s="8">
        <v>114.49717022202874</v>
      </c>
      <c r="U165" s="7">
        <v>-57.356911528540138</v>
      </c>
      <c r="V165" s="8">
        <v>145.14553623754639</v>
      </c>
      <c r="W165" s="8">
        <v>12.795275590551181</v>
      </c>
      <c r="X165" s="8">
        <v>85.954287946864625</v>
      </c>
      <c r="Y165" s="8">
        <v>69.544832975190474</v>
      </c>
      <c r="Z165" s="18">
        <v>380.6829268292683</v>
      </c>
      <c r="AA165" s="8">
        <v>193.59249853487009</v>
      </c>
      <c r="AB165" s="8">
        <v>147.294393436218</v>
      </c>
      <c r="AC165" s="31">
        <v>445.25964007833028</v>
      </c>
      <c r="AD165" s="12"/>
      <c r="AE165" s="1" t="s">
        <v>854</v>
      </c>
      <c r="AF165" s="13" t="s">
        <v>367</v>
      </c>
      <c r="AG165" s="22" t="s">
        <v>288</v>
      </c>
      <c r="AH165" s="23" t="s">
        <v>239</v>
      </c>
    </row>
    <row r="166" spans="1:34" ht="15" customHeight="1" x14ac:dyDescent="0.25">
      <c r="A166" s="1" t="s">
        <v>675</v>
      </c>
      <c r="B166" s="6" cm="1">
        <f t="array" ref="B166:AC166">_xlfn.XLOOKUP(A166,'Kunnat aakkosjäjestyksessä'!$A$14:$A$306,'Kunnat aakkosjäjestyksessä'!$B$14:$AC$306)</f>
        <v>3040</v>
      </c>
      <c r="C166" s="30">
        <v>3.9802631578947367</v>
      </c>
      <c r="D166" s="30">
        <v>33.190789473684212</v>
      </c>
      <c r="E166" s="18">
        <v>7778.9473684210525</v>
      </c>
      <c r="F166" s="18">
        <v>4313.1578947368425</v>
      </c>
      <c r="G166" s="8">
        <v>137.82894736842104</v>
      </c>
      <c r="H166" s="8">
        <v>1213.8157894736844</v>
      </c>
      <c r="I166" s="8">
        <v>339.4736842105263</v>
      </c>
      <c r="J166" s="8">
        <v>21.293221332291463</v>
      </c>
      <c r="K166" s="8">
        <v>867.76315789473676</v>
      </c>
      <c r="L166" s="8">
        <v>119.4078947368421</v>
      </c>
      <c r="M166" s="8">
        <v>1594.7368421052631</v>
      </c>
      <c r="N166" s="7">
        <v>138.24625235191934</v>
      </c>
      <c r="O166" s="18">
        <v>2098.6842105263158</v>
      </c>
      <c r="P166" s="8">
        <v>329.60526315789474</v>
      </c>
      <c r="Q166" s="8">
        <v>8280.9917355371908</v>
      </c>
      <c r="R166" s="8">
        <v>77.30263157894737</v>
      </c>
      <c r="S166" s="8">
        <v>1100.9868421052631</v>
      </c>
      <c r="T166" s="8">
        <v>231.94039520570132</v>
      </c>
      <c r="U166" s="7">
        <v>106.35335250464192</v>
      </c>
      <c r="V166" s="8">
        <v>68.092105263157904</v>
      </c>
      <c r="W166" s="8">
        <v>25.522041763341065</v>
      </c>
      <c r="X166" s="8">
        <v>158.88157894736844</v>
      </c>
      <c r="Y166" s="8">
        <v>63.15789473684211</v>
      </c>
      <c r="Z166" s="18">
        <v>432.45869776482022</v>
      </c>
      <c r="AA166" s="8">
        <v>203.28947368421052</v>
      </c>
      <c r="AB166" s="8">
        <v>123.68421052631578</v>
      </c>
      <c r="AC166" s="31">
        <v>934.64656539307384</v>
      </c>
      <c r="AD166" s="12"/>
      <c r="AE166" s="1" t="s">
        <v>941</v>
      </c>
      <c r="AF166" s="13" t="s">
        <v>198</v>
      </c>
      <c r="AG166" s="22" t="s">
        <v>288</v>
      </c>
      <c r="AH166" s="23" t="s">
        <v>239</v>
      </c>
    </row>
    <row r="167" spans="1:34" ht="15" customHeight="1" x14ac:dyDescent="0.25">
      <c r="B167" s="6"/>
      <c r="C167" s="30"/>
      <c r="D167" s="30"/>
      <c r="E167" s="18"/>
      <c r="F167" s="18"/>
      <c r="G167" s="8"/>
      <c r="H167" s="8"/>
      <c r="I167" s="8"/>
      <c r="J167" s="8"/>
      <c r="K167" s="8"/>
      <c r="L167" s="8"/>
      <c r="M167" s="8"/>
      <c r="N167" s="7"/>
      <c r="O167" s="18"/>
      <c r="P167" s="8"/>
      <c r="Q167" s="8"/>
      <c r="R167" s="8"/>
      <c r="S167" s="8"/>
      <c r="T167" s="8"/>
      <c r="U167" s="7"/>
      <c r="V167" s="8"/>
      <c r="W167" s="8"/>
      <c r="X167" s="8"/>
      <c r="Y167" s="8"/>
      <c r="Z167" s="18"/>
      <c r="AA167" s="8"/>
      <c r="AB167" s="8"/>
      <c r="AC167" s="31"/>
      <c r="AD167" s="12"/>
      <c r="AF167" s="13"/>
      <c r="AG167" s="22"/>
      <c r="AH167" s="23"/>
    </row>
    <row r="168" spans="1:34" ht="15" customHeight="1" x14ac:dyDescent="0.25">
      <c r="A168" s="11" t="s">
        <v>1011</v>
      </c>
      <c r="B168" s="10">
        <f>Maakunnittain!B22</f>
        <v>126107</v>
      </c>
      <c r="C168" s="49">
        <f>Maakunnittain!C22</f>
        <v>4.9973435257360812</v>
      </c>
      <c r="D168" s="49">
        <f>Maakunnittain!D22</f>
        <v>28.519431910996218</v>
      </c>
      <c r="E168" s="18">
        <f>Maakunnittain!E22</f>
        <v>6274.2274417756353</v>
      </c>
      <c r="F168" s="18">
        <f>Maakunnittain!F22</f>
        <v>3644.8333558010263</v>
      </c>
      <c r="G168" s="9">
        <f>Maakunnittain!G22</f>
        <v>114.13323606143989</v>
      </c>
      <c r="H168" s="9">
        <f>Maakunnittain!H22</f>
        <v>809.72507473811913</v>
      </c>
      <c r="I168" s="9">
        <f>Maakunnittain!I22</f>
        <v>260.28689922050324</v>
      </c>
      <c r="J168" s="9">
        <f>Maakunnittain!J22</f>
        <v>23.821040862125024</v>
      </c>
      <c r="K168" s="9">
        <f>Maakunnittain!K22</f>
        <v>617.22981277803763</v>
      </c>
      <c r="L168" s="9">
        <f>Maakunnittain!L22</f>
        <v>97.456921503167933</v>
      </c>
      <c r="M168" s="9">
        <f>Maakunnittain!M22</f>
        <v>1662.8101532825299</v>
      </c>
      <c r="N168" s="10">
        <f>Maakunnittain!N22</f>
        <v>156.82713885827164</v>
      </c>
      <c r="O168" s="18">
        <f>Maakunnittain!O22</f>
        <v>1926.4037682285677</v>
      </c>
      <c r="P168" s="9">
        <f>Maakunnittain!P22</f>
        <v>434.10754359393212</v>
      </c>
      <c r="Q168" s="9">
        <f>Maakunnittain!Q22</f>
        <v>8686.7661059980965</v>
      </c>
      <c r="R168" s="9">
        <f>Maakunnittain!R22</f>
        <v>78.940899394958251</v>
      </c>
      <c r="S168" s="9">
        <f>Maakunnittain!S22</f>
        <v>934.73796062074268</v>
      </c>
      <c r="T168" s="9">
        <f>Maakunnittain!T22</f>
        <v>123.19696765445218</v>
      </c>
      <c r="U168" s="10">
        <f>Maakunnittain!U22</f>
        <v>31.259168801097388</v>
      </c>
      <c r="V168" s="9">
        <f>Maakunnittain!V22</f>
        <v>152.90190076680915</v>
      </c>
      <c r="W168" s="9">
        <f>Maakunnittain!W22</f>
        <v>24.685386219638875</v>
      </c>
      <c r="X168" s="9">
        <f>Maakunnittain!X22</f>
        <v>146.57394117693704</v>
      </c>
      <c r="Y168" s="9">
        <f>Maakunnittain!Y22</f>
        <v>60.353509321449252</v>
      </c>
      <c r="Z168" s="18">
        <f>Maakunnittain!Z22</f>
        <v>403.75236901995925</v>
      </c>
      <c r="AA168" s="9">
        <f>Maakunnittain!AA22</f>
        <v>209.58392476230503</v>
      </c>
      <c r="AB168" s="9">
        <f>Maakunnittain!AB22</f>
        <v>103.99105521501582</v>
      </c>
      <c r="AC168" s="31">
        <f>Maakunnittain!AC22</f>
        <v>299.23794872608198</v>
      </c>
      <c r="AD168" s="12"/>
      <c r="AF168" s="13"/>
      <c r="AG168" s="22"/>
      <c r="AH168" s="23"/>
    </row>
    <row r="169" spans="1:34" ht="15" customHeight="1" x14ac:dyDescent="0.25">
      <c r="A169" s="11" t="s">
        <v>1012</v>
      </c>
      <c r="B169" s="10">
        <v>126921</v>
      </c>
      <c r="C169" s="49">
        <v>5.206388225746724</v>
      </c>
      <c r="D169" s="49">
        <v>27.961487854649743</v>
      </c>
      <c r="E169" s="18">
        <v>6469.9379929247325</v>
      </c>
      <c r="F169" s="18">
        <v>4032.1932540714301</v>
      </c>
      <c r="G169" s="9">
        <v>268.17469134343412</v>
      </c>
      <c r="H169" s="9">
        <v>562.35768706518229</v>
      </c>
      <c r="I169" s="9">
        <v>340.83406213313793</v>
      </c>
      <c r="J169" s="9">
        <v>113.78731651972487</v>
      </c>
      <c r="K169" s="9">
        <v>703.4769659867161</v>
      </c>
      <c r="L169" s="9">
        <v>98.596764916759241</v>
      </c>
      <c r="M169" s="9">
        <v>1505.7634276439676</v>
      </c>
      <c r="N169" s="10">
        <v>211.17072824828028</v>
      </c>
      <c r="O169" s="18">
        <v>1798.9536798480945</v>
      </c>
      <c r="P169" s="9">
        <v>407.00908439107792</v>
      </c>
      <c r="Q169" s="9">
        <v>7817.4939467312352</v>
      </c>
      <c r="R169" s="9">
        <v>71.658748355276117</v>
      </c>
      <c r="S169" s="9">
        <v>879.11377943760294</v>
      </c>
      <c r="T169" s="9">
        <v>111.06909022147636</v>
      </c>
      <c r="U169" s="10">
        <v>29.159871100921045</v>
      </c>
      <c r="V169" s="9">
        <v>135.75373657629549</v>
      </c>
      <c r="W169" s="9">
        <v>23.227046745613414</v>
      </c>
      <c r="X169" s="9">
        <v>141.96232301983125</v>
      </c>
      <c r="Y169" s="9">
        <v>58.256710867389948</v>
      </c>
      <c r="Z169" s="18">
        <v>435.82228315251217</v>
      </c>
      <c r="AA169" s="9">
        <v>173.93496742067902</v>
      </c>
      <c r="AB169" s="9">
        <v>115.91462405748457</v>
      </c>
      <c r="AC169" s="31">
        <v>202.96877585269579</v>
      </c>
      <c r="AD169" s="10"/>
      <c r="AE169" s="2"/>
      <c r="AF169" s="50" t="s">
        <v>399</v>
      </c>
      <c r="AG169" s="22"/>
      <c r="AH169" s="23"/>
    </row>
    <row r="170" spans="1:34" ht="15" customHeight="1" x14ac:dyDescent="0.3">
      <c r="A170" s="48" t="s">
        <v>1033</v>
      </c>
      <c r="B170" s="32">
        <f>100*(B168-B169)/B169</f>
        <v>-0.64134382805051959</v>
      </c>
      <c r="C170" s="32"/>
      <c r="D170" s="32"/>
      <c r="E170" s="32">
        <f t="shared" ref="E170:AB170" si="7">100*(E168-E169)/E169</f>
        <v>-3.0249215890958849</v>
      </c>
      <c r="F170" s="32">
        <f t="shared" si="7"/>
        <v>-9.6066798851784849</v>
      </c>
      <c r="G170" s="32">
        <f t="shared" si="7"/>
        <v>-57.440713182260446</v>
      </c>
      <c r="H170" s="32">
        <f t="shared" si="7"/>
        <v>43.98755336019169</v>
      </c>
      <c r="I170" s="32">
        <f t="shared" si="7"/>
        <v>-23.632368903660527</v>
      </c>
      <c r="J170" s="32">
        <f t="shared" si="7"/>
        <v>-79.065293399378419</v>
      </c>
      <c r="K170" s="32">
        <f t="shared" si="7"/>
        <v>-12.260124691887508</v>
      </c>
      <c r="L170" s="32">
        <f t="shared" si="7"/>
        <v>-1.1560657335498032</v>
      </c>
      <c r="M170" s="32">
        <f t="shared" si="7"/>
        <v>10.429707798408252</v>
      </c>
      <c r="N170" s="32">
        <f t="shared" si="7"/>
        <v>-25.734432911608433</v>
      </c>
      <c r="O170" s="32">
        <f t="shared" si="7"/>
        <v>7.0846787111959051</v>
      </c>
      <c r="P170" s="32">
        <f t="shared" si="7"/>
        <v>6.6579494763356264</v>
      </c>
      <c r="Q170" s="32">
        <f t="shared" si="7"/>
        <v>11.119575725803204</v>
      </c>
      <c r="R170" s="32">
        <f t="shared" si="7"/>
        <v>10.162263794474944</v>
      </c>
      <c r="S170" s="32">
        <f t="shared" si="7"/>
        <v>6.3273017081730076</v>
      </c>
      <c r="T170" s="32">
        <f t="shared" si="7"/>
        <v>10.919219207425156</v>
      </c>
      <c r="U170" s="32">
        <f t="shared" si="7"/>
        <v>7.1992694786296054</v>
      </c>
      <c r="V170" s="32">
        <f t="shared" si="7"/>
        <v>12.63181745341952</v>
      </c>
      <c r="W170" s="32">
        <f t="shared" si="7"/>
        <v>6.2786263359153853</v>
      </c>
      <c r="X170" s="32">
        <f t="shared" si="7"/>
        <v>3.248480342535379</v>
      </c>
      <c r="Y170" s="32">
        <f t="shared" si="7"/>
        <v>3.5992393371336338</v>
      </c>
      <c r="Z170" s="32">
        <f t="shared" si="7"/>
        <v>-7.3584842657827885</v>
      </c>
      <c r="AA170" s="32">
        <f t="shared" si="7"/>
        <v>20.495566745590303</v>
      </c>
      <c r="AB170" s="32">
        <f t="shared" si="7"/>
        <v>-10.286509523212185</v>
      </c>
      <c r="AC170" s="31"/>
      <c r="AD170" s="12"/>
      <c r="AF170" s="13"/>
      <c r="AG170" s="22"/>
      <c r="AH170" s="23"/>
    </row>
    <row r="171" spans="1:34" ht="15" customHeight="1" x14ac:dyDescent="0.25">
      <c r="B171" s="6"/>
      <c r="C171" s="30"/>
      <c r="D171" s="30"/>
      <c r="E171" s="18"/>
      <c r="F171" s="18"/>
      <c r="G171" s="8"/>
      <c r="H171" s="8"/>
      <c r="I171" s="8"/>
      <c r="J171" s="8"/>
      <c r="K171" s="8"/>
      <c r="L171" s="8"/>
      <c r="M171" s="8"/>
      <c r="N171" s="7"/>
      <c r="O171" s="18"/>
      <c r="P171" s="8"/>
      <c r="Q171" s="8"/>
      <c r="R171" s="8"/>
      <c r="S171" s="8"/>
      <c r="T171" s="8"/>
      <c r="U171" s="7"/>
      <c r="V171" s="8"/>
      <c r="W171" s="8"/>
      <c r="X171" s="8"/>
      <c r="Y171" s="8"/>
      <c r="Z171" s="18"/>
      <c r="AA171" s="8"/>
      <c r="AB171" s="8"/>
      <c r="AC171" s="31"/>
      <c r="AD171" s="12"/>
      <c r="AF171" s="13"/>
      <c r="AG171" s="22"/>
      <c r="AH171" s="23"/>
    </row>
    <row r="172" spans="1:34" ht="15" customHeight="1" x14ac:dyDescent="0.25">
      <c r="A172" s="1" t="s">
        <v>463</v>
      </c>
      <c r="B172" s="6" cm="1">
        <f t="array" ref="B172:AC172">_xlfn.XLOOKUP(A172,'Kunnat aakkosjäjestyksessä'!$A$14:$A$306,'Kunnat aakkosjäjestyksessä'!$B$14:$AC$306)</f>
        <v>25655</v>
      </c>
      <c r="C172" s="30">
        <v>4.4981485090625606</v>
      </c>
      <c r="D172" s="30">
        <v>31.80666536737478</v>
      </c>
      <c r="E172" s="18">
        <v>6715.4550769830439</v>
      </c>
      <c r="F172" s="18">
        <v>3985.2270512570649</v>
      </c>
      <c r="G172" s="8">
        <v>203.39115182225686</v>
      </c>
      <c r="H172" s="8">
        <v>908.94562463457419</v>
      </c>
      <c r="I172" s="8">
        <v>328.16215162736307</v>
      </c>
      <c r="J172" s="8">
        <v>28.103683492496589</v>
      </c>
      <c r="K172" s="8">
        <v>727.88930033131942</v>
      </c>
      <c r="L172" s="8">
        <v>100.87702202299747</v>
      </c>
      <c r="M172" s="8">
        <v>1532.4108360943285</v>
      </c>
      <c r="N172" s="7">
        <v>256.32430325472558</v>
      </c>
      <c r="O172" s="18">
        <v>1896.7452738257648</v>
      </c>
      <c r="P172" s="8">
        <v>377.89904502046386</v>
      </c>
      <c r="Q172" s="8">
        <v>8401.2131715771229</v>
      </c>
      <c r="R172" s="8">
        <v>70.20074059637497</v>
      </c>
      <c r="S172" s="8">
        <v>879.98440849736892</v>
      </c>
      <c r="T172" s="8">
        <v>163.49480968858131</v>
      </c>
      <c r="U172" s="7">
        <v>52.17465045564002</v>
      </c>
      <c r="V172" s="8">
        <v>167.02397193529526</v>
      </c>
      <c r="W172" s="8">
        <v>20.346910933541221</v>
      </c>
      <c r="X172" s="8">
        <v>165.62073669849931</v>
      </c>
      <c r="Y172" s="8">
        <v>60.30013642564802</v>
      </c>
      <c r="Z172" s="18">
        <v>485.02396931927132</v>
      </c>
      <c r="AA172" s="8">
        <v>280.29623854999028</v>
      </c>
      <c r="AB172" s="8">
        <v>107.81524069382186</v>
      </c>
      <c r="AC172" s="31">
        <v>348.45878258094291</v>
      </c>
      <c r="AD172" s="12"/>
      <c r="AE172" s="1" t="s">
        <v>264</v>
      </c>
      <c r="AF172" s="13" t="s">
        <v>29</v>
      </c>
      <c r="AG172" s="22" t="s">
        <v>302</v>
      </c>
      <c r="AH172" s="24" t="s">
        <v>241</v>
      </c>
    </row>
    <row r="173" spans="1:34" ht="15" customHeight="1" x14ac:dyDescent="0.25">
      <c r="A173" s="1" t="s">
        <v>961</v>
      </c>
      <c r="B173" s="6" cm="1">
        <f t="array" ref="B173:AC173">_xlfn.XLOOKUP(A173,'Kunnat aakkosjäjestyksessä'!$A$14:$A$306,'Kunnat aakkosjäjestyksessä'!$B$14:$AC$306)</f>
        <v>72634</v>
      </c>
      <c r="C173" s="30">
        <v>5.398298317592312</v>
      </c>
      <c r="D173" s="30">
        <v>24.751493790786682</v>
      </c>
      <c r="E173" s="18">
        <v>5653.6608200016517</v>
      </c>
      <c r="F173" s="18">
        <v>3067.709337224991</v>
      </c>
      <c r="G173" s="8">
        <v>72.390340611834674</v>
      </c>
      <c r="H173" s="8">
        <v>660.42073959853508</v>
      </c>
      <c r="I173" s="8">
        <v>186.77203513506072</v>
      </c>
      <c r="J173" s="8">
        <v>6.6887277335774131</v>
      </c>
      <c r="K173" s="8">
        <v>520.23845581958858</v>
      </c>
      <c r="L173" s="8">
        <v>92.917917228845994</v>
      </c>
      <c r="M173" s="8">
        <v>1510.1192279097943</v>
      </c>
      <c r="N173" s="7">
        <v>111.07981041660068</v>
      </c>
      <c r="O173" s="18">
        <v>1949.6103753063303</v>
      </c>
      <c r="P173" s="8">
        <v>470.61981991904617</v>
      </c>
      <c r="Q173" s="8">
        <v>8717.9290997194585</v>
      </c>
      <c r="R173" s="8">
        <v>79.453148663160505</v>
      </c>
      <c r="S173" s="8">
        <v>901.87790841754543</v>
      </c>
      <c r="T173" s="8">
        <v>112.01228583769257</v>
      </c>
      <c r="U173" s="7">
        <v>30.248914151293388</v>
      </c>
      <c r="V173" s="8">
        <v>169.30087837651789</v>
      </c>
      <c r="W173" s="8">
        <v>24.520197152848528</v>
      </c>
      <c r="X173" s="8">
        <v>161.5772227882259</v>
      </c>
      <c r="Y173" s="8">
        <v>56.516232067626731</v>
      </c>
      <c r="Z173" s="18">
        <v>458.32759902012054</v>
      </c>
      <c r="AA173" s="8">
        <v>215.07833796844452</v>
      </c>
      <c r="AB173" s="8">
        <v>100.76548173031912</v>
      </c>
      <c r="AC173" s="31">
        <v>178.01350845020983</v>
      </c>
      <c r="AD173" s="12"/>
      <c r="AE173" s="1" t="s">
        <v>776</v>
      </c>
      <c r="AF173" s="13" t="s">
        <v>343</v>
      </c>
      <c r="AG173" s="22" t="s">
        <v>302</v>
      </c>
      <c r="AH173" s="23" t="s">
        <v>240</v>
      </c>
    </row>
    <row r="174" spans="1:34" ht="15" customHeight="1" x14ac:dyDescent="0.25">
      <c r="A174" s="1" t="s">
        <v>533</v>
      </c>
      <c r="B174" s="6" cm="1">
        <f t="array" ref="B174:AC174">_xlfn.XLOOKUP(A174,'Kunnat aakkosjäjestyksessä'!$A$14:$A$306,'Kunnat aakkosjäjestyksessä'!$B$14:$AC$306)</f>
        <v>2917</v>
      </c>
      <c r="C174" s="30">
        <v>6.5135413095646211</v>
      </c>
      <c r="D174" s="30">
        <v>26.945491943777856</v>
      </c>
      <c r="E174" s="18">
        <v>6258.484744600617</v>
      </c>
      <c r="F174" s="18">
        <v>3807.6791223860132</v>
      </c>
      <c r="G174" s="8">
        <v>121.35755913609873</v>
      </c>
      <c r="H174" s="8">
        <v>888.92697977374019</v>
      </c>
      <c r="I174" s="8">
        <v>264.99828591018172</v>
      </c>
      <c r="J174" s="8">
        <v>42.542625393146828</v>
      </c>
      <c r="K174" s="8">
        <v>663.35275968460746</v>
      </c>
      <c r="L174" s="8">
        <v>118.27219746314707</v>
      </c>
      <c r="M174" s="8">
        <v>1629.4137812821391</v>
      </c>
      <c r="N174" s="7">
        <v>197.08713120609883</v>
      </c>
      <c r="O174" s="18">
        <v>2004.799451491258</v>
      </c>
      <c r="P174" s="8">
        <v>499.82859101816933</v>
      </c>
      <c r="Q174" s="8">
        <v>7673.6842105263158</v>
      </c>
      <c r="R174" s="8">
        <v>103.18820706205005</v>
      </c>
      <c r="S174" s="8">
        <v>1270.8261912924238</v>
      </c>
      <c r="T174" s="8">
        <v>132.59104142193164</v>
      </c>
      <c r="U174" s="7">
        <v>-125.04904622138332</v>
      </c>
      <c r="V174" s="8">
        <v>32.567706547823107</v>
      </c>
      <c r="W174" s="8">
        <v>25.368529310935891</v>
      </c>
      <c r="X174" s="8">
        <v>65.478231059307504</v>
      </c>
      <c r="Y174" s="8">
        <v>59.650325677065474</v>
      </c>
      <c r="Z174" s="18">
        <v>209.17678812415656</v>
      </c>
      <c r="AA174" s="8">
        <v>53.479602331162155</v>
      </c>
      <c r="AB174" s="8">
        <v>109.70174837161467</v>
      </c>
      <c r="AC174" s="31">
        <v>236.82938259918924</v>
      </c>
      <c r="AD174" s="12"/>
      <c r="AE174" s="1" t="s">
        <v>779</v>
      </c>
      <c r="AF174" s="13" t="s">
        <v>83</v>
      </c>
      <c r="AG174" s="22" t="s">
        <v>302</v>
      </c>
      <c r="AH174" s="23" t="s">
        <v>240</v>
      </c>
    </row>
    <row r="175" spans="1:34" ht="15" customHeight="1" x14ac:dyDescent="0.25">
      <c r="A175" s="1" t="s">
        <v>546</v>
      </c>
      <c r="B175" s="6" cm="1">
        <f t="array" ref="B175:AC175">_xlfn.XLOOKUP(A175,'Kunnat aakkosjäjestyksessä'!$A$14:$A$306,'Kunnat aakkosjäjestyksessä'!$B$14:$AC$306)</f>
        <v>4473</v>
      </c>
      <c r="C175" s="30">
        <v>4.2924211938296448</v>
      </c>
      <c r="D175" s="30">
        <v>35.323049407556454</v>
      </c>
      <c r="E175" s="18">
        <v>7242.3429465682984</v>
      </c>
      <c r="F175" s="18">
        <v>4717.4156047395481</v>
      </c>
      <c r="G175" s="8">
        <v>123.63067292644757</v>
      </c>
      <c r="H175" s="8">
        <v>1245.9199642298233</v>
      </c>
      <c r="I175" s="8">
        <v>506.14799910574561</v>
      </c>
      <c r="J175" s="8">
        <v>5.025125628140704</v>
      </c>
      <c r="K175" s="8">
        <v>714.28571428571433</v>
      </c>
      <c r="L175" s="8">
        <v>127.87838139950816</v>
      </c>
      <c r="M175" s="8">
        <v>1798.7927565392354</v>
      </c>
      <c r="N175" s="7">
        <v>323.61337202444099</v>
      </c>
      <c r="O175" s="18">
        <v>2227.1406215068187</v>
      </c>
      <c r="P175" s="8">
        <v>474.40196735971386</v>
      </c>
      <c r="Q175" s="8">
        <v>11052.083333333334</v>
      </c>
      <c r="R175" s="8">
        <v>89.872568745808181</v>
      </c>
      <c r="S175" s="8">
        <v>1153.3646322378718</v>
      </c>
      <c r="T175" s="8">
        <v>135.40684888469997</v>
      </c>
      <c r="U175" s="7">
        <v>62.539592903138967</v>
      </c>
      <c r="V175" s="8">
        <v>171.47328414934049</v>
      </c>
      <c r="W175" s="8">
        <v>14.215418261344997</v>
      </c>
      <c r="X175" s="8">
        <v>125.8663089649005</v>
      </c>
      <c r="Y175" s="8">
        <v>97.026604068857594</v>
      </c>
      <c r="Z175" s="18">
        <v>423.06845696676203</v>
      </c>
      <c r="AA175" s="8">
        <v>165.21350324167224</v>
      </c>
      <c r="AB175" s="8">
        <v>109.99329309188464</v>
      </c>
      <c r="AC175" s="31">
        <v>-125.2817366448304</v>
      </c>
      <c r="AD175" s="12"/>
      <c r="AE175" s="1" t="s">
        <v>794</v>
      </c>
      <c r="AF175" s="13" t="s">
        <v>93</v>
      </c>
      <c r="AG175" s="22" t="s">
        <v>302</v>
      </c>
      <c r="AH175" s="23" t="s">
        <v>240</v>
      </c>
    </row>
    <row r="176" spans="1:34" ht="15" customHeight="1" x14ac:dyDescent="0.25">
      <c r="A176" s="1" t="s">
        <v>577</v>
      </c>
      <c r="B176" s="6" cm="1">
        <f t="array" ref="B176:AC176">_xlfn.XLOOKUP(A176,'Kunnat aakkosjäjestyksessä'!$A$14:$A$306,'Kunnat aakkosjäjestyksessä'!$B$14:$AC$306)</f>
        <v>4567</v>
      </c>
      <c r="C176" s="30">
        <v>4.0289029997810379</v>
      </c>
      <c r="D176" s="30">
        <v>41.62469892708561</v>
      </c>
      <c r="E176" s="18">
        <v>7149.5511276549159</v>
      </c>
      <c r="F176" s="18">
        <v>4676.3739873001969</v>
      </c>
      <c r="G176" s="8">
        <v>79.045325158747545</v>
      </c>
      <c r="H176" s="8">
        <v>1262.973505583534</v>
      </c>
      <c r="I176" s="8">
        <v>363.03919421940009</v>
      </c>
      <c r="J176" s="8">
        <v>0</v>
      </c>
      <c r="K176" s="8">
        <v>1068.5351434201884</v>
      </c>
      <c r="L176" s="8">
        <v>94.810597766586369</v>
      </c>
      <c r="M176" s="8">
        <v>1757.6089336544778</v>
      </c>
      <c r="N176" s="7">
        <v>145.17188526384959</v>
      </c>
      <c r="O176" s="18">
        <v>1656.0105101817387</v>
      </c>
      <c r="P176" s="8">
        <v>356.47033063280054</v>
      </c>
      <c r="Q176" s="8">
        <v>8847.826086956522</v>
      </c>
      <c r="R176" s="8">
        <v>58.02496168162908</v>
      </c>
      <c r="S176" s="8">
        <v>884.60696299540177</v>
      </c>
      <c r="T176" s="8">
        <v>147.54040882157008</v>
      </c>
      <c r="U176" s="7">
        <v>34.094382008995922</v>
      </c>
      <c r="V176" s="8">
        <v>63.49901467046201</v>
      </c>
      <c r="W176" s="8">
        <v>15.431116767419663</v>
      </c>
      <c r="X176" s="8">
        <v>96.343332603459601</v>
      </c>
      <c r="Y176" s="8">
        <v>80.797022115174073</v>
      </c>
      <c r="Z176" s="18">
        <v>307.84103114930184</v>
      </c>
      <c r="AA176" s="8">
        <v>87.365885701773593</v>
      </c>
      <c r="AB176" s="8">
        <v>117.14473396102474</v>
      </c>
      <c r="AC176" s="31">
        <v>509.32559902367854</v>
      </c>
      <c r="AD176" s="12"/>
      <c r="AE176" s="1" t="s">
        <v>830</v>
      </c>
      <c r="AF176" s="13" t="s">
        <v>116</v>
      </c>
      <c r="AG176" s="22" t="s">
        <v>302</v>
      </c>
      <c r="AH176" s="24" t="s">
        <v>241</v>
      </c>
    </row>
    <row r="177" spans="1:34" ht="15" customHeight="1" x14ac:dyDescent="0.25">
      <c r="A177" s="1" t="s">
        <v>610</v>
      </c>
      <c r="B177" s="6" cm="1">
        <f t="array" ref="B177:AC177">_xlfn.XLOOKUP(A177,'Kunnat aakkosjäjestyksessä'!$A$14:$A$306,'Kunnat aakkosjäjestyksessä'!$B$14:$AC$306)</f>
        <v>3092</v>
      </c>
      <c r="C177" s="30">
        <v>2.8783958602846056</v>
      </c>
      <c r="D177" s="30">
        <v>40.976714100905568</v>
      </c>
      <c r="E177" s="18">
        <v>7554.9805950840882</v>
      </c>
      <c r="F177" s="18">
        <v>4832.4708926261319</v>
      </c>
      <c r="G177" s="8">
        <v>149.41785252263907</v>
      </c>
      <c r="H177" s="8">
        <v>1358.6675291073739</v>
      </c>
      <c r="I177" s="8">
        <v>652.32858990944374</v>
      </c>
      <c r="J177" s="8">
        <v>0</v>
      </c>
      <c r="K177" s="8">
        <v>696.63648124191457</v>
      </c>
      <c r="L177" s="8">
        <v>93.467011642949544</v>
      </c>
      <c r="M177" s="8">
        <v>1714.7477360931437</v>
      </c>
      <c r="N177" s="7">
        <v>260.67270375161644</v>
      </c>
      <c r="O177" s="18">
        <v>1756.7917205692111</v>
      </c>
      <c r="P177" s="8">
        <v>293.98447606727035</v>
      </c>
      <c r="Q177" s="8">
        <v>10213.483146067414</v>
      </c>
      <c r="R177" s="8">
        <v>59.831824062095727</v>
      </c>
      <c r="S177" s="8">
        <v>971.21604139715384</v>
      </c>
      <c r="T177" s="8">
        <v>152.57715683952955</v>
      </c>
      <c r="U177" s="7">
        <v>15.219339214564151</v>
      </c>
      <c r="V177" s="8">
        <v>155.88615782664942</v>
      </c>
      <c r="W177" s="8">
        <v>17.843866171003718</v>
      </c>
      <c r="X177" s="8">
        <v>90.232858990944365</v>
      </c>
      <c r="Y177" s="8">
        <v>76.326002587322122</v>
      </c>
      <c r="Z177" s="18">
        <v>273.36300063572793</v>
      </c>
      <c r="AA177" s="8">
        <v>109.3143596377749</v>
      </c>
      <c r="AB177" s="8">
        <v>181.11254851228978</v>
      </c>
      <c r="AC177" s="31">
        <v>692.35498125301729</v>
      </c>
      <c r="AD177" s="12"/>
      <c r="AE177" s="1" t="s">
        <v>869</v>
      </c>
      <c r="AF177" s="13" t="s">
        <v>144</v>
      </c>
      <c r="AG177" s="22" t="s">
        <v>302</v>
      </c>
      <c r="AH177" s="24" t="s">
        <v>241</v>
      </c>
    </row>
    <row r="178" spans="1:34" ht="15" customHeight="1" x14ac:dyDescent="0.25">
      <c r="A178" s="1" t="s">
        <v>615</v>
      </c>
      <c r="B178" s="6" cm="1">
        <f t="array" ref="B178:AC178">_xlfn.XLOOKUP(A178,'Kunnat aakkosjäjestyksessä'!$A$14:$A$306,'Kunnat aakkosjäjestyksessä'!$B$14:$AC$306)</f>
        <v>4913</v>
      </c>
      <c r="C178" s="30">
        <v>3.9487075106859351</v>
      </c>
      <c r="D178" s="30">
        <v>35.701200895583149</v>
      </c>
      <c r="E178" s="18">
        <v>9816.4054549155298</v>
      </c>
      <c r="F178" s="18">
        <v>7358.2332587014043</v>
      </c>
      <c r="G178" s="8">
        <v>177.48829635660493</v>
      </c>
      <c r="H178" s="8">
        <v>1066.5581111337267</v>
      </c>
      <c r="I178" s="8">
        <v>328.92326480765314</v>
      </c>
      <c r="J178" s="8">
        <v>43.799212598425193</v>
      </c>
      <c r="K178" s="8">
        <v>905.76022796661914</v>
      </c>
      <c r="L178" s="8">
        <v>104.21331162222674</v>
      </c>
      <c r="M178" s="8">
        <v>4598.2088337064924</v>
      </c>
      <c r="N178" s="7">
        <v>237.49531213188317</v>
      </c>
      <c r="O178" s="18">
        <v>1715.0417260329739</v>
      </c>
      <c r="P178" s="8">
        <v>325.87014044372074</v>
      </c>
      <c r="Q178" s="8">
        <v>8252.5773195876282</v>
      </c>
      <c r="R178" s="8">
        <v>90.576022796661917</v>
      </c>
      <c r="S178" s="8">
        <v>1055.7704050478324</v>
      </c>
      <c r="T178" s="8">
        <v>109.6811744163487</v>
      </c>
      <c r="U178" s="7">
        <v>-63.742638108417388</v>
      </c>
      <c r="V178" s="8">
        <v>101.16018725829431</v>
      </c>
      <c r="W178" s="8">
        <v>12.27436823104693</v>
      </c>
      <c r="X178" s="8">
        <v>83.452065947486261</v>
      </c>
      <c r="Y178" s="8">
        <v>63.504986769794421</v>
      </c>
      <c r="Z178" s="18">
        <v>344.98171475010156</v>
      </c>
      <c r="AA178" s="8">
        <v>161.00142479136983</v>
      </c>
      <c r="AB178" s="8">
        <v>84.876857317321395</v>
      </c>
      <c r="AC178" s="31">
        <v>398.14875543105006</v>
      </c>
      <c r="AD178" s="12"/>
      <c r="AE178" s="1" t="s">
        <v>874</v>
      </c>
      <c r="AF178" s="13" t="s">
        <v>149</v>
      </c>
      <c r="AG178" s="22" t="s">
        <v>302</v>
      </c>
      <c r="AH178" s="24" t="s">
        <v>241</v>
      </c>
    </row>
    <row r="179" spans="1:34" ht="15" customHeight="1" x14ac:dyDescent="0.25">
      <c r="A179" s="1" t="s">
        <v>620</v>
      </c>
      <c r="B179" s="6" cm="1">
        <f t="array" ref="B179:AC179">_xlfn.XLOOKUP(A179,'Kunnat aakkosjäjestyksessä'!$A$14:$A$306,'Kunnat aakkosjäjestyksessä'!$B$14:$AC$306)</f>
        <v>3261</v>
      </c>
      <c r="C179" s="30">
        <v>3.8638454461821525</v>
      </c>
      <c r="D179" s="30">
        <v>39.40509046304814</v>
      </c>
      <c r="E179" s="18">
        <v>8074.8236737197185</v>
      </c>
      <c r="F179" s="18">
        <v>4614.5354185832566</v>
      </c>
      <c r="G179" s="8">
        <v>134.31462741490341</v>
      </c>
      <c r="H179" s="8">
        <v>1429.6228150873965</v>
      </c>
      <c r="I179" s="8">
        <v>372.58509659613617</v>
      </c>
      <c r="J179" s="8">
        <v>0</v>
      </c>
      <c r="K179" s="8">
        <v>719.71787795154864</v>
      </c>
      <c r="L179" s="8">
        <v>116.22201778595523</v>
      </c>
      <c r="M179" s="8">
        <v>1712.9714811407543</v>
      </c>
      <c r="N179" s="7">
        <v>245.3235203925168</v>
      </c>
      <c r="O179" s="18">
        <v>2131.5547378104879</v>
      </c>
      <c r="P179" s="8">
        <v>356.02575896964123</v>
      </c>
      <c r="Q179" s="8">
        <v>9214.2857142857138</v>
      </c>
      <c r="R179" s="8">
        <v>112.84881938055811</v>
      </c>
      <c r="S179" s="8">
        <v>994.48022079116834</v>
      </c>
      <c r="T179" s="8">
        <v>97.199341021416814</v>
      </c>
      <c r="U179" s="7">
        <v>348.98281169247514</v>
      </c>
      <c r="V179" s="8">
        <v>145.967494633548</v>
      </c>
      <c r="W179" s="8">
        <v>0</v>
      </c>
      <c r="X179" s="8">
        <v>76.050291321680461</v>
      </c>
      <c r="Y179" s="8">
        <v>56.117755289788406</v>
      </c>
      <c r="Z179" s="18">
        <v>392.96452194828623</v>
      </c>
      <c r="AA179" s="8">
        <v>149.95400183992641</v>
      </c>
      <c r="AB179" s="8">
        <v>89.849739343759595</v>
      </c>
      <c r="AC179" s="31">
        <v>935.7689953776877</v>
      </c>
      <c r="AD179" s="12"/>
      <c r="AE179" s="1" t="s">
        <v>883</v>
      </c>
      <c r="AF179" s="13" t="s">
        <v>156</v>
      </c>
      <c r="AG179" s="22" t="s">
        <v>302</v>
      </c>
      <c r="AH179" s="23" t="s">
        <v>240</v>
      </c>
    </row>
    <row r="180" spans="1:34" ht="15" customHeight="1" x14ac:dyDescent="0.25">
      <c r="A180" s="1" t="s">
        <v>639</v>
      </c>
      <c r="B180" s="6" cm="1">
        <f t="array" ref="B180:AC180">_xlfn.XLOOKUP(A180,'Kunnat aakkosjäjestyksessä'!$A$14:$A$306,'Kunnat aakkosjäjestyksessä'!$B$14:$AC$306)</f>
        <v>4595</v>
      </c>
      <c r="C180" s="30">
        <v>5.4842219804134933</v>
      </c>
      <c r="D180" s="30">
        <v>27.290533188248094</v>
      </c>
      <c r="E180" s="18">
        <v>5890.7508161044607</v>
      </c>
      <c r="F180" s="18">
        <v>3236.5614798694232</v>
      </c>
      <c r="G180" s="8">
        <v>190.85963003264416</v>
      </c>
      <c r="H180" s="8">
        <v>606.52883569096855</v>
      </c>
      <c r="I180" s="8">
        <v>282.0457018498368</v>
      </c>
      <c r="J180" s="8">
        <v>23.196013479483916</v>
      </c>
      <c r="K180" s="8">
        <v>525.57127312295972</v>
      </c>
      <c r="L180" s="8">
        <v>92.056583242655066</v>
      </c>
      <c r="M180" s="8">
        <v>1389.9891186071818</v>
      </c>
      <c r="N180" s="7">
        <v>218.37090708634832</v>
      </c>
      <c r="O180" s="18">
        <v>1845.9194776931447</v>
      </c>
      <c r="P180" s="8">
        <v>432.42655059847664</v>
      </c>
      <c r="Q180" s="8">
        <v>7884.9206349206361</v>
      </c>
      <c r="R180" s="8">
        <v>90.750816104461364</v>
      </c>
      <c r="S180" s="8">
        <v>1187.1599564744286</v>
      </c>
      <c r="T180" s="8">
        <v>0</v>
      </c>
      <c r="U180" s="7">
        <v>9.1887564317153938</v>
      </c>
      <c r="V180" s="8">
        <v>20.239390642002178</v>
      </c>
      <c r="W180" s="8">
        <v>26.066956299514441</v>
      </c>
      <c r="X180" s="8">
        <v>80.087051142546244</v>
      </c>
      <c r="Y180" s="8">
        <v>54.624591947769318</v>
      </c>
      <c r="Z180" s="18">
        <v>329.51598962834919</v>
      </c>
      <c r="AA180" s="8">
        <v>153.42763873775846</v>
      </c>
      <c r="AB180" s="8">
        <v>89.662676822633287</v>
      </c>
      <c r="AC180" s="31">
        <v>478.75386891354356</v>
      </c>
      <c r="AD180" s="12"/>
      <c r="AE180" s="1" t="s">
        <v>905</v>
      </c>
      <c r="AF180" s="13" t="s">
        <v>175</v>
      </c>
      <c r="AG180" s="22" t="s">
        <v>302</v>
      </c>
      <c r="AH180" s="23" t="s">
        <v>240</v>
      </c>
    </row>
    <row r="181" spans="1:34" ht="15" customHeight="1" x14ac:dyDescent="0.25">
      <c r="B181" s="6"/>
      <c r="C181" s="30"/>
      <c r="D181" s="30"/>
      <c r="E181" s="18"/>
      <c r="F181" s="18"/>
      <c r="G181" s="8"/>
      <c r="H181" s="8"/>
      <c r="I181" s="8"/>
      <c r="J181" s="8"/>
      <c r="K181" s="8"/>
      <c r="L181" s="8"/>
      <c r="M181" s="8"/>
      <c r="N181" s="7"/>
      <c r="O181" s="18"/>
      <c r="P181" s="8"/>
      <c r="Q181" s="8"/>
      <c r="R181" s="8"/>
      <c r="S181" s="8"/>
      <c r="T181" s="8"/>
      <c r="U181" s="7"/>
      <c r="V181" s="8"/>
      <c r="W181" s="8"/>
      <c r="X181" s="8"/>
      <c r="Y181" s="8"/>
      <c r="Z181" s="18"/>
      <c r="AA181" s="8"/>
      <c r="AB181" s="8"/>
      <c r="AC181" s="31"/>
      <c r="AD181" s="12"/>
      <c r="AF181" s="13"/>
      <c r="AG181" s="22"/>
      <c r="AH181" s="23"/>
    </row>
    <row r="182" spans="1:34" ht="15" customHeight="1" x14ac:dyDescent="0.25">
      <c r="A182" s="11" t="s">
        <v>1014</v>
      </c>
      <c r="B182" s="10">
        <f>Maakunnittain!B23</f>
        <v>131688</v>
      </c>
      <c r="C182" s="49">
        <f>Maakunnittain!C23</f>
        <v>4.77568191482899</v>
      </c>
      <c r="D182" s="49">
        <f>Maakunnittain!D23</f>
        <v>32.482078853046595</v>
      </c>
      <c r="E182" s="18">
        <f>Maakunnittain!E23</f>
        <v>6600.7457019622134</v>
      </c>
      <c r="F182" s="18">
        <f>Maakunnittain!F23</f>
        <v>4551.6296093797455</v>
      </c>
      <c r="G182" s="9">
        <f>Maakunnittain!G23</f>
        <v>261.99046230484174</v>
      </c>
      <c r="H182" s="9">
        <f>Maakunnittain!H23</f>
        <v>1003.2880748435697</v>
      </c>
      <c r="I182" s="9">
        <f>Maakunnittain!I23</f>
        <v>430.54796184921935</v>
      </c>
      <c r="J182" s="9">
        <f>Maakunnittain!J23</f>
        <v>21.330721098353685</v>
      </c>
      <c r="K182" s="9">
        <f>Maakunnittain!K23</f>
        <v>659.31595893323617</v>
      </c>
      <c r="L182" s="9">
        <f>Maakunnittain!L23</f>
        <v>118.49219366988639</v>
      </c>
      <c r="M182" s="9">
        <f>Maakunnittain!M23</f>
        <v>1880.9686531802442</v>
      </c>
      <c r="N182" s="10">
        <f>Maakunnittain!N23</f>
        <v>294.18777717028007</v>
      </c>
      <c r="O182" s="18">
        <f>Maakunnittain!O23</f>
        <v>1450.0182248952069</v>
      </c>
      <c r="P182" s="9">
        <f>Maakunnittain!P23</f>
        <v>341.36747463702085</v>
      </c>
      <c r="Q182" s="9">
        <f>Maakunnittain!Q23</f>
        <v>7148.0362537764349</v>
      </c>
      <c r="R182" s="9">
        <f>Maakunnittain!R23</f>
        <v>53.368568130733252</v>
      </c>
      <c r="S182" s="9">
        <f>Maakunnittain!S23</f>
        <v>702.09130672498634</v>
      </c>
      <c r="T182" s="9">
        <f>Maakunnittain!T23</f>
        <v>107.43575724439584</v>
      </c>
      <c r="U182" s="10">
        <f>Maakunnittain!U23</f>
        <v>36.449790413705216</v>
      </c>
      <c r="V182" s="9">
        <f>Maakunnittain!V23</f>
        <v>96.303383755543408</v>
      </c>
      <c r="W182" s="9">
        <f>Maakunnittain!W23</f>
        <v>18.612174229998178</v>
      </c>
      <c r="X182" s="9">
        <f>Maakunnittain!X23</f>
        <v>94.389769758823888</v>
      </c>
      <c r="Y182" s="9">
        <f>Maakunnittain!Y23</f>
        <v>45.72929955652755</v>
      </c>
      <c r="Z182" s="18">
        <f>Maakunnittain!Z23</f>
        <v>294.21815199562599</v>
      </c>
      <c r="AA182" s="9">
        <f>Maakunnittain!AA23</f>
        <v>151.60834700200473</v>
      </c>
      <c r="AB182" s="9">
        <f>Maakunnittain!AB23</f>
        <v>106.02332786586477</v>
      </c>
      <c r="AC182" s="31">
        <f>Maakunnittain!AC23</f>
        <v>304.879715691635</v>
      </c>
      <c r="AD182" s="12"/>
      <c r="AF182" s="13"/>
      <c r="AG182" s="22"/>
      <c r="AH182" s="23"/>
    </row>
    <row r="183" spans="1:34" ht="15" customHeight="1" x14ac:dyDescent="0.25">
      <c r="A183" s="11" t="s">
        <v>1013</v>
      </c>
      <c r="B183" s="10">
        <v>140587</v>
      </c>
      <c r="C183" s="49">
        <v>4.9257754984458026</v>
      </c>
      <c r="D183" s="49">
        <v>31.870656604095686</v>
      </c>
      <c r="E183" s="18">
        <v>6881.3972842439198</v>
      </c>
      <c r="F183" s="18">
        <v>4513.7530497129892</v>
      </c>
      <c r="G183" s="9">
        <v>264.46257477576165</v>
      </c>
      <c r="H183" s="9">
        <v>674.42224387745671</v>
      </c>
      <c r="I183" s="9">
        <v>475.91882606499888</v>
      </c>
      <c r="J183" s="9">
        <v>90.100791680596359</v>
      </c>
      <c r="K183" s="9">
        <v>766.61426732201414</v>
      </c>
      <c r="L183" s="9">
        <v>90.598704005349006</v>
      </c>
      <c r="M183" s="9">
        <v>1691.9629837751713</v>
      </c>
      <c r="N183" s="10">
        <v>219.0885359243739</v>
      </c>
      <c r="O183" s="18">
        <v>1774.6164296841102</v>
      </c>
      <c r="P183" s="9">
        <v>420.80704474809193</v>
      </c>
      <c r="Q183" s="9">
        <v>8542.9602888086647</v>
      </c>
      <c r="R183" s="9">
        <v>60.994259782198924</v>
      </c>
      <c r="S183" s="9">
        <v>863.94190074473454</v>
      </c>
      <c r="T183" s="9">
        <v>141.94057772055737</v>
      </c>
      <c r="U183" s="10">
        <v>40.323785271753437</v>
      </c>
      <c r="V183" s="9">
        <v>103.53731141570699</v>
      </c>
      <c r="W183" s="9">
        <v>25.507337093756892</v>
      </c>
      <c r="X183" s="9">
        <v>117.56421290731006</v>
      </c>
      <c r="Y183" s="9">
        <v>59.080853848506621</v>
      </c>
      <c r="Z183" s="18">
        <v>382.38955237682006</v>
      </c>
      <c r="AA183" s="9">
        <v>186.58908718444806</v>
      </c>
      <c r="AB183" s="9">
        <v>91.146407562576911</v>
      </c>
      <c r="AC183" s="31">
        <v>210.63825247000079</v>
      </c>
      <c r="AD183" s="10"/>
      <c r="AE183" s="2"/>
      <c r="AF183" s="50" t="s">
        <v>400</v>
      </c>
      <c r="AG183" s="22"/>
      <c r="AH183" s="23"/>
    </row>
    <row r="184" spans="1:34" ht="15" customHeight="1" x14ac:dyDescent="0.3">
      <c r="A184" s="48" t="s">
        <v>1033</v>
      </c>
      <c r="B184" s="32">
        <f>100*(B182-B183)/B183</f>
        <v>-6.3298882542482593</v>
      </c>
      <c r="C184" s="32"/>
      <c r="D184" s="32"/>
      <c r="E184" s="32">
        <f t="shared" ref="E184:AB184" si="8">100*(E182-E183)/E183</f>
        <v>-4.0784098154644246</v>
      </c>
      <c r="F184" s="32">
        <f t="shared" si="8"/>
        <v>0.83913672834105768</v>
      </c>
      <c r="G184" s="32">
        <f t="shared" si="8"/>
        <v>-0.9347683591963889</v>
      </c>
      <c r="H184" s="32">
        <f t="shared" si="8"/>
        <v>48.762601463938118</v>
      </c>
      <c r="I184" s="32">
        <f t="shared" si="8"/>
        <v>-9.5333199131700201</v>
      </c>
      <c r="J184" s="32">
        <f t="shared" si="8"/>
        <v>-76.325711793998195</v>
      </c>
      <c r="K184" s="32">
        <f t="shared" si="8"/>
        <v>-13.99638813970933</v>
      </c>
      <c r="L184" s="32">
        <f t="shared" si="8"/>
        <v>30.787956594710817</v>
      </c>
      <c r="M184" s="32">
        <f t="shared" si="8"/>
        <v>11.170792222850903</v>
      </c>
      <c r="N184" s="32">
        <f t="shared" si="8"/>
        <v>34.278033275017783</v>
      </c>
      <c r="O184" s="32">
        <f t="shared" si="8"/>
        <v>-18.291175453992796</v>
      </c>
      <c r="P184" s="32">
        <f t="shared" si="8"/>
        <v>-18.877908795140552</v>
      </c>
      <c r="Q184" s="32">
        <f t="shared" si="8"/>
        <v>-16.328345068624394</v>
      </c>
      <c r="R184" s="32">
        <f t="shared" si="8"/>
        <v>-12.502310346409381</v>
      </c>
      <c r="S184" s="32">
        <f t="shared" si="8"/>
        <v>-18.733967397602765</v>
      </c>
      <c r="T184" s="32">
        <f t="shared" si="8"/>
        <v>-24.309342000912658</v>
      </c>
      <c r="U184" s="32">
        <f t="shared" si="8"/>
        <v>-9.6072202347578965</v>
      </c>
      <c r="V184" s="32">
        <f t="shared" si="8"/>
        <v>-6.9867833742746521</v>
      </c>
      <c r="W184" s="32">
        <f t="shared" si="8"/>
        <v>-27.032076450843451</v>
      </c>
      <c r="X184" s="32">
        <f t="shared" si="8"/>
        <v>-19.712157786279199</v>
      </c>
      <c r="Y184" s="32">
        <f t="shared" si="8"/>
        <v>-22.598783569064068</v>
      </c>
      <c r="Z184" s="32">
        <f t="shared" si="8"/>
        <v>-23.058004548802863</v>
      </c>
      <c r="AA184" s="32">
        <f t="shared" si="8"/>
        <v>-18.747473772602778</v>
      </c>
      <c r="AB184" s="32">
        <f t="shared" si="8"/>
        <v>16.322004016531377</v>
      </c>
      <c r="AC184" s="31"/>
      <c r="AD184" s="12"/>
      <c r="AF184" s="13"/>
      <c r="AG184" s="22"/>
      <c r="AH184" s="23"/>
    </row>
    <row r="185" spans="1:34" ht="15" customHeight="1" x14ac:dyDescent="0.25">
      <c r="B185" s="6"/>
      <c r="C185" s="30"/>
      <c r="D185" s="30"/>
      <c r="E185" s="18"/>
      <c r="F185" s="18"/>
      <c r="G185" s="8"/>
      <c r="H185" s="8"/>
      <c r="I185" s="8"/>
      <c r="J185" s="8"/>
      <c r="K185" s="8"/>
      <c r="L185" s="8"/>
      <c r="M185" s="8"/>
      <c r="N185" s="7"/>
      <c r="O185" s="18"/>
      <c r="P185" s="8"/>
      <c r="Q185" s="8"/>
      <c r="R185" s="8"/>
      <c r="S185" s="8"/>
      <c r="T185" s="8"/>
      <c r="U185" s="7"/>
      <c r="V185" s="8"/>
      <c r="W185" s="8"/>
      <c r="X185" s="8"/>
      <c r="Y185" s="8"/>
      <c r="Z185" s="18"/>
      <c r="AA185" s="8"/>
      <c r="AB185" s="8"/>
      <c r="AC185" s="31"/>
      <c r="AD185" s="12"/>
      <c r="AF185" s="13"/>
      <c r="AG185" s="22"/>
      <c r="AH185" s="23"/>
    </row>
    <row r="186" spans="1:34" ht="15" customHeight="1" x14ac:dyDescent="0.25">
      <c r="A186" s="1" t="s">
        <v>431</v>
      </c>
      <c r="B186" s="6" cm="1">
        <f t="array" ref="B186:AC186">_xlfn.XLOOKUP(A186,'Kunnat aakkosjäjestyksessä'!$A$14:$A$306,'Kunnat aakkosjäjestyksessä'!$B$14:$AC$306)</f>
        <v>1362</v>
      </c>
      <c r="C186" s="30">
        <v>4.9192364170337735</v>
      </c>
      <c r="D186" s="30">
        <v>39.060205580029368</v>
      </c>
      <c r="E186" s="18">
        <v>6980.1762114537441</v>
      </c>
      <c r="F186" s="18">
        <v>4473.5682819383264</v>
      </c>
      <c r="G186" s="8">
        <v>19.823788546255507</v>
      </c>
      <c r="H186" s="8">
        <v>1519.0895741556533</v>
      </c>
      <c r="I186" s="8">
        <v>290.01468428781203</v>
      </c>
      <c r="J186" s="8">
        <v>7.3421439060205582</v>
      </c>
      <c r="K186" s="8">
        <v>829.66226138032312</v>
      </c>
      <c r="L186" s="8">
        <v>102.05580029368576</v>
      </c>
      <c r="M186" s="8">
        <v>1645.3744493392071</v>
      </c>
      <c r="N186" s="7">
        <v>162.26138032305499</v>
      </c>
      <c r="O186" s="18">
        <v>1652.7165932452276</v>
      </c>
      <c r="P186" s="8">
        <v>345.08076358296626</v>
      </c>
      <c r="Q186" s="8">
        <v>7014.9253731343297</v>
      </c>
      <c r="R186" s="8">
        <v>77.092511013215855</v>
      </c>
      <c r="S186" s="8">
        <v>905.2863436123348</v>
      </c>
      <c r="T186" s="8">
        <v>178.16997159511595</v>
      </c>
      <c r="U186" s="7">
        <v>-155.4093254864523</v>
      </c>
      <c r="V186" s="8">
        <v>177.67988252569751</v>
      </c>
      <c r="W186" s="8">
        <v>38.179148311306903</v>
      </c>
      <c r="X186" s="8">
        <v>86.637298091042581</v>
      </c>
      <c r="Y186" s="8">
        <v>82.232011747430249</v>
      </c>
      <c r="Z186" s="18">
        <v>426.58875091307522</v>
      </c>
      <c r="AA186" s="8">
        <v>151.98237885462555</v>
      </c>
      <c r="AB186" s="8">
        <v>97.650513950073417</v>
      </c>
      <c r="AC186" s="31">
        <v>427.30258535711488</v>
      </c>
      <c r="AD186" s="12"/>
      <c r="AE186" s="1" t="s">
        <v>688</v>
      </c>
      <c r="AF186" s="13" t="s">
        <v>7</v>
      </c>
      <c r="AG186" s="22" t="s">
        <v>290</v>
      </c>
      <c r="AH186" s="23" t="s">
        <v>243</v>
      </c>
    </row>
    <row r="187" spans="1:34" ht="15" customHeight="1" x14ac:dyDescent="0.25">
      <c r="A187" s="1" t="s">
        <v>449</v>
      </c>
      <c r="B187" s="6" cm="1">
        <f t="array" ref="B187:AC187">_xlfn.XLOOKUP(A187,'Kunnat aakkosjäjestyksessä'!$A$14:$A$306,'Kunnat aakkosjäjestyksessä'!$B$14:$AC$306)</f>
        <v>3136</v>
      </c>
      <c r="C187" s="30">
        <v>3.0612244897959182</v>
      </c>
      <c r="D187" s="30">
        <v>40.529336734693878</v>
      </c>
      <c r="E187" s="18">
        <v>8295.9183673469397</v>
      </c>
      <c r="F187" s="18">
        <v>5655.2933673469388</v>
      </c>
      <c r="G187" s="8">
        <v>259.88520408163265</v>
      </c>
      <c r="H187" s="8">
        <v>2082.5892857142858</v>
      </c>
      <c r="I187" s="8">
        <v>409.75765306122446</v>
      </c>
      <c r="J187" s="8">
        <v>10.522959183673469</v>
      </c>
      <c r="K187" s="8">
        <v>846.9387755102041</v>
      </c>
      <c r="L187" s="8">
        <v>87.691326530612244</v>
      </c>
      <c r="M187" s="8">
        <v>1749.6811224489797</v>
      </c>
      <c r="N187" s="7">
        <v>295.91836734693896</v>
      </c>
      <c r="O187" s="18">
        <v>1974.4897959183675</v>
      </c>
      <c r="P187" s="8">
        <v>307.07908163265307</v>
      </c>
      <c r="Q187" s="8">
        <v>10031.25</v>
      </c>
      <c r="R187" s="8">
        <v>69.515306122448976</v>
      </c>
      <c r="S187" s="8">
        <v>1151.7857142857142</v>
      </c>
      <c r="T187" s="8">
        <v>158.02047781569968</v>
      </c>
      <c r="U187" s="7">
        <v>46.698909939402668</v>
      </c>
      <c r="V187" s="8">
        <v>95.66326530612244</v>
      </c>
      <c r="W187" s="8">
        <v>38.584183673469383</v>
      </c>
      <c r="X187" s="8">
        <v>107.14285714285714</v>
      </c>
      <c r="Y187" s="8">
        <v>83.864795918367349</v>
      </c>
      <c r="Z187" s="18">
        <v>406.75844806007507</v>
      </c>
      <c r="AA187" s="8">
        <v>132.3341836734694</v>
      </c>
      <c r="AB187" s="8">
        <v>101.40306122448979</v>
      </c>
      <c r="AC187" s="31">
        <v>259.37675602155838</v>
      </c>
      <c r="AD187" s="12"/>
      <c r="AE187" s="1" t="s">
        <v>699</v>
      </c>
      <c r="AF187" s="13" t="s">
        <v>19</v>
      </c>
      <c r="AG187" s="22" t="s">
        <v>290</v>
      </c>
      <c r="AH187" s="23" t="s">
        <v>243</v>
      </c>
    </row>
    <row r="188" spans="1:34" ht="15" customHeight="1" x14ac:dyDescent="0.25">
      <c r="A188" s="1" t="s">
        <v>451</v>
      </c>
      <c r="B188" s="6" cm="1">
        <f t="array" ref="B188:AC188">_xlfn.XLOOKUP(A188,'Kunnat aakkosjäjestyksessä'!$A$14:$A$306,'Kunnat aakkosjäjestyksessä'!$B$14:$AC$306)</f>
        <v>2131</v>
      </c>
      <c r="C188" s="30">
        <v>4.3172219615204126</v>
      </c>
      <c r="D188" s="30">
        <v>38.151102768653217</v>
      </c>
      <c r="E188" s="18">
        <v>7564.5236977944624</v>
      </c>
      <c r="F188" s="18">
        <v>5167.5269826372596</v>
      </c>
      <c r="G188" s="8">
        <v>343.50070389488502</v>
      </c>
      <c r="H188" s="8">
        <v>1816.5180666353824</v>
      </c>
      <c r="I188" s="8">
        <v>314.40638198029092</v>
      </c>
      <c r="J188" s="8">
        <v>0</v>
      </c>
      <c r="K188" s="8">
        <v>406.38198029094326</v>
      </c>
      <c r="L188" s="8">
        <v>39.887376818395119</v>
      </c>
      <c r="M188" s="8">
        <v>2111.6846550915061</v>
      </c>
      <c r="N188" s="7">
        <v>175.03519474425167</v>
      </c>
      <c r="O188" s="18">
        <v>1559.3618019709056</v>
      </c>
      <c r="P188" s="8">
        <v>390.89629282027215</v>
      </c>
      <c r="Q188" s="8">
        <v>9054.347826086956</v>
      </c>
      <c r="R188" s="8">
        <v>87.752229000469271</v>
      </c>
      <c r="S188" s="8">
        <v>856.40544345377759</v>
      </c>
      <c r="T188" s="8">
        <v>9.6364626090538614</v>
      </c>
      <c r="U188" s="7">
        <v>11.011120685174049</v>
      </c>
      <c r="V188" s="8">
        <v>78.366963866729236</v>
      </c>
      <c r="W188" s="8">
        <v>53.496011262318163</v>
      </c>
      <c r="X188" s="8">
        <v>71.797278273111218</v>
      </c>
      <c r="Y188" s="8">
        <v>56.311590802440172</v>
      </c>
      <c r="Z188" s="18">
        <v>395.64007421150279</v>
      </c>
      <c r="AA188" s="8">
        <v>190.05161895823559</v>
      </c>
      <c r="AB188" s="8">
        <v>98.076020647583292</v>
      </c>
      <c r="AC188" s="31">
        <v>441.99483897479433</v>
      </c>
      <c r="AD188" s="12"/>
      <c r="AE188" s="1" t="s">
        <v>700</v>
      </c>
      <c r="AF188" s="13" t="s">
        <v>20</v>
      </c>
      <c r="AG188" s="22" t="s">
        <v>290</v>
      </c>
      <c r="AH188" s="23" t="s">
        <v>242</v>
      </c>
    </row>
    <row r="189" spans="1:34" ht="15" customHeight="1" x14ac:dyDescent="0.25">
      <c r="A189" s="1" t="s">
        <v>470</v>
      </c>
      <c r="B189" s="6" cm="1">
        <f t="array" ref="B189:AC189">_xlfn.XLOOKUP(A189,'Kunnat aakkosjäjestyksessä'!$A$14:$A$306,'Kunnat aakkosjäjestyksessä'!$B$14:$AC$306)</f>
        <v>4624</v>
      </c>
      <c r="C189" s="30">
        <v>5.2984429065743948</v>
      </c>
      <c r="D189" s="30">
        <v>31.855536332179931</v>
      </c>
      <c r="E189" s="18">
        <v>5622.4048442906569</v>
      </c>
      <c r="F189" s="18">
        <v>3154.8442906574396</v>
      </c>
      <c r="G189" s="8">
        <v>0.21626297577854672</v>
      </c>
      <c r="H189" s="8">
        <v>383.65051903114187</v>
      </c>
      <c r="I189" s="8">
        <v>0</v>
      </c>
      <c r="J189" s="8">
        <v>37.197231833910038</v>
      </c>
      <c r="K189" s="8">
        <v>948.09688581314879</v>
      </c>
      <c r="L189" s="8">
        <v>107.05017301038063</v>
      </c>
      <c r="M189" s="8">
        <v>1645.977508650519</v>
      </c>
      <c r="N189" s="7">
        <v>139.70588235294147</v>
      </c>
      <c r="O189" s="18">
        <v>1808.1747404844291</v>
      </c>
      <c r="P189" s="8">
        <v>415.87370242214536</v>
      </c>
      <c r="Q189" s="8">
        <v>7848.9795918367354</v>
      </c>
      <c r="R189" s="8">
        <v>77.63840830449827</v>
      </c>
      <c r="S189" s="8">
        <v>945.71799307958486</v>
      </c>
      <c r="T189" s="8">
        <v>97.114515112487325</v>
      </c>
      <c r="U189" s="7">
        <v>88.655381081284247</v>
      </c>
      <c r="V189" s="8">
        <v>86.505190311418673</v>
      </c>
      <c r="W189" s="8">
        <v>23.356401384083046</v>
      </c>
      <c r="X189" s="8">
        <v>73.313148788927336</v>
      </c>
      <c r="Y189" s="8">
        <v>62.283737024221452</v>
      </c>
      <c r="Z189" s="18">
        <v>217.95692045212198</v>
      </c>
      <c r="AA189" s="8">
        <v>111.37543252595155</v>
      </c>
      <c r="AB189" s="8">
        <v>89.749134948096881</v>
      </c>
      <c r="AC189" s="31">
        <v>441.42889269666625</v>
      </c>
      <c r="AD189" s="12"/>
      <c r="AE189" s="1" t="s">
        <v>269</v>
      </c>
      <c r="AF189" s="13" t="s">
        <v>325</v>
      </c>
      <c r="AG189" s="22" t="s">
        <v>290</v>
      </c>
      <c r="AH189" s="24" t="s">
        <v>244</v>
      </c>
    </row>
    <row r="190" spans="1:34" ht="15" customHeight="1" x14ac:dyDescent="0.25">
      <c r="A190" s="1" t="s">
        <v>474</v>
      </c>
      <c r="B190" s="6" cm="1">
        <f t="array" ref="B190:AC190">_xlfn.XLOOKUP(A190,'Kunnat aakkosjäjestyksessä'!$A$14:$A$306,'Kunnat aakkosjäjestyksessä'!$B$14:$AC$306)</f>
        <v>5887</v>
      </c>
      <c r="C190" s="30">
        <v>4.5693901817564129</v>
      </c>
      <c r="D190" s="30">
        <v>37.319517581110922</v>
      </c>
      <c r="E190" s="18">
        <v>7607.270256497367</v>
      </c>
      <c r="F190" s="18">
        <v>5080.8561236623073</v>
      </c>
      <c r="G190" s="8">
        <v>341.43027008663159</v>
      </c>
      <c r="H190" s="8">
        <v>1338.2028197723798</v>
      </c>
      <c r="I190" s="8">
        <v>527.94292508917954</v>
      </c>
      <c r="J190" s="8">
        <v>16.137251571258705</v>
      </c>
      <c r="K190" s="8">
        <v>756.75216578902666</v>
      </c>
      <c r="L190" s="8">
        <v>188.55104467470699</v>
      </c>
      <c r="M190" s="8">
        <v>1818.4134533718363</v>
      </c>
      <c r="N190" s="7">
        <v>281.97723798199456</v>
      </c>
      <c r="O190" s="18">
        <v>1745.371156786139</v>
      </c>
      <c r="P190" s="8">
        <v>353.4907423135723</v>
      </c>
      <c r="Q190" s="8">
        <v>7736.0594795539046</v>
      </c>
      <c r="R190" s="8">
        <v>36.860879904875148</v>
      </c>
      <c r="S190" s="8">
        <v>864.10735518940044</v>
      </c>
      <c r="T190" s="8">
        <v>164.35002369293949</v>
      </c>
      <c r="U190" s="7">
        <v>6.3651113503760754</v>
      </c>
      <c r="V190" s="8">
        <v>209.27467300832342</v>
      </c>
      <c r="W190" s="8">
        <v>19.364701885510449</v>
      </c>
      <c r="X190" s="8">
        <v>91.557669441141499</v>
      </c>
      <c r="Y190" s="8">
        <v>60.981824358756583</v>
      </c>
      <c r="Z190" s="18">
        <v>285.73836817262304</v>
      </c>
      <c r="AA190" s="8">
        <v>100.90028877187022</v>
      </c>
      <c r="AB190" s="8">
        <v>87.480890096823515</v>
      </c>
      <c r="AC190" s="31">
        <v>495.30460787629772</v>
      </c>
      <c r="AD190" s="12"/>
      <c r="AE190" s="1" t="s">
        <v>275</v>
      </c>
      <c r="AF190" s="13" t="s">
        <v>35</v>
      </c>
      <c r="AG190" s="22" t="s">
        <v>290</v>
      </c>
      <c r="AH190" s="24" t="s">
        <v>244</v>
      </c>
    </row>
    <row r="191" spans="1:34" ht="15" customHeight="1" x14ac:dyDescent="0.25">
      <c r="A191" s="1" t="s">
        <v>481</v>
      </c>
      <c r="B191" s="6" cm="1">
        <f t="array" ref="B191:AC191">_xlfn.XLOOKUP(A191,'Kunnat aakkosjäjestyksessä'!$A$14:$A$306,'Kunnat aakkosjäjestyksessä'!$B$14:$AC$306)</f>
        <v>5230</v>
      </c>
      <c r="C191" s="30">
        <v>4.0726577437858511</v>
      </c>
      <c r="D191" s="30">
        <v>37.820267686424472</v>
      </c>
      <c r="E191" s="18">
        <v>4961.950286806883</v>
      </c>
      <c r="F191" s="18">
        <v>2510.7074569789675</v>
      </c>
      <c r="G191" s="8">
        <v>40.152963671128106</v>
      </c>
      <c r="H191" s="8">
        <v>-0.19120458891013384</v>
      </c>
      <c r="I191" s="8">
        <v>4.5889101338432123</v>
      </c>
      <c r="J191" s="8">
        <v>0</v>
      </c>
      <c r="K191" s="8">
        <v>793.49904397705541</v>
      </c>
      <c r="L191" s="8">
        <v>158.89101338432121</v>
      </c>
      <c r="M191" s="8">
        <v>1672.2753346080306</v>
      </c>
      <c r="N191" s="7">
        <v>0.38240917782033534</v>
      </c>
      <c r="O191" s="18">
        <v>1757.36137667304</v>
      </c>
      <c r="P191" s="8">
        <v>355.64053537284894</v>
      </c>
      <c r="Q191" s="8">
        <v>8732.3943661971825</v>
      </c>
      <c r="R191" s="8">
        <v>12.619502868068833</v>
      </c>
      <c r="S191" s="8">
        <v>986.61567877629068</v>
      </c>
      <c r="T191" s="8">
        <v>154.85829959514169</v>
      </c>
      <c r="U191" s="7">
        <v>18.946671724169796</v>
      </c>
      <c r="V191" s="8">
        <v>102.10325047801147</v>
      </c>
      <c r="W191" s="8">
        <v>33.460803059273424</v>
      </c>
      <c r="X191" s="8">
        <v>93.116634799235186</v>
      </c>
      <c r="Y191" s="8">
        <v>74.952198852772455</v>
      </c>
      <c r="Z191" s="18">
        <v>337.34939759036143</v>
      </c>
      <c r="AA191" s="8">
        <v>124.282982791587</v>
      </c>
      <c r="AB191" s="8">
        <v>86.615678776290636</v>
      </c>
      <c r="AC191" s="31">
        <v>356.53205556451411</v>
      </c>
      <c r="AD191" s="12"/>
      <c r="AE191" s="1" t="s">
        <v>304</v>
      </c>
      <c r="AF191" s="13" t="s">
        <v>42</v>
      </c>
      <c r="AG191" s="22" t="s">
        <v>290</v>
      </c>
      <c r="AH191" s="23" t="s">
        <v>242</v>
      </c>
    </row>
    <row r="192" spans="1:34" ht="15" customHeight="1" x14ac:dyDescent="0.25">
      <c r="A192" s="1" t="s">
        <v>552</v>
      </c>
      <c r="B192" s="6" cm="1">
        <f t="array" ref="B192:AC192">_xlfn.XLOOKUP(A192,'Kunnat aakkosjäjestyksessä'!$A$14:$A$306,'Kunnat aakkosjäjestyksessä'!$B$14:$AC$306)</f>
        <v>52122</v>
      </c>
      <c r="C192" s="30">
        <v>5.6060780476574195</v>
      </c>
      <c r="D192" s="30">
        <v>27.84045124899275</v>
      </c>
      <c r="E192" s="18">
        <v>7145.8693066267606</v>
      </c>
      <c r="F192" s="18">
        <v>4466.9045700471961</v>
      </c>
      <c r="G192" s="8">
        <v>313.47607536165151</v>
      </c>
      <c r="H192" s="8">
        <v>1088.7533095429953</v>
      </c>
      <c r="I192" s="8">
        <v>399.96546563831009</v>
      </c>
      <c r="J192" s="8">
        <v>23.521505376344084</v>
      </c>
      <c r="K192" s="8">
        <v>499.13664095775295</v>
      </c>
      <c r="L192" s="8">
        <v>135.83515598020028</v>
      </c>
      <c r="M192" s="8">
        <v>2039.2540577874984</v>
      </c>
      <c r="N192" s="7">
        <v>102.79751538264361</v>
      </c>
      <c r="O192" s="18">
        <v>2089.4631825332876</v>
      </c>
      <c r="P192" s="8">
        <v>526.22692912781554</v>
      </c>
      <c r="Q192" s="8">
        <v>9386.7214236824093</v>
      </c>
      <c r="R192" s="8">
        <v>89.69341161121983</v>
      </c>
      <c r="S192" s="8">
        <v>987.64437281762014</v>
      </c>
      <c r="T192" s="8">
        <v>0</v>
      </c>
      <c r="U192" s="7">
        <v>205.52064899291793</v>
      </c>
      <c r="V192" s="8">
        <v>122.88477034649476</v>
      </c>
      <c r="W192" s="8">
        <v>12.122572679313054</v>
      </c>
      <c r="X192" s="8">
        <v>145.37047695790645</v>
      </c>
      <c r="Y192" s="8">
        <v>55.312535973293429</v>
      </c>
      <c r="Z192" s="18">
        <v>452.96008215582981</v>
      </c>
      <c r="AA192" s="8">
        <v>249.49157745289895</v>
      </c>
      <c r="AB192" s="8">
        <v>103.75657112159932</v>
      </c>
      <c r="AC192" s="31">
        <v>136.54147189044704</v>
      </c>
      <c r="AD192" s="12"/>
      <c r="AE192" s="1" t="s">
        <v>801</v>
      </c>
      <c r="AF192" s="13" t="s">
        <v>353</v>
      </c>
      <c r="AG192" s="22" t="s">
        <v>290</v>
      </c>
      <c r="AH192" s="23" t="s">
        <v>242</v>
      </c>
    </row>
    <row r="193" spans="1:34" ht="15" customHeight="1" x14ac:dyDescent="0.25">
      <c r="A193" s="1" t="s">
        <v>561</v>
      </c>
      <c r="B193" s="6" cm="1">
        <f t="array" ref="B193:AC193">_xlfn.XLOOKUP(A193,'Kunnat aakkosjäjestyksessä'!$A$14:$A$306,'Kunnat aakkosjäjestyksessä'!$B$14:$AC$306)</f>
        <v>5635</v>
      </c>
      <c r="C193" s="30">
        <v>4.0461401952085181</v>
      </c>
      <c r="D193" s="30">
        <v>38.278615794143747</v>
      </c>
      <c r="E193" s="18">
        <v>8395.3859804791482</v>
      </c>
      <c r="F193" s="18">
        <v>5087.3114463176571</v>
      </c>
      <c r="G193" s="8">
        <v>0</v>
      </c>
      <c r="H193" s="8">
        <v>-5.8562555456965395</v>
      </c>
      <c r="I193" s="8">
        <v>0</v>
      </c>
      <c r="J193" s="8">
        <v>25.149932288643839</v>
      </c>
      <c r="K193" s="8">
        <v>18.101153504880212</v>
      </c>
      <c r="L193" s="8">
        <v>0</v>
      </c>
      <c r="M193" s="8">
        <v>1935.2262644188111</v>
      </c>
      <c r="N193" s="7">
        <v>3114.6903516510183</v>
      </c>
      <c r="O193" s="18">
        <v>1729.0150842945875</v>
      </c>
      <c r="P193" s="8">
        <v>310.73646850044366</v>
      </c>
      <c r="Q193" s="8">
        <v>7679.8245614035086</v>
      </c>
      <c r="R193" s="8">
        <v>44.365572315882872</v>
      </c>
      <c r="S193" s="8">
        <v>847.55989352262634</v>
      </c>
      <c r="T193" s="8">
        <v>157.98940350739994</v>
      </c>
      <c r="U193" s="7">
        <v>172.10047920696752</v>
      </c>
      <c r="V193" s="8">
        <v>62.466725820763088</v>
      </c>
      <c r="W193" s="8">
        <v>29.981102201338167</v>
      </c>
      <c r="X193" s="8">
        <v>103.81543921916592</v>
      </c>
      <c r="Y193" s="8">
        <v>67.258207630878431</v>
      </c>
      <c r="Z193" s="18">
        <v>438.33685694150813</v>
      </c>
      <c r="AA193" s="8">
        <v>118.8997338065661</v>
      </c>
      <c r="AB193" s="8">
        <v>229.10381543921918</v>
      </c>
      <c r="AC193" s="31">
        <v>1140.7225929253955</v>
      </c>
      <c r="AD193" s="12"/>
      <c r="AE193" s="1" t="s">
        <v>811</v>
      </c>
      <c r="AF193" s="13" t="s">
        <v>104</v>
      </c>
      <c r="AG193" s="22" t="s">
        <v>290</v>
      </c>
      <c r="AH193" s="23" t="s">
        <v>242</v>
      </c>
    </row>
    <row r="194" spans="1:34" ht="15" customHeight="1" x14ac:dyDescent="0.25">
      <c r="A194" s="1" t="s">
        <v>582</v>
      </c>
      <c r="B194" s="6" cm="1">
        <f t="array" ref="B194:AC194">_xlfn.XLOOKUP(A194,'Kunnat aakkosjäjestyksessä'!$A$14:$A$306,'Kunnat aakkosjäjestyksessä'!$B$14:$AC$306)</f>
        <v>1644</v>
      </c>
      <c r="C194" s="30">
        <v>3.8929440389294405</v>
      </c>
      <c r="D194" s="30">
        <v>40.145985401459853</v>
      </c>
      <c r="E194" s="18">
        <v>5731.7518248175184</v>
      </c>
      <c r="F194" s="18">
        <v>2864.9635036496352</v>
      </c>
      <c r="G194" s="8">
        <v>1.8248175182481752</v>
      </c>
      <c r="H194" s="8">
        <v>14.598540145985401</v>
      </c>
      <c r="I194" s="8">
        <v>1.8248175182481752</v>
      </c>
      <c r="J194" s="8">
        <v>25.328928302324233</v>
      </c>
      <c r="K194" s="8">
        <v>781.6301703163017</v>
      </c>
      <c r="L194" s="8">
        <v>156.32603406326035</v>
      </c>
      <c r="M194" s="8">
        <v>2047.4452554744526</v>
      </c>
      <c r="N194" s="7">
        <v>-7.6890256259250123</v>
      </c>
      <c r="O194" s="18">
        <v>1928.8321167883212</v>
      </c>
      <c r="P194" s="8">
        <v>347.93187347931877</v>
      </c>
      <c r="Q194" s="8">
        <v>8937.5</v>
      </c>
      <c r="R194" s="8">
        <v>74.209245742092463</v>
      </c>
      <c r="S194" s="8">
        <v>1187.956204379562</v>
      </c>
      <c r="T194" s="8">
        <v>99.508292357696462</v>
      </c>
      <c r="U194" s="7">
        <v>-91.459844891404401</v>
      </c>
      <c r="V194" s="8">
        <v>108.27250608272507</v>
      </c>
      <c r="W194" s="8">
        <v>70.41870581837955</v>
      </c>
      <c r="X194" s="8">
        <v>131.99513381995135</v>
      </c>
      <c r="Y194" s="8">
        <v>78.467153284671539</v>
      </c>
      <c r="Z194" s="18">
        <v>391.77750906892385</v>
      </c>
      <c r="AA194" s="8">
        <v>138.68613138686132</v>
      </c>
      <c r="AB194" s="8">
        <v>94.282238442822376</v>
      </c>
      <c r="AC194" s="31">
        <v>546.1786953106382</v>
      </c>
      <c r="AD194" s="12"/>
      <c r="AE194" s="1" t="s">
        <v>836</v>
      </c>
      <c r="AF194" s="13" t="s">
        <v>120</v>
      </c>
      <c r="AG194" s="22" t="s">
        <v>290</v>
      </c>
      <c r="AH194" s="23" t="s">
        <v>242</v>
      </c>
    </row>
    <row r="195" spans="1:34" ht="15" customHeight="1" x14ac:dyDescent="0.25">
      <c r="A195" s="1" t="s">
        <v>584</v>
      </c>
      <c r="B195" s="6" cm="1">
        <f t="array" ref="B195:AC195">_xlfn.XLOOKUP(A195,'Kunnat aakkosjäjestyksessä'!$A$14:$A$306,'Kunnat aakkosjäjestyksessä'!$B$14:$AC$306)</f>
        <v>17253</v>
      </c>
      <c r="C195" s="30">
        <v>4.5963020923897293</v>
      </c>
      <c r="D195" s="30">
        <v>34.052048919028579</v>
      </c>
      <c r="E195" s="18">
        <v>6949.2841824610214</v>
      </c>
      <c r="F195" s="18">
        <v>4668.4054946965744</v>
      </c>
      <c r="G195" s="8">
        <v>358.6043007013273</v>
      </c>
      <c r="H195" s="8">
        <v>1027.2996000695532</v>
      </c>
      <c r="I195" s="8">
        <v>597.92499855097674</v>
      </c>
      <c r="J195" s="8">
        <v>0</v>
      </c>
      <c r="K195" s="8">
        <v>838.92656349620358</v>
      </c>
      <c r="L195" s="8">
        <v>114.99449371123863</v>
      </c>
      <c r="M195" s="8">
        <v>1503.8544021329624</v>
      </c>
      <c r="N195" s="7">
        <v>341.7956297455512</v>
      </c>
      <c r="O195" s="18">
        <v>1593.4040456732164</v>
      </c>
      <c r="P195" s="8">
        <v>403.63994667594045</v>
      </c>
      <c r="Q195" s="8">
        <v>8781.8411097099633</v>
      </c>
      <c r="R195" s="8">
        <v>59.873645163160027</v>
      </c>
      <c r="S195" s="8">
        <v>738.13249869587889</v>
      </c>
      <c r="T195" s="8">
        <v>350.50597976080957</v>
      </c>
      <c r="U195" s="7">
        <v>-226.97509902628661</v>
      </c>
      <c r="V195" s="8">
        <v>132.09296933866574</v>
      </c>
      <c r="W195" s="8">
        <v>32.326071679550246</v>
      </c>
      <c r="X195" s="8">
        <v>103.80803338549816</v>
      </c>
      <c r="Y195" s="8">
        <v>53.671825189822059</v>
      </c>
      <c r="Z195" s="18">
        <v>333.58273381294964</v>
      </c>
      <c r="AA195" s="8">
        <v>166.63768619950153</v>
      </c>
      <c r="AB195" s="8">
        <v>88.564307656639414</v>
      </c>
      <c r="AC195" s="31">
        <v>353.89190827828099</v>
      </c>
      <c r="AD195" s="12"/>
      <c r="AE195" s="1" t="s">
        <v>838</v>
      </c>
      <c r="AF195" s="13" t="s">
        <v>122</v>
      </c>
      <c r="AG195" s="22" t="s">
        <v>290</v>
      </c>
      <c r="AH195" s="24" t="s">
        <v>244</v>
      </c>
    </row>
    <row r="196" spans="1:34" ht="15" customHeight="1" x14ac:dyDescent="0.25">
      <c r="A196" s="1" t="s">
        <v>599</v>
      </c>
      <c r="B196" s="6" cm="1">
        <f t="array" ref="B196:AC196">_xlfn.XLOOKUP(A196,'Kunnat aakkosjäjestyksessä'!$A$14:$A$306,'Kunnat aakkosjäjestyksessä'!$B$14:$AC$306)</f>
        <v>2117</v>
      </c>
      <c r="C196" s="30">
        <v>2.3145961265942372</v>
      </c>
      <c r="D196" s="30">
        <v>44.307982994803972</v>
      </c>
      <c r="E196" s="18">
        <v>8675.9565422768082</v>
      </c>
      <c r="F196" s="18">
        <v>5257.9121398205007</v>
      </c>
      <c r="G196" s="8">
        <v>133.6797354747284</v>
      </c>
      <c r="H196" s="8">
        <v>1810.108644307983</v>
      </c>
      <c r="I196" s="8">
        <v>507.79404818138875</v>
      </c>
      <c r="J196" s="8">
        <v>23.293963254593177</v>
      </c>
      <c r="K196" s="8">
        <v>803.49551251771379</v>
      </c>
      <c r="L196" s="8">
        <v>95.418044402456317</v>
      </c>
      <c r="M196" s="8">
        <v>1797.3547472838923</v>
      </c>
      <c r="N196" s="7">
        <v>182.18548880020114</v>
      </c>
      <c r="O196" s="18">
        <v>2207.3689182805856</v>
      </c>
      <c r="P196" s="8">
        <v>372.69721303731694</v>
      </c>
      <c r="Q196" s="8">
        <v>16102.040816326531</v>
      </c>
      <c r="R196" s="8">
        <v>31.17619272555503</v>
      </c>
      <c r="S196" s="8">
        <v>1207.8412848370335</v>
      </c>
      <c r="T196" s="8">
        <v>124.66702184336707</v>
      </c>
      <c r="U196" s="7">
        <v>24.51942157788811</v>
      </c>
      <c r="V196" s="8">
        <v>261.21870571563534</v>
      </c>
      <c r="W196" s="8">
        <v>57.23774174643485</v>
      </c>
      <c r="X196" s="8">
        <v>128.01133679735474</v>
      </c>
      <c r="Y196" s="8">
        <v>68.965517241379303</v>
      </c>
      <c r="Z196" s="18">
        <v>535.79784744969584</v>
      </c>
      <c r="AA196" s="8">
        <v>258.85687293339635</v>
      </c>
      <c r="AB196" s="8">
        <v>102.97590930562116</v>
      </c>
      <c r="AC196" s="31">
        <v>674.87763672602614</v>
      </c>
      <c r="AD196" s="12"/>
      <c r="AE196" s="1" t="s">
        <v>853</v>
      </c>
      <c r="AF196" s="13" t="s">
        <v>132</v>
      </c>
      <c r="AG196" s="22" t="s">
        <v>290</v>
      </c>
      <c r="AH196" s="23" t="s">
        <v>242</v>
      </c>
    </row>
    <row r="197" spans="1:34" ht="15" customHeight="1" x14ac:dyDescent="0.25">
      <c r="A197" s="1" t="s">
        <v>606</v>
      </c>
      <c r="B197" s="6" cm="1">
        <f t="array" ref="B197:AC197">_xlfn.XLOOKUP(A197,'Kunnat aakkosjäjestyksessä'!$A$14:$A$306,'Kunnat aakkosjäjestyksessä'!$B$14:$AC$306)</f>
        <v>3330</v>
      </c>
      <c r="C197" s="30">
        <v>4.3843843843843846</v>
      </c>
      <c r="D197" s="30">
        <v>36.546546546546551</v>
      </c>
      <c r="E197" s="18">
        <v>7360.6606606606611</v>
      </c>
      <c r="F197" s="18">
        <v>4477.7777777777783</v>
      </c>
      <c r="G197" s="8">
        <v>339.9399399399399</v>
      </c>
      <c r="H197" s="8">
        <v>875.97597597597598</v>
      </c>
      <c r="I197" s="8">
        <v>410.21021021021022</v>
      </c>
      <c r="J197" s="8">
        <v>-4.2861852950873729</v>
      </c>
      <c r="K197" s="8">
        <v>833.33333333333337</v>
      </c>
      <c r="L197" s="8">
        <v>88.288288288288285</v>
      </c>
      <c r="M197" s="8">
        <v>1737.5375375375374</v>
      </c>
      <c r="N197" s="7">
        <v>285.06696607586821</v>
      </c>
      <c r="O197" s="18">
        <v>1948.9489489489488</v>
      </c>
      <c r="P197" s="8">
        <v>418.91891891891891</v>
      </c>
      <c r="Q197" s="8">
        <v>9554.7945205479446</v>
      </c>
      <c r="R197" s="8">
        <v>63.363363363363362</v>
      </c>
      <c r="S197" s="8">
        <v>955.85585585585591</v>
      </c>
      <c r="T197" s="8">
        <v>116.06431350489851</v>
      </c>
      <c r="U197" s="7">
        <v>130.67943296636818</v>
      </c>
      <c r="V197" s="8">
        <v>118.01801801801803</v>
      </c>
      <c r="W197" s="8">
        <v>46.049046321525886</v>
      </c>
      <c r="X197" s="8">
        <v>100</v>
      </c>
      <c r="Y197" s="8">
        <v>84.684684684684683</v>
      </c>
      <c r="Z197" s="18">
        <v>268.43043995243755</v>
      </c>
      <c r="AA197" s="8">
        <v>144.74474474474474</v>
      </c>
      <c r="AB197" s="8">
        <v>91.591591591591595</v>
      </c>
      <c r="AC197" s="31">
        <v>665.50349398149638</v>
      </c>
      <c r="AD197" s="12"/>
      <c r="AE197" s="1" t="s">
        <v>864</v>
      </c>
      <c r="AF197" s="13" t="s">
        <v>140</v>
      </c>
      <c r="AG197" s="22" t="s">
        <v>290</v>
      </c>
      <c r="AH197" s="23" t="s">
        <v>243</v>
      </c>
    </row>
    <row r="198" spans="1:34" ht="15" customHeight="1" x14ac:dyDescent="0.25">
      <c r="A198" s="1" t="s">
        <v>972</v>
      </c>
      <c r="B198" s="6" cm="1">
        <f t="array" ref="B198:AC198">_xlfn.XLOOKUP(A198,'Kunnat aakkosjäjestyksessä'!$A$14:$A$306,'Kunnat aakkosjäjestyksessä'!$B$14:$AC$306)</f>
        <v>32547</v>
      </c>
      <c r="C198" s="30">
        <v>4.1970074046763139</v>
      </c>
      <c r="D198" s="30">
        <v>33.499247242449378</v>
      </c>
      <c r="E198" s="18">
        <v>4910.7444618551635</v>
      </c>
      <c r="F198" s="18">
        <v>4725.3510308169716</v>
      </c>
      <c r="G198" s="8">
        <v>222.57043659937935</v>
      </c>
      <c r="H198" s="8">
        <v>1045.3190770270687</v>
      </c>
      <c r="I198" s="8">
        <v>550.95707745721563</v>
      </c>
      <c r="J198" s="8">
        <v>4.1832252666806102</v>
      </c>
      <c r="K198" s="8">
        <v>809.26045411251425</v>
      </c>
      <c r="L198" s="8">
        <v>103.23532122776292</v>
      </c>
      <c r="M198" s="8">
        <v>1887.6086889728701</v>
      </c>
      <c r="N198" s="7">
        <v>205.45207138124249</v>
      </c>
      <c r="O198" s="1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62.409288824383168</v>
      </c>
      <c r="U198" s="7">
        <v>-132.7759885270591</v>
      </c>
      <c r="V198" s="8">
        <v>0</v>
      </c>
      <c r="W198" s="8">
        <v>70.366699702675916</v>
      </c>
      <c r="X198" s="8">
        <v>0</v>
      </c>
      <c r="Y198" s="8">
        <v>0</v>
      </c>
      <c r="Z198" s="18">
        <v>327.32227052844286</v>
      </c>
      <c r="AA198" s="8">
        <v>0</v>
      </c>
      <c r="AB198" s="8">
        <v>96.168617691338682</v>
      </c>
      <c r="AC198" s="31">
        <v>-141.92883949025094</v>
      </c>
      <c r="AD198" s="12"/>
      <c r="AE198" s="1" t="s">
        <v>884</v>
      </c>
      <c r="AF198" s="13" t="s">
        <v>373</v>
      </c>
      <c r="AG198" s="22" t="s">
        <v>290</v>
      </c>
      <c r="AH198" s="23" t="s">
        <v>243</v>
      </c>
    </row>
    <row r="199" spans="1:34" ht="15" customHeight="1" x14ac:dyDescent="0.25">
      <c r="A199" s="1" t="s">
        <v>634</v>
      </c>
      <c r="B199" s="6" cm="1">
        <f t="array" ref="B199:AC199">_xlfn.XLOOKUP(A199,'Kunnat aakkosjäjestyksessä'!$A$14:$A$306,'Kunnat aakkosjäjestyksessä'!$B$14:$AC$306)</f>
        <v>2430</v>
      </c>
      <c r="C199" s="30">
        <v>3.2921810699588478</v>
      </c>
      <c r="D199" s="30">
        <v>40.905349794238681</v>
      </c>
      <c r="E199" s="18">
        <v>8676.9547325102867</v>
      </c>
      <c r="F199" s="18">
        <v>5211.9341563786011</v>
      </c>
      <c r="G199" s="8">
        <v>137.44855967078189</v>
      </c>
      <c r="H199" s="8">
        <v>1263.3744855967077</v>
      </c>
      <c r="I199" s="8">
        <v>395.88477366255142</v>
      </c>
      <c r="J199" s="8">
        <v>45.479910714285715</v>
      </c>
      <c r="K199" s="8">
        <v>1453.0864197530864</v>
      </c>
      <c r="L199" s="8">
        <v>107.81893004115227</v>
      </c>
      <c r="M199" s="8">
        <v>1635.8024691358023</v>
      </c>
      <c r="N199" s="7">
        <v>280.8575378453852</v>
      </c>
      <c r="O199" s="18">
        <v>2236.6255144032921</v>
      </c>
      <c r="P199" s="8">
        <v>333.74485596707819</v>
      </c>
      <c r="Q199" s="8">
        <v>10137.5</v>
      </c>
      <c r="R199" s="8">
        <v>39.506172839506171</v>
      </c>
      <c r="S199" s="8">
        <v>1016.4609053497942</v>
      </c>
      <c r="T199" s="8">
        <v>207.49395648670426</v>
      </c>
      <c r="U199" s="7">
        <v>316.38597624896744</v>
      </c>
      <c r="V199" s="8">
        <v>142.79835390946502</v>
      </c>
      <c r="W199" s="8">
        <v>32.498668087373474</v>
      </c>
      <c r="X199" s="8">
        <v>147.73662551440327</v>
      </c>
      <c r="Y199" s="8">
        <v>120.98765432098766</v>
      </c>
      <c r="Z199" s="18">
        <v>412.57050765511684</v>
      </c>
      <c r="AA199" s="8">
        <v>124.2798353909465</v>
      </c>
      <c r="AB199" s="8">
        <v>253.90946502057616</v>
      </c>
      <c r="AC199" s="31">
        <v>815.82455407327666</v>
      </c>
      <c r="AD199" s="12"/>
      <c r="AE199" s="1" t="s">
        <v>900</v>
      </c>
      <c r="AF199" s="13" t="s">
        <v>169</v>
      </c>
      <c r="AG199" s="22" t="s">
        <v>290</v>
      </c>
      <c r="AH199" s="23" t="s">
        <v>243</v>
      </c>
    </row>
    <row r="200" spans="1:34" ht="15" customHeight="1" x14ac:dyDescent="0.25">
      <c r="B200" s="6"/>
      <c r="C200" s="30"/>
      <c r="D200" s="30"/>
      <c r="E200" s="18"/>
      <c r="F200" s="18"/>
      <c r="G200" s="8"/>
      <c r="H200" s="8"/>
      <c r="I200" s="8"/>
      <c r="J200" s="8"/>
      <c r="K200" s="8"/>
      <c r="L200" s="8"/>
      <c r="M200" s="8"/>
      <c r="N200" s="7"/>
      <c r="O200" s="18"/>
      <c r="P200" s="8"/>
      <c r="Q200" s="8"/>
      <c r="R200" s="8"/>
      <c r="S200" s="8"/>
      <c r="T200" s="8"/>
      <c r="U200" s="7"/>
      <c r="V200" s="8"/>
      <c r="W200" s="8"/>
      <c r="X200" s="8"/>
      <c r="Y200" s="8"/>
      <c r="Z200" s="18"/>
      <c r="AA200" s="8"/>
      <c r="AB200" s="8"/>
      <c r="AC200" s="31"/>
      <c r="AD200" s="12"/>
      <c r="AF200" s="13"/>
      <c r="AG200" s="22"/>
      <c r="AH200" s="23"/>
    </row>
    <row r="201" spans="1:34" ht="15" customHeight="1" x14ac:dyDescent="0.25">
      <c r="A201" s="11" t="s">
        <v>1015</v>
      </c>
      <c r="B201" s="10">
        <f>Maakunnittain!B24</f>
        <v>248363</v>
      </c>
      <c r="C201" s="49">
        <f>Maakunnittain!C24</f>
        <v>5.8672185470460576</v>
      </c>
      <c r="D201" s="49">
        <f>Maakunnittain!D24</f>
        <v>26.414562555614161</v>
      </c>
      <c r="E201" s="18">
        <f>Maakunnittain!E24</f>
        <v>6830.1759923982236</v>
      </c>
      <c r="F201" s="18">
        <f>Maakunnittain!F24</f>
        <v>4122.6189086136019</v>
      </c>
      <c r="G201" s="9">
        <f>Maakunnittain!G24</f>
        <v>276.65956684369246</v>
      </c>
      <c r="H201" s="9">
        <f>Maakunnittain!H24</f>
        <v>852.8645571200218</v>
      </c>
      <c r="I201" s="9">
        <f>Maakunnittain!I24</f>
        <v>423.45276872964172</v>
      </c>
      <c r="J201" s="9">
        <f>Maakunnittain!J24</f>
        <v>9.3290868607642849</v>
      </c>
      <c r="K201" s="9">
        <f>Maakunnittain!K24</f>
        <v>715.27159842649667</v>
      </c>
      <c r="L201" s="9">
        <f>Maakunnittain!L24</f>
        <v>88.427020127796808</v>
      </c>
      <c r="M201" s="9">
        <f>Maakunnittain!M24</f>
        <v>1632.344592390976</v>
      </c>
      <c r="N201" s="10">
        <f>Maakunnittain!N24</f>
        <v>212.69673824200891</v>
      </c>
      <c r="O201" s="18">
        <f>Maakunnittain!O24</f>
        <v>2066.257856443995</v>
      </c>
      <c r="P201" s="9">
        <f>Maakunnittain!P24</f>
        <v>553.10976272633206</v>
      </c>
      <c r="Q201" s="9">
        <f>Maakunnittain!Q24</f>
        <v>9427.1205050782319</v>
      </c>
      <c r="R201" s="9">
        <f>Maakunnittain!R24</f>
        <v>68.911230738878174</v>
      </c>
      <c r="S201" s="9">
        <f>Maakunnittain!S24</f>
        <v>939.62466228866617</v>
      </c>
      <c r="T201" s="9">
        <f>Maakunnittain!T24</f>
        <v>132.60831927461015</v>
      </c>
      <c r="U201" s="10">
        <f>Maakunnittain!U24</f>
        <v>43.71021448444381</v>
      </c>
      <c r="V201" s="9">
        <f>Maakunnittain!V24</f>
        <v>155.34117400740047</v>
      </c>
      <c r="W201" s="9">
        <f>Maakunnittain!W24</f>
        <v>31.900887008129228</v>
      </c>
      <c r="X201" s="9">
        <f>Maakunnittain!X24</f>
        <v>141.05160591553494</v>
      </c>
      <c r="Y201" s="9">
        <f>Maakunnittain!Y24</f>
        <v>55.197432789908319</v>
      </c>
      <c r="Z201" s="18">
        <f>Maakunnittain!Z24</f>
        <v>357.03385770022106</v>
      </c>
      <c r="AA201" s="9">
        <f>Maakunnittain!AA24</f>
        <v>204.0078433583102</v>
      </c>
      <c r="AB201" s="9">
        <f>Maakunnittain!AB24</f>
        <v>82.24252404746278</v>
      </c>
      <c r="AC201" s="31">
        <f>Maakunnittain!AC24</f>
        <v>284.26536964040559</v>
      </c>
      <c r="AD201" s="12"/>
      <c r="AF201" s="13"/>
      <c r="AG201" s="22"/>
      <c r="AH201" s="23"/>
    </row>
    <row r="202" spans="1:34" ht="15" customHeight="1" x14ac:dyDescent="0.25">
      <c r="A202" s="11" t="s">
        <v>1016</v>
      </c>
      <c r="B202" s="10">
        <v>243576</v>
      </c>
      <c r="C202" s="49">
        <v>5.9936118501001738</v>
      </c>
      <c r="D202" s="49">
        <v>25.819456760928826</v>
      </c>
      <c r="E202" s="18">
        <v>6555.1039511281897</v>
      </c>
      <c r="F202" s="18">
        <v>4175.7110716983607</v>
      </c>
      <c r="G202" s="9">
        <v>278.39360199691265</v>
      </c>
      <c r="H202" s="9">
        <v>560.21529214700956</v>
      </c>
      <c r="I202" s="9">
        <v>379.80753440404635</v>
      </c>
      <c r="J202" s="9">
        <v>100.06733011462542</v>
      </c>
      <c r="K202" s="9">
        <v>789.58107531119651</v>
      </c>
      <c r="L202" s="9">
        <v>84.240647682858736</v>
      </c>
      <c r="M202" s="9">
        <v>1617.8318060892698</v>
      </c>
      <c r="N202" s="10">
        <v>159.79817387591493</v>
      </c>
      <c r="O202" s="18">
        <v>1982.7158669162807</v>
      </c>
      <c r="P202" s="9">
        <v>522.05882352941171</v>
      </c>
      <c r="Q202" s="9">
        <v>8710.2541269949998</v>
      </c>
      <c r="R202" s="9">
        <v>65.901402437021716</v>
      </c>
      <c r="S202" s="9">
        <v>916.18632377574147</v>
      </c>
      <c r="T202" s="9">
        <v>126.81052320425658</v>
      </c>
      <c r="U202" s="10">
        <v>44.688310835221863</v>
      </c>
      <c r="V202" s="9">
        <v>140.67888461917431</v>
      </c>
      <c r="W202" s="9">
        <v>30.532564784707851</v>
      </c>
      <c r="X202" s="9">
        <v>135.85903373074524</v>
      </c>
      <c r="Y202" s="9">
        <v>54.069366440043353</v>
      </c>
      <c r="Z202" s="18">
        <v>364.11633330048937</v>
      </c>
      <c r="AA202" s="9">
        <v>174.59848260912406</v>
      </c>
      <c r="AB202" s="9">
        <v>77.667750517292347</v>
      </c>
      <c r="AC202" s="31">
        <v>32.560679213058762</v>
      </c>
      <c r="AD202" s="10"/>
      <c r="AE202" s="2"/>
      <c r="AF202" s="50" t="s">
        <v>401</v>
      </c>
      <c r="AG202" s="22"/>
      <c r="AH202" s="23"/>
    </row>
    <row r="203" spans="1:34" ht="15" customHeight="1" x14ac:dyDescent="0.3">
      <c r="A203" s="48" t="s">
        <v>1033</v>
      </c>
      <c r="B203" s="32">
        <f>100*(B201-B202)/B202</f>
        <v>1.9653003579991462</v>
      </c>
      <c r="C203" s="32"/>
      <c r="D203" s="32"/>
      <c r="E203" s="32">
        <f t="shared" ref="E203:AB203" si="9">100*(E201-E202)/E202</f>
        <v>4.1963032672074041</v>
      </c>
      <c r="F203" s="32">
        <f t="shared" si="9"/>
        <v>-1.2714520275265346</v>
      </c>
      <c r="G203" s="32">
        <f t="shared" si="9"/>
        <v>-0.62287176888476803</v>
      </c>
      <c r="H203" s="32">
        <f t="shared" si="9"/>
        <v>52.238714129248784</v>
      </c>
      <c r="I203" s="32">
        <f t="shared" si="9"/>
        <v>11.491408245515412</v>
      </c>
      <c r="J203" s="32">
        <f t="shared" si="9"/>
        <v>-90.67719019776186</v>
      </c>
      <c r="K203" s="32">
        <f t="shared" si="9"/>
        <v>-9.4112535378855622</v>
      </c>
      <c r="L203" s="32">
        <f t="shared" si="9"/>
        <v>4.9695397175702327</v>
      </c>
      <c r="M203" s="32">
        <f t="shared" si="9"/>
        <v>0.89705161235440767</v>
      </c>
      <c r="N203" s="32">
        <f t="shared" si="9"/>
        <v>33.103359746257368</v>
      </c>
      <c r="O203" s="32">
        <f t="shared" si="9"/>
        <v>4.2135129355497254</v>
      </c>
      <c r="P203" s="32">
        <f t="shared" si="9"/>
        <v>5.9477855363115051</v>
      </c>
      <c r="Q203" s="32">
        <f t="shared" si="9"/>
        <v>8.2301430891838745</v>
      </c>
      <c r="R203" s="32">
        <f t="shared" si="9"/>
        <v>4.567168816676979</v>
      </c>
      <c r="S203" s="32">
        <f t="shared" si="9"/>
        <v>2.5582502057367313</v>
      </c>
      <c r="T203" s="32">
        <f t="shared" si="9"/>
        <v>4.5720149431249713</v>
      </c>
      <c r="U203" s="32">
        <f t="shared" si="9"/>
        <v>-2.1887073655224158</v>
      </c>
      <c r="V203" s="32">
        <f t="shared" si="9"/>
        <v>10.422523200918036</v>
      </c>
      <c r="W203" s="32">
        <f t="shared" si="9"/>
        <v>4.4815174652693992</v>
      </c>
      <c r="X203" s="32">
        <f t="shared" si="9"/>
        <v>3.8220293801593588</v>
      </c>
      <c r="Y203" s="32">
        <f t="shared" si="9"/>
        <v>2.0863317329894375</v>
      </c>
      <c r="Z203" s="32">
        <f t="shared" si="9"/>
        <v>-1.9451134026507542</v>
      </c>
      <c r="AA203" s="32">
        <f t="shared" si="9"/>
        <v>16.843995611935107</v>
      </c>
      <c r="AB203" s="32">
        <f t="shared" si="9"/>
        <v>5.8901841494068785</v>
      </c>
      <c r="AC203" s="31"/>
      <c r="AD203" s="12"/>
      <c r="AF203" s="13"/>
      <c r="AG203" s="22"/>
      <c r="AH203" s="23"/>
    </row>
    <row r="204" spans="1:34" ht="15" customHeight="1" x14ac:dyDescent="0.25">
      <c r="B204" s="6"/>
      <c r="C204" s="30"/>
      <c r="D204" s="30"/>
      <c r="E204" s="18"/>
      <c r="F204" s="18"/>
      <c r="G204" s="8"/>
      <c r="H204" s="8"/>
      <c r="I204" s="8"/>
      <c r="J204" s="8"/>
      <c r="K204" s="8"/>
      <c r="L204" s="8"/>
      <c r="M204" s="8"/>
      <c r="N204" s="7"/>
      <c r="O204" s="18"/>
      <c r="P204" s="8"/>
      <c r="Q204" s="8"/>
      <c r="R204" s="8"/>
      <c r="S204" s="8"/>
      <c r="T204" s="8"/>
      <c r="U204" s="7"/>
      <c r="V204" s="8"/>
      <c r="W204" s="8"/>
      <c r="X204" s="8"/>
      <c r="Y204" s="8"/>
      <c r="Z204" s="18"/>
      <c r="AA204" s="8"/>
      <c r="AB204" s="8"/>
      <c r="AC204" s="31"/>
      <c r="AD204" s="12"/>
      <c r="AF204" s="13"/>
      <c r="AG204" s="22"/>
      <c r="AH204" s="23"/>
    </row>
    <row r="205" spans="1:34" ht="15" customHeight="1" x14ac:dyDescent="0.25">
      <c r="A205" s="1" t="s">
        <v>458</v>
      </c>
      <c r="B205" s="6" cm="1">
        <f t="array" ref="B205:AC205">_xlfn.XLOOKUP(A205,'Kunnat aakkosjäjestyksessä'!$A$14:$A$306,'Kunnat aakkosjäjestyksessä'!$B$14:$AC$306)</f>
        <v>20958</v>
      </c>
      <c r="C205" s="30">
        <v>5.7973089035213281</v>
      </c>
      <c r="D205" s="30">
        <v>28.032254986162801</v>
      </c>
      <c r="E205" s="18">
        <v>6628.20879854948</v>
      </c>
      <c r="F205" s="18">
        <v>3880.6183796163759</v>
      </c>
      <c r="G205" s="8">
        <v>327.94159748067563</v>
      </c>
      <c r="H205" s="8">
        <v>596.38324267582789</v>
      </c>
      <c r="I205" s="8">
        <v>645.91086935776309</v>
      </c>
      <c r="J205" s="8">
        <v>4.0080160320641278</v>
      </c>
      <c r="K205" s="8">
        <v>549.81391354136849</v>
      </c>
      <c r="L205" s="8">
        <v>85.456627540795878</v>
      </c>
      <c r="M205" s="8">
        <v>1517.0817826128446</v>
      </c>
      <c r="N205" s="7">
        <v>239.4789579158317</v>
      </c>
      <c r="O205" s="18">
        <v>2073.57572287432</v>
      </c>
      <c r="P205" s="8">
        <v>559.64309571523995</v>
      </c>
      <c r="Q205" s="8">
        <v>9653.4979423868299</v>
      </c>
      <c r="R205" s="8">
        <v>85.886057829945599</v>
      </c>
      <c r="S205" s="8">
        <v>954.62353277984539</v>
      </c>
      <c r="T205" s="8">
        <v>2.6153558752101622</v>
      </c>
      <c r="U205" s="7">
        <v>155.2241326256009</v>
      </c>
      <c r="V205" s="8">
        <v>193.4344880236664</v>
      </c>
      <c r="W205" s="8">
        <v>25.574959442694912</v>
      </c>
      <c r="X205" s="8">
        <v>96.574100582116614</v>
      </c>
      <c r="Y205" s="8">
        <v>56.589369214619715</v>
      </c>
      <c r="Z205" s="18">
        <v>347.04601401249761</v>
      </c>
      <c r="AA205" s="8">
        <v>214.52428666857526</v>
      </c>
      <c r="AB205" s="8">
        <v>94.283805706651407</v>
      </c>
      <c r="AC205" s="31">
        <v>326.9686820462864</v>
      </c>
      <c r="AD205" s="12"/>
      <c r="AE205" s="1" t="s">
        <v>707</v>
      </c>
      <c r="AF205" s="13" t="s">
        <v>317</v>
      </c>
      <c r="AG205" s="22" t="s">
        <v>300</v>
      </c>
      <c r="AH205" s="23" t="s">
        <v>245</v>
      </c>
    </row>
    <row r="206" spans="1:34" ht="15" customHeight="1" x14ac:dyDescent="0.25">
      <c r="A206" s="1" t="s">
        <v>477</v>
      </c>
      <c r="B206" s="6" cm="1">
        <f t="array" ref="B206:AC206">_xlfn.XLOOKUP(A206,'Kunnat aakkosjäjestyksessä'!$A$14:$A$306,'Kunnat aakkosjäjestyksessä'!$B$14:$AC$306)</f>
        <v>2778</v>
      </c>
      <c r="C206" s="30">
        <v>3.9956803455723544</v>
      </c>
      <c r="D206" s="30">
        <v>36.645068394528437</v>
      </c>
      <c r="E206" s="18">
        <v>8175.3059755219583</v>
      </c>
      <c r="F206" s="18">
        <v>5908.2073434125268</v>
      </c>
      <c r="G206" s="8">
        <v>563.35493160547162</v>
      </c>
      <c r="H206" s="8">
        <v>1538.1569474442044</v>
      </c>
      <c r="I206" s="8">
        <v>687.18502519798415</v>
      </c>
      <c r="J206" s="8">
        <v>30.957523398128149</v>
      </c>
      <c r="K206" s="8">
        <v>1243.7005039596831</v>
      </c>
      <c r="L206" s="8">
        <v>115.19078473722102</v>
      </c>
      <c r="M206" s="8">
        <v>1605.1115910727142</v>
      </c>
      <c r="N206" s="7">
        <v>239.74082073434118</v>
      </c>
      <c r="O206" s="18">
        <v>1632.829373650108</v>
      </c>
      <c r="P206" s="8">
        <v>318.93448524118071</v>
      </c>
      <c r="Q206" s="8">
        <v>7981.9819819819822</v>
      </c>
      <c r="R206" s="8">
        <v>88.192944564434839</v>
      </c>
      <c r="S206" s="8">
        <v>992.08063354931608</v>
      </c>
      <c r="T206" s="8">
        <v>567.04501731435164</v>
      </c>
      <c r="U206" s="7">
        <v>-546.16668758073035</v>
      </c>
      <c r="V206" s="8">
        <v>75.233981281497478</v>
      </c>
      <c r="W206" s="8">
        <v>60.115190784737216</v>
      </c>
      <c r="X206" s="8">
        <v>77.393808495320371</v>
      </c>
      <c r="Y206" s="8">
        <v>75.593952483801303</v>
      </c>
      <c r="Z206" s="18">
        <v>324.9020306376915</v>
      </c>
      <c r="AA206" s="8">
        <v>172.06623470122389</v>
      </c>
      <c r="AB206" s="8">
        <v>108.35133189344852</v>
      </c>
      <c r="AC206" s="31">
        <v>309.36722782163201</v>
      </c>
      <c r="AD206" s="12"/>
      <c r="AE206" s="1" t="s">
        <v>719</v>
      </c>
      <c r="AF206" s="13" t="s">
        <v>39</v>
      </c>
      <c r="AG206" s="22" t="s">
        <v>300</v>
      </c>
      <c r="AH206" s="23" t="s">
        <v>247</v>
      </c>
    </row>
    <row r="207" spans="1:34" ht="15" customHeight="1" x14ac:dyDescent="0.25">
      <c r="A207" s="1" t="s">
        <v>493</v>
      </c>
      <c r="B207" s="6" cm="1">
        <f t="array" ref="B207:AC207">_xlfn.XLOOKUP(A207,'Kunnat aakkosjäjestyksessä'!$A$14:$A$306,'Kunnat aakkosjäjestyksessä'!$B$14:$AC$306)</f>
        <v>2095</v>
      </c>
      <c r="C207" s="30">
        <v>4.4391408114558475</v>
      </c>
      <c r="D207" s="30">
        <v>40.286396181384248</v>
      </c>
      <c r="E207" s="18">
        <v>7648.6873508353219</v>
      </c>
      <c r="F207" s="18">
        <v>5197.1360381861577</v>
      </c>
      <c r="G207" s="8">
        <v>129.83293556085917</v>
      </c>
      <c r="H207" s="8">
        <v>1497.8520286396181</v>
      </c>
      <c r="I207" s="8">
        <v>396.65871121718379</v>
      </c>
      <c r="J207" s="8">
        <v>13.111800620558501</v>
      </c>
      <c r="K207" s="8">
        <v>1221.4797136038187</v>
      </c>
      <c r="L207" s="8">
        <v>123.62768496420047</v>
      </c>
      <c r="M207" s="8">
        <v>1729.3556085918856</v>
      </c>
      <c r="N207" s="7">
        <v>208.8452399522335</v>
      </c>
      <c r="O207" s="18">
        <v>1745.1073985680191</v>
      </c>
      <c r="P207" s="8">
        <v>392.8400954653938</v>
      </c>
      <c r="Q207" s="8">
        <v>8849.4623655913983</v>
      </c>
      <c r="R207" s="8">
        <v>95.942720763723145</v>
      </c>
      <c r="S207" s="8">
        <v>978.04295942720762</v>
      </c>
      <c r="T207" s="8">
        <v>205.72312451662799</v>
      </c>
      <c r="U207" s="7">
        <v>-175.65152547128201</v>
      </c>
      <c r="V207" s="8">
        <v>76.372315035799531</v>
      </c>
      <c r="W207" s="8">
        <v>29.594272076372317</v>
      </c>
      <c r="X207" s="8">
        <v>142.2434367541766</v>
      </c>
      <c r="Y207" s="8">
        <v>113.60381861575179</v>
      </c>
      <c r="Z207" s="18">
        <v>352.66821345707655</v>
      </c>
      <c r="AA207" s="8">
        <v>134.12887828162289</v>
      </c>
      <c r="AB207" s="8">
        <v>109.78520286396181</v>
      </c>
      <c r="AC207" s="31">
        <v>353.77570062406852</v>
      </c>
      <c r="AD207" s="12"/>
      <c r="AE207" s="1" t="s">
        <v>734</v>
      </c>
      <c r="AF207" s="13" t="s">
        <v>50</v>
      </c>
      <c r="AG207" s="22" t="s">
        <v>300</v>
      </c>
      <c r="AH207" s="23" t="s">
        <v>245</v>
      </c>
    </row>
    <row r="208" spans="1:34" ht="15" customHeight="1" x14ac:dyDescent="0.25">
      <c r="A208" s="1" t="s">
        <v>505</v>
      </c>
      <c r="B208" s="6" cm="1">
        <f t="array" ref="B208:AC208">_xlfn.XLOOKUP(A208,'Kunnat aakkosjäjestyksessä'!$A$14:$A$306,'Kunnat aakkosjäjestyksessä'!$B$14:$AC$306)</f>
        <v>7759</v>
      </c>
      <c r="C208" s="30">
        <v>6.1476994458048715</v>
      </c>
      <c r="D208" s="30">
        <v>31.975770073463078</v>
      </c>
      <c r="E208" s="18">
        <v>7371.5685010955021</v>
      </c>
      <c r="F208" s="18">
        <v>4629.4625596081969</v>
      </c>
      <c r="G208" s="8">
        <v>307.38497229024358</v>
      </c>
      <c r="H208" s="8">
        <v>1294.1100657301199</v>
      </c>
      <c r="I208" s="8">
        <v>488.20724320144348</v>
      </c>
      <c r="J208" s="8">
        <v>0</v>
      </c>
      <c r="K208" s="8">
        <v>713.49400695965971</v>
      </c>
      <c r="L208" s="8">
        <v>98.595179791210214</v>
      </c>
      <c r="M208" s="8">
        <v>1601.366155432401</v>
      </c>
      <c r="N208" s="7">
        <v>224.90011599432904</v>
      </c>
      <c r="O208" s="18">
        <v>2042.7890192035054</v>
      </c>
      <c r="P208" s="8">
        <v>589.63783992782567</v>
      </c>
      <c r="Q208" s="8">
        <v>9591.1949685534564</v>
      </c>
      <c r="R208" s="8">
        <v>89.31563345791983</v>
      </c>
      <c r="S208" s="8">
        <v>877.6904240237144</v>
      </c>
      <c r="T208" s="8">
        <v>146.98318496538081</v>
      </c>
      <c r="U208" s="7">
        <v>64.642024468824403</v>
      </c>
      <c r="V208" s="8">
        <v>132.10465266142543</v>
      </c>
      <c r="W208" s="8">
        <v>45.882201314602398</v>
      </c>
      <c r="X208" s="8">
        <v>96.533058383812346</v>
      </c>
      <c r="Y208" s="8">
        <v>56.708338703441164</v>
      </c>
      <c r="Z208" s="18">
        <v>336.89839572192511</v>
      </c>
      <c r="AA208" s="8">
        <v>167.93401211496325</v>
      </c>
      <c r="AB208" s="8">
        <v>110.32349529578555</v>
      </c>
      <c r="AC208" s="31">
        <v>362.41852656187473</v>
      </c>
      <c r="AD208" s="12"/>
      <c r="AE208" s="1" t="s">
        <v>747</v>
      </c>
      <c r="AF208" s="13" t="s">
        <v>59</v>
      </c>
      <c r="AG208" s="22" t="s">
        <v>300</v>
      </c>
      <c r="AH208" s="23" t="s">
        <v>245</v>
      </c>
    </row>
    <row r="209" spans="1:34" ht="15" customHeight="1" x14ac:dyDescent="0.25">
      <c r="A209" s="1" t="s">
        <v>518</v>
      </c>
      <c r="B209" s="6" cm="1">
        <f t="array" ref="B209:AC209">_xlfn.XLOOKUP(A209,'Kunnat aakkosjäjestyksessä'!$A$14:$A$306,'Kunnat aakkosjäjestyksessä'!$B$14:$AC$306)</f>
        <v>121543</v>
      </c>
      <c r="C209" s="30">
        <v>6.2899549953514393</v>
      </c>
      <c r="D209" s="30">
        <v>22.02841792616605</v>
      </c>
      <c r="E209" s="18">
        <v>6429.7738249014747</v>
      </c>
      <c r="F209" s="18">
        <v>3780.5879400705921</v>
      </c>
      <c r="G209" s="8">
        <v>277.79468994512229</v>
      </c>
      <c r="H209" s="8">
        <v>696.10755041425659</v>
      </c>
      <c r="I209" s="8">
        <v>341.06447923780058</v>
      </c>
      <c r="J209" s="8">
        <v>5.6689342403628116</v>
      </c>
      <c r="K209" s="8">
        <v>648.09162189513177</v>
      </c>
      <c r="L209" s="8">
        <v>93.275630846696231</v>
      </c>
      <c r="M209" s="8">
        <v>1609.3974971820674</v>
      </c>
      <c r="N209" s="7">
        <v>202.46316715585067</v>
      </c>
      <c r="O209" s="18">
        <v>2133.1874316085664</v>
      </c>
      <c r="P209" s="8">
        <v>619.21295344034627</v>
      </c>
      <c r="Q209" s="8">
        <v>9844.4735120994119</v>
      </c>
      <c r="R209" s="8">
        <v>59.468665410595428</v>
      </c>
      <c r="S209" s="8">
        <v>881.77846523452604</v>
      </c>
      <c r="T209" s="8">
        <v>149.93041663042533</v>
      </c>
      <c r="U209" s="7">
        <v>28.261663538732954</v>
      </c>
      <c r="V209" s="8">
        <v>164.44385937487144</v>
      </c>
      <c r="W209" s="8">
        <v>36.431550973729465</v>
      </c>
      <c r="X209" s="8">
        <v>193.65985700533966</v>
      </c>
      <c r="Y209" s="8">
        <v>49.965855705388215</v>
      </c>
      <c r="Z209" s="18">
        <v>380.592296813909</v>
      </c>
      <c r="AA209" s="8">
        <v>229.6306656903318</v>
      </c>
      <c r="AB209" s="8">
        <v>62.776136840459756</v>
      </c>
      <c r="AC209" s="31">
        <v>135.40615640840713</v>
      </c>
      <c r="AD209" s="12"/>
      <c r="AE209" s="1" t="s">
        <v>762</v>
      </c>
      <c r="AF209" s="13" t="s">
        <v>70</v>
      </c>
      <c r="AG209" s="22" t="s">
        <v>300</v>
      </c>
      <c r="AH209" s="23" t="s">
        <v>246</v>
      </c>
    </row>
    <row r="210" spans="1:34" ht="15" customHeight="1" x14ac:dyDescent="0.25">
      <c r="A210" s="1" t="s">
        <v>529</v>
      </c>
      <c r="B210" s="6" cm="1">
        <f t="array" ref="B210:AC210">_xlfn.XLOOKUP(A210,'Kunnat aakkosjäjestyksessä'!$A$14:$A$306,'Kunnat aakkosjäjestyksessä'!$B$14:$AC$306)</f>
        <v>9247</v>
      </c>
      <c r="C210" s="30">
        <v>5.4071590786200927</v>
      </c>
      <c r="D210" s="30">
        <v>29.112144479290581</v>
      </c>
      <c r="E210" s="18">
        <v>7266.2485130312534</v>
      </c>
      <c r="F210" s="18">
        <v>4675.8948848275113</v>
      </c>
      <c r="G210" s="8">
        <v>305.93706066832488</v>
      </c>
      <c r="H210" s="8">
        <v>1178.8688223207525</v>
      </c>
      <c r="I210" s="8">
        <v>584.94646912512167</v>
      </c>
      <c r="J210" s="8">
        <v>3.8381018841591068</v>
      </c>
      <c r="K210" s="8">
        <v>816.80545041635116</v>
      </c>
      <c r="L210" s="8">
        <v>87.704120255217916</v>
      </c>
      <c r="M210" s="8">
        <v>1543.6357737644641</v>
      </c>
      <c r="N210" s="7">
        <v>241.86320664833755</v>
      </c>
      <c r="O210" s="18">
        <v>2002.9198659024551</v>
      </c>
      <c r="P210" s="8">
        <v>370.9311127933384</v>
      </c>
      <c r="Q210" s="8">
        <v>6860</v>
      </c>
      <c r="R210" s="8">
        <v>81.972531631880599</v>
      </c>
      <c r="S210" s="8">
        <v>1094.8415702389964</v>
      </c>
      <c r="T210" s="8">
        <v>155.28486476117399</v>
      </c>
      <c r="U210" s="7">
        <v>102.85290965214949</v>
      </c>
      <c r="V210" s="8">
        <v>99.167297501892506</v>
      </c>
      <c r="W210" s="8">
        <v>21.736779496052772</v>
      </c>
      <c r="X210" s="8">
        <v>76.13279982697091</v>
      </c>
      <c r="Y210" s="8">
        <v>52.016870336325297</v>
      </c>
      <c r="Z210" s="18">
        <v>243.32122248343663</v>
      </c>
      <c r="AA210" s="8">
        <v>124.25651562668973</v>
      </c>
      <c r="AB210" s="8">
        <v>76.889802097977721</v>
      </c>
      <c r="AC210" s="31">
        <v>344.11253981785046</v>
      </c>
      <c r="AD210" s="12"/>
      <c r="AE210" s="1" t="s">
        <v>774</v>
      </c>
      <c r="AF210" s="13" t="s">
        <v>80</v>
      </c>
      <c r="AG210" s="22" t="s">
        <v>300</v>
      </c>
      <c r="AH210" s="23" t="s">
        <v>245</v>
      </c>
    </row>
    <row r="211" spans="1:34" ht="15" customHeight="1" x14ac:dyDescent="0.25">
      <c r="A211" s="1" t="s">
        <v>535</v>
      </c>
      <c r="B211" s="6" cm="1">
        <f t="array" ref="B211:AC211">_xlfn.XLOOKUP(A211,'Kunnat aakkosjäjestyksessä'!$A$14:$A$306,'Kunnat aakkosjäjestyksessä'!$B$14:$AC$306)</f>
        <v>9280</v>
      </c>
      <c r="C211" s="30">
        <v>5.3125</v>
      </c>
      <c r="D211" s="30">
        <v>32.09051724137931</v>
      </c>
      <c r="E211" s="18">
        <v>8129.8491379310335</v>
      </c>
      <c r="F211" s="18">
        <v>5464.6551724137935</v>
      </c>
      <c r="G211" s="8">
        <v>225.96982758620689</v>
      </c>
      <c r="H211" s="8">
        <v>924.46120689655174</v>
      </c>
      <c r="I211" s="8">
        <v>533.18965517241384</v>
      </c>
      <c r="J211" s="8">
        <v>47.287899860917939</v>
      </c>
      <c r="K211" s="8">
        <v>1000.7543103448276</v>
      </c>
      <c r="L211" s="8">
        <v>64.870689655172413</v>
      </c>
      <c r="M211" s="8">
        <v>2472.6293103448274</v>
      </c>
      <c r="N211" s="7">
        <v>260.36296220804832</v>
      </c>
      <c r="O211" s="18">
        <v>1749.1379310344828</v>
      </c>
      <c r="P211" s="8">
        <v>384.375</v>
      </c>
      <c r="Q211" s="8">
        <v>7235.2941176470586</v>
      </c>
      <c r="R211" s="8">
        <v>45.258620689655174</v>
      </c>
      <c r="S211" s="8">
        <v>968.9655172413793</v>
      </c>
      <c r="T211" s="8">
        <v>141.49672951135054</v>
      </c>
      <c r="U211" s="7">
        <v>-15.203626063074591</v>
      </c>
      <c r="V211" s="8">
        <v>154.20258620689657</v>
      </c>
      <c r="W211" s="8">
        <v>7.3275862068965516</v>
      </c>
      <c r="X211" s="8">
        <v>62.715517241379303</v>
      </c>
      <c r="Y211" s="8">
        <v>50</v>
      </c>
      <c r="Z211" s="18">
        <v>304.82875983833225</v>
      </c>
      <c r="AA211" s="8">
        <v>180.92672413793105</v>
      </c>
      <c r="AB211" s="8">
        <v>64.224137931034491</v>
      </c>
      <c r="AC211" s="31">
        <v>611.22727464442505</v>
      </c>
      <c r="AD211" s="12"/>
      <c r="AE211" s="1" t="s">
        <v>781</v>
      </c>
      <c r="AF211" s="13" t="s">
        <v>85</v>
      </c>
      <c r="AG211" s="22" t="s">
        <v>300</v>
      </c>
      <c r="AH211" s="23" t="s">
        <v>248</v>
      </c>
    </row>
    <row r="212" spans="1:34" ht="15" customHeight="1" x14ac:dyDescent="0.25">
      <c r="A212" s="1" t="s">
        <v>585</v>
      </c>
      <c r="B212" s="6" cm="1">
        <f t="array" ref="B212:AC212">_xlfn.XLOOKUP(A212,'Kunnat aakkosjäjestyksessä'!$A$14:$A$306,'Kunnat aakkosjäjestyksessä'!$B$14:$AC$306)</f>
        <v>4269</v>
      </c>
      <c r="C212" s="30">
        <v>4.7552119934410868</v>
      </c>
      <c r="D212" s="30">
        <v>38.62731318810026</v>
      </c>
      <c r="E212" s="18">
        <v>7980.5575076130235</v>
      </c>
      <c r="F212" s="18">
        <v>5228.8592176153661</v>
      </c>
      <c r="G212" s="8">
        <v>260.95104239868823</v>
      </c>
      <c r="H212" s="8">
        <v>1328.1799016163036</v>
      </c>
      <c r="I212" s="8">
        <v>549.30897165612555</v>
      </c>
      <c r="J212" s="8">
        <v>1.0327911179963851</v>
      </c>
      <c r="K212" s="8">
        <v>1175.9194190676974</v>
      </c>
      <c r="L212" s="8">
        <v>111.26727570859686</v>
      </c>
      <c r="M212" s="8">
        <v>1608.1049426095103</v>
      </c>
      <c r="N212" s="7">
        <v>305.36214914904423</v>
      </c>
      <c r="O212" s="18">
        <v>2075.1932536893887</v>
      </c>
      <c r="P212" s="8">
        <v>334.27032091824782</v>
      </c>
      <c r="Q212" s="8">
        <v>7029.5566502463053</v>
      </c>
      <c r="R212" s="8">
        <v>62.778168189271497</v>
      </c>
      <c r="S212" s="8">
        <v>1137.0344342937456</v>
      </c>
      <c r="T212" s="8">
        <v>0</v>
      </c>
      <c r="U212" s="7">
        <v>267.25154425766812</v>
      </c>
      <c r="V212" s="8">
        <v>135.39470602014524</v>
      </c>
      <c r="W212" s="8">
        <v>34.926951877258212</v>
      </c>
      <c r="X212" s="8">
        <v>103.53712813305224</v>
      </c>
      <c r="Y212" s="8">
        <v>68.16584680252987</v>
      </c>
      <c r="Z212" s="18">
        <v>376.99606572552648</v>
      </c>
      <c r="AA212" s="8">
        <v>158.11665495432186</v>
      </c>
      <c r="AB212" s="8">
        <v>99.789177793394231</v>
      </c>
      <c r="AC212" s="31">
        <v>299.50897058274222</v>
      </c>
      <c r="AD212" s="12"/>
      <c r="AE212" s="1" t="s">
        <v>839</v>
      </c>
      <c r="AF212" s="13" t="s">
        <v>123</v>
      </c>
      <c r="AG212" s="22" t="s">
        <v>300</v>
      </c>
      <c r="AH212" s="23" t="s">
        <v>245</v>
      </c>
    </row>
    <row r="213" spans="1:34" ht="15" customHeight="1" x14ac:dyDescent="0.25">
      <c r="A213" s="1" t="s">
        <v>608</v>
      </c>
      <c r="B213" s="6" cm="1">
        <f t="array" ref="B213:AC213">_xlfn.XLOOKUP(A213,'Kunnat aakkosjäjestyksessä'!$A$14:$A$306,'Kunnat aakkosjäjestyksessä'!$B$14:$AC$306)</f>
        <v>3033</v>
      </c>
      <c r="C213" s="30">
        <v>3.8905374216946917</v>
      </c>
      <c r="D213" s="30">
        <v>36.465545664358721</v>
      </c>
      <c r="E213" s="18">
        <v>8050.4451038575662</v>
      </c>
      <c r="F213" s="18">
        <v>5047.8074513682823</v>
      </c>
      <c r="G213" s="8">
        <v>311.57270029673589</v>
      </c>
      <c r="H213" s="8">
        <v>1008.9020771513353</v>
      </c>
      <c r="I213" s="8">
        <v>748.76360039564781</v>
      </c>
      <c r="J213" s="8">
        <v>62.081784386617102</v>
      </c>
      <c r="K213" s="8">
        <v>958.78667985492916</v>
      </c>
      <c r="L213" s="8">
        <v>0</v>
      </c>
      <c r="M213" s="8">
        <v>1746.1259479063633</v>
      </c>
      <c r="N213" s="7">
        <v>211.57466137665324</v>
      </c>
      <c r="O213" s="18">
        <v>1869.7659083415761</v>
      </c>
      <c r="P213" s="8">
        <v>298.05473128915264</v>
      </c>
      <c r="Q213" s="8">
        <v>7661.0169491525421</v>
      </c>
      <c r="R213" s="8">
        <v>66.930431915595122</v>
      </c>
      <c r="S213" s="8">
        <v>938.01516650181338</v>
      </c>
      <c r="T213" s="8">
        <v>125.35877939473286</v>
      </c>
      <c r="U213" s="7">
        <v>236.27745424496825</v>
      </c>
      <c r="V213" s="8">
        <v>80.778107484338932</v>
      </c>
      <c r="W213" s="8">
        <v>22.471910112359549</v>
      </c>
      <c r="X213" s="8">
        <v>101.87932739861523</v>
      </c>
      <c r="Y213" s="8">
        <v>90.009891196834815</v>
      </c>
      <c r="Z213" s="18">
        <v>306.58368817556504</v>
      </c>
      <c r="AA213" s="8">
        <v>106.82492581602374</v>
      </c>
      <c r="AB213" s="8">
        <v>112.10023079459282</v>
      </c>
      <c r="AC213" s="31">
        <v>826.28805597214284</v>
      </c>
      <c r="AD213" s="12"/>
      <c r="AE213" s="1" t="s">
        <v>867</v>
      </c>
      <c r="AF213" s="13" t="s">
        <v>142</v>
      </c>
      <c r="AG213" s="22" t="s">
        <v>300</v>
      </c>
      <c r="AH213" s="23" t="s">
        <v>249</v>
      </c>
    </row>
    <row r="214" spans="1:34" ht="15" customHeight="1" x14ac:dyDescent="0.25">
      <c r="A214" s="1" t="s">
        <v>609</v>
      </c>
      <c r="B214" s="6" cm="1">
        <f t="array" ref="B214:AC214">_xlfn.XLOOKUP(A214,'Kunnat aakkosjäjestyksessä'!$A$14:$A$306,'Kunnat aakkosjäjestyksessä'!$B$14:$AC$306)</f>
        <v>1513</v>
      </c>
      <c r="C214" s="30">
        <v>3.0403172504957041</v>
      </c>
      <c r="D214" s="30">
        <v>40.185062789160611</v>
      </c>
      <c r="E214" s="18">
        <v>9379.3787177792474</v>
      </c>
      <c r="F214" s="18">
        <v>5783.2121612690025</v>
      </c>
      <c r="G214" s="8">
        <v>211.50033046926637</v>
      </c>
      <c r="H214" s="8">
        <v>1977.5280898876404</v>
      </c>
      <c r="I214" s="8">
        <v>493.72108393919365</v>
      </c>
      <c r="J214" s="8">
        <v>5.6449633603309843</v>
      </c>
      <c r="K214" s="8">
        <v>1023.7937871777924</v>
      </c>
      <c r="L214" s="8">
        <v>114.34236615994712</v>
      </c>
      <c r="M214" s="8">
        <v>1884.9966953073365</v>
      </c>
      <c r="N214" s="7">
        <v>186.02721112744246</v>
      </c>
      <c r="O214" s="18">
        <v>1878.3873099801717</v>
      </c>
      <c r="P214" s="8">
        <v>306.67547918043618</v>
      </c>
      <c r="Q214" s="8">
        <v>10086.95652173913</v>
      </c>
      <c r="R214" s="8">
        <v>72.042300066093858</v>
      </c>
      <c r="S214" s="8">
        <v>948.44679444811629</v>
      </c>
      <c r="T214" s="8">
        <v>40.649173365690885</v>
      </c>
      <c r="U214" s="7">
        <v>272.59550471107178</v>
      </c>
      <c r="V214" s="8">
        <v>121.61269001982816</v>
      </c>
      <c r="W214" s="8">
        <v>28.460543337645539</v>
      </c>
      <c r="X214" s="8">
        <v>87.904824851288822</v>
      </c>
      <c r="Y214" s="8">
        <v>63.450099140779912</v>
      </c>
      <c r="Z214" s="18">
        <v>435.61819346572707</v>
      </c>
      <c r="AA214" s="8">
        <v>159.94712491738269</v>
      </c>
      <c r="AB214" s="8">
        <v>177.79246530072703</v>
      </c>
      <c r="AC214" s="31">
        <v>1282.1610530643461</v>
      </c>
      <c r="AD214" s="12"/>
      <c r="AE214" s="1" t="s">
        <v>868</v>
      </c>
      <c r="AF214" s="13" t="s">
        <v>143</v>
      </c>
      <c r="AG214" s="22" t="s">
        <v>300</v>
      </c>
      <c r="AH214" s="23" t="s">
        <v>247</v>
      </c>
    </row>
    <row r="215" spans="1:34" ht="15" customHeight="1" x14ac:dyDescent="0.25">
      <c r="A215" s="1" t="s">
        <v>625</v>
      </c>
      <c r="B215" s="6" cm="1">
        <f t="array" ref="B215:AC215">_xlfn.XLOOKUP(A215,'Kunnat aakkosjäjestyksessä'!$A$14:$A$306,'Kunnat aakkosjäjestyksessä'!$B$14:$AC$306)</f>
        <v>21293</v>
      </c>
      <c r="C215" s="30">
        <v>7.6785798149626636</v>
      </c>
      <c r="D215" s="30">
        <v>21.889822946508243</v>
      </c>
      <c r="E215" s="18">
        <v>6521.4389705537033</v>
      </c>
      <c r="F215" s="18">
        <v>3597.6142394214057</v>
      </c>
      <c r="G215" s="8">
        <v>218.71037430141359</v>
      </c>
      <c r="H215" s="8">
        <v>786.73742544498191</v>
      </c>
      <c r="I215" s="8">
        <v>414.22063588972901</v>
      </c>
      <c r="J215" s="8">
        <v>0.80671184252984829</v>
      </c>
      <c r="K215" s="8">
        <v>546.98727281266144</v>
      </c>
      <c r="L215" s="8">
        <v>65.796271075001172</v>
      </c>
      <c r="M215" s="8">
        <v>1427.1356783919598</v>
      </c>
      <c r="N215" s="7">
        <v>203.01614073812971</v>
      </c>
      <c r="O215" s="18">
        <v>2418.6352322359462</v>
      </c>
      <c r="P215" s="8">
        <v>719.72009580613349</v>
      </c>
      <c r="Q215" s="8">
        <v>9373.088685015291</v>
      </c>
      <c r="R215" s="8">
        <v>96.369698962100216</v>
      </c>
      <c r="S215" s="8">
        <v>1207.204245526699</v>
      </c>
      <c r="T215" s="8">
        <v>178.88402625820569</v>
      </c>
      <c r="U215" s="7">
        <v>-71.187611846609641</v>
      </c>
      <c r="V215" s="8">
        <v>160.71009251866812</v>
      </c>
      <c r="W215" s="8">
        <v>59.917355371900825</v>
      </c>
      <c r="X215" s="8">
        <v>67.017329638848452</v>
      </c>
      <c r="Y215" s="8">
        <v>51.331423472502699</v>
      </c>
      <c r="Z215" s="18">
        <v>354.52449296503693</v>
      </c>
      <c r="AA215" s="8">
        <v>188.79443948715542</v>
      </c>
      <c r="AB215" s="8">
        <v>79.274879068238391</v>
      </c>
      <c r="AC215" s="31">
        <v>150.6650059313144</v>
      </c>
      <c r="AD215" s="12"/>
      <c r="AE215" s="1" t="s">
        <v>891</v>
      </c>
      <c r="AF215" s="13" t="s">
        <v>162</v>
      </c>
      <c r="AG215" s="22" t="s">
        <v>300</v>
      </c>
      <c r="AH215" s="23" t="s">
        <v>246</v>
      </c>
    </row>
    <row r="216" spans="1:34" ht="15" customHeight="1" x14ac:dyDescent="0.25">
      <c r="A216" s="1" t="s">
        <v>632</v>
      </c>
      <c r="B216" s="6" cm="1">
        <f t="array" ref="B216:AC216">_xlfn.XLOOKUP(A216,'Kunnat aakkosjäjestyksessä'!$A$14:$A$306,'Kunnat aakkosjäjestyksessä'!$B$14:$AC$306)</f>
        <v>3777</v>
      </c>
      <c r="C216" s="30">
        <v>4.2626423087106167</v>
      </c>
      <c r="D216" s="30">
        <v>35.822081016679903</v>
      </c>
      <c r="E216" s="18">
        <v>7234.3129467831614</v>
      </c>
      <c r="F216" s="18">
        <v>4593.0632777336514</v>
      </c>
      <c r="G216" s="8">
        <v>316.91818903891976</v>
      </c>
      <c r="H216" s="8">
        <v>1426.2642308710617</v>
      </c>
      <c r="I216" s="8">
        <v>516.28276409849082</v>
      </c>
      <c r="J216" s="8">
        <v>0</v>
      </c>
      <c r="K216" s="8">
        <v>763.03944929838497</v>
      </c>
      <c r="L216" s="8">
        <v>101.4032300767805</v>
      </c>
      <c r="M216" s="8">
        <v>1254.964257347101</v>
      </c>
      <c r="N216" s="7">
        <v>315.59438707969292</v>
      </c>
      <c r="O216" s="18">
        <v>1901.5091342335186</v>
      </c>
      <c r="P216" s="8">
        <v>426.26423087106167</v>
      </c>
      <c r="Q216" s="8">
        <v>10000</v>
      </c>
      <c r="R216" s="8">
        <v>57.453005030447443</v>
      </c>
      <c r="S216" s="8">
        <v>881.38734445326986</v>
      </c>
      <c r="T216" s="8">
        <v>142.93152824785213</v>
      </c>
      <c r="U216" s="7">
        <v>85.321250687250043</v>
      </c>
      <c r="V216" s="8">
        <v>152.23722531109345</v>
      </c>
      <c r="W216" s="8">
        <v>37.301894085813686</v>
      </c>
      <c r="X216" s="8">
        <v>118.61265554673021</v>
      </c>
      <c r="Y216" s="8">
        <v>90.283293619274559</v>
      </c>
      <c r="Z216" s="18">
        <v>322.57224681072637</v>
      </c>
      <c r="AA216" s="8">
        <v>113.58220810166799</v>
      </c>
      <c r="AB216" s="8">
        <v>108.28700026476039</v>
      </c>
      <c r="AC216" s="31">
        <v>417.16828800526503</v>
      </c>
      <c r="AD216" s="12"/>
      <c r="AE216" s="1" t="s">
        <v>898</v>
      </c>
      <c r="AF216" s="13" t="s">
        <v>167</v>
      </c>
      <c r="AG216" s="22" t="s">
        <v>300</v>
      </c>
      <c r="AH216" s="23" t="s">
        <v>245</v>
      </c>
    </row>
    <row r="217" spans="1:34" ht="15" customHeight="1" x14ac:dyDescent="0.25">
      <c r="A217" s="1" t="s">
        <v>636</v>
      </c>
      <c r="B217" s="6" cm="1">
        <f t="array" ref="B217:AC217">_xlfn.XLOOKUP(A217,'Kunnat aakkosjäjestyksessä'!$A$14:$A$306,'Kunnat aakkosjäjestyksessä'!$B$14:$AC$306)</f>
        <v>6891</v>
      </c>
      <c r="C217" s="30">
        <v>5.1516470758960962</v>
      </c>
      <c r="D217" s="30">
        <v>32.912494558119285</v>
      </c>
      <c r="E217" s="18">
        <v>7760.7023654041504</v>
      </c>
      <c r="F217" s="18">
        <v>4902.9168480626904</v>
      </c>
      <c r="G217" s="8">
        <v>255.98606878537223</v>
      </c>
      <c r="H217" s="8">
        <v>1231.896676824844</v>
      </c>
      <c r="I217" s="8">
        <v>482.22318966768245</v>
      </c>
      <c r="J217" s="8">
        <v>24.591947769314473</v>
      </c>
      <c r="K217" s="8">
        <v>1018.8651864751124</v>
      </c>
      <c r="L217" s="8">
        <v>63.70628355826441</v>
      </c>
      <c r="M217" s="8">
        <v>1661.1522275431723</v>
      </c>
      <c r="N217" s="7">
        <v>228.20155099719315</v>
      </c>
      <c r="O217" s="18">
        <v>1999.2744159048032</v>
      </c>
      <c r="P217" s="8">
        <v>455.95704542156432</v>
      </c>
      <c r="Q217" s="8">
        <v>8850.7042253521122</v>
      </c>
      <c r="R217" s="8">
        <v>87.650558699753304</v>
      </c>
      <c r="S217" s="8">
        <v>944.42025830793784</v>
      </c>
      <c r="T217" s="8">
        <v>107.63237628047901</v>
      </c>
      <c r="U217" s="7">
        <v>91.79866375362343</v>
      </c>
      <c r="V217" s="8">
        <v>190.53838339863592</v>
      </c>
      <c r="W217" s="8">
        <v>37.109375</v>
      </c>
      <c r="X217" s="8">
        <v>84.167755042809461</v>
      </c>
      <c r="Y217" s="8">
        <v>58.917428529966621</v>
      </c>
      <c r="Z217" s="18">
        <v>315.53888327802628</v>
      </c>
      <c r="AA217" s="8">
        <v>147.00333768683791</v>
      </c>
      <c r="AB217" s="8">
        <v>91.568712813815125</v>
      </c>
      <c r="AC217" s="31">
        <v>542.97221815863054</v>
      </c>
      <c r="AD217" s="12"/>
      <c r="AE217" s="1" t="s">
        <v>902</v>
      </c>
      <c r="AF217" s="13" t="s">
        <v>171</v>
      </c>
      <c r="AG217" s="22" t="s">
        <v>300</v>
      </c>
      <c r="AH217" s="23" t="s">
        <v>249</v>
      </c>
    </row>
    <row r="218" spans="1:34" ht="15" customHeight="1" x14ac:dyDescent="0.25">
      <c r="A218" s="1" t="s">
        <v>644</v>
      </c>
      <c r="B218" s="6" cm="1">
        <f t="array" ref="B218:AC218">_xlfn.XLOOKUP(A218,'Kunnat aakkosjäjestyksessä'!$A$14:$A$306,'Kunnat aakkosjäjestyksessä'!$B$14:$AC$306)</f>
        <v>1479</v>
      </c>
      <c r="C218" s="30">
        <v>3.9215686274509802</v>
      </c>
      <c r="D218" s="30">
        <v>40.906017579445567</v>
      </c>
      <c r="E218" s="18">
        <v>8231.9134550371873</v>
      </c>
      <c r="F218" s="18">
        <v>5411.7647058823532</v>
      </c>
      <c r="G218" s="8">
        <v>325.21974306964165</v>
      </c>
      <c r="H218" s="8">
        <v>1649.7633536173091</v>
      </c>
      <c r="I218" s="8">
        <v>457.06558485463148</v>
      </c>
      <c r="J218" s="8">
        <v>21.443158611300206</v>
      </c>
      <c r="K218" s="8">
        <v>1102.0960108181205</v>
      </c>
      <c r="L218" s="8">
        <v>108.85733603786342</v>
      </c>
      <c r="M218" s="8">
        <v>1525.3549695740364</v>
      </c>
      <c r="N218" s="7">
        <v>330.82188533731392</v>
      </c>
      <c r="O218" s="18">
        <v>1632.8600405679515</v>
      </c>
      <c r="P218" s="8">
        <v>311.69709263015551</v>
      </c>
      <c r="Q218" s="8">
        <v>7948.2758620689656</v>
      </c>
      <c r="R218" s="8">
        <v>70.317782285327922</v>
      </c>
      <c r="S218" s="8">
        <v>902.63691683569982</v>
      </c>
      <c r="T218" s="8">
        <v>0</v>
      </c>
      <c r="U218" s="7">
        <v>21.223335346247069</v>
      </c>
      <c r="V218" s="8">
        <v>141.31169709263017</v>
      </c>
      <c r="W218" s="8">
        <v>68.702290076335885</v>
      </c>
      <c r="X218" s="8">
        <v>116.97092630155511</v>
      </c>
      <c r="Y218" s="8">
        <v>97.363083164300207</v>
      </c>
      <c r="Z218" s="18">
        <v>435.12974051896208</v>
      </c>
      <c r="AA218" s="8">
        <v>133.87423935091277</v>
      </c>
      <c r="AB218" s="8">
        <v>114.26639621365787</v>
      </c>
      <c r="AC218" s="31">
        <v>752.15896806792057</v>
      </c>
      <c r="AD218" s="12"/>
      <c r="AE218" s="1" t="s">
        <v>910</v>
      </c>
      <c r="AF218" s="13" t="s">
        <v>178</v>
      </c>
      <c r="AG218" s="22" t="s">
        <v>300</v>
      </c>
      <c r="AH218" s="23" t="s">
        <v>249</v>
      </c>
    </row>
    <row r="219" spans="1:34" ht="15" customHeight="1" x14ac:dyDescent="0.25">
      <c r="A219" s="1" t="s">
        <v>652</v>
      </c>
      <c r="B219" s="6" cm="1">
        <f t="array" ref="B219:AC219">_xlfn.XLOOKUP(A219,'Kunnat aakkosjäjestyksessä'!$A$14:$A$306,'Kunnat aakkosjäjestyksessä'!$B$14:$AC$306)</f>
        <v>2420</v>
      </c>
      <c r="C219" s="30">
        <v>3.2231404958677685</v>
      </c>
      <c r="D219" s="30">
        <v>37.644628099173552</v>
      </c>
      <c r="E219" s="18">
        <v>8166.1157024793383</v>
      </c>
      <c r="F219" s="18">
        <v>5954.9586776859505</v>
      </c>
      <c r="G219" s="8">
        <v>440.08264462809916</v>
      </c>
      <c r="H219" s="8">
        <v>1327.2727272727275</v>
      </c>
      <c r="I219" s="8">
        <v>596.28099173553721</v>
      </c>
      <c r="J219" s="8">
        <v>-7.4962518740629687</v>
      </c>
      <c r="K219" s="8">
        <v>1304.5454545454545</v>
      </c>
      <c r="L219" s="8">
        <v>98.347107438016522</v>
      </c>
      <c r="M219" s="8">
        <v>2078.5123966942147</v>
      </c>
      <c r="N219" s="7">
        <v>215.76071468398067</v>
      </c>
      <c r="O219" s="18">
        <v>1566.9421487603306</v>
      </c>
      <c r="P219" s="8">
        <v>220.6611570247934</v>
      </c>
      <c r="Q219" s="8">
        <v>6846.1538461538457</v>
      </c>
      <c r="R219" s="8">
        <v>61.983471074380169</v>
      </c>
      <c r="S219" s="8">
        <v>758.67768595041321</v>
      </c>
      <c r="T219" s="8">
        <v>276.61323468968351</v>
      </c>
      <c r="U219" s="7">
        <v>70.387042887067309</v>
      </c>
      <c r="V219" s="8">
        <v>59.917355371900825</v>
      </c>
      <c r="W219" s="8">
        <v>24.900548869530191</v>
      </c>
      <c r="X219" s="8">
        <v>93.801652892561975</v>
      </c>
      <c r="Y219" s="8">
        <v>84.297520661157023</v>
      </c>
      <c r="Z219" s="18">
        <v>380.18906699547881</v>
      </c>
      <c r="AA219" s="8">
        <v>200.82644628099172</v>
      </c>
      <c r="AB219" s="8">
        <v>107.02479338842976</v>
      </c>
      <c r="AC219" s="31">
        <v>264.02580903757837</v>
      </c>
      <c r="AD219" s="12"/>
      <c r="AE219" s="1" t="s">
        <v>918</v>
      </c>
      <c r="AF219" s="13" t="s">
        <v>184</v>
      </c>
      <c r="AG219" s="22" t="s">
        <v>300</v>
      </c>
      <c r="AH219" s="23" t="s">
        <v>247</v>
      </c>
    </row>
    <row r="220" spans="1:34" ht="15" customHeight="1" x14ac:dyDescent="0.25">
      <c r="A220" s="1" t="s">
        <v>666</v>
      </c>
      <c r="B220" s="6" cm="1">
        <f t="array" ref="B220:AC220">_xlfn.XLOOKUP(A220,'Kunnat aakkosjäjestyksessä'!$A$14:$A$306,'Kunnat aakkosjäjestyksessä'!$B$14:$AC$306)</f>
        <v>19973</v>
      </c>
      <c r="C220" s="30">
        <v>4.4810494167125619</v>
      </c>
      <c r="D220" s="30">
        <v>32.583988384318829</v>
      </c>
      <c r="E220" s="18">
        <v>7341.961648225104</v>
      </c>
      <c r="F220" s="18">
        <v>4527.7624793471186</v>
      </c>
      <c r="G220" s="8">
        <v>305.16196865768785</v>
      </c>
      <c r="H220" s="8">
        <v>1069.7942221999699</v>
      </c>
      <c r="I220" s="8">
        <v>458.71927101587141</v>
      </c>
      <c r="J220" s="8">
        <v>19.640479360852197</v>
      </c>
      <c r="K220" s="8">
        <v>720.02202974014915</v>
      </c>
      <c r="L220" s="8">
        <v>101.13653432133381</v>
      </c>
      <c r="M220" s="8">
        <v>1763.4806989435738</v>
      </c>
      <c r="N220" s="7">
        <v>190.94380942901446</v>
      </c>
      <c r="O220" s="18">
        <v>1766.2344164622239</v>
      </c>
      <c r="P220" s="8">
        <v>455.21453962849847</v>
      </c>
      <c r="Q220" s="8">
        <v>10158.659217877095</v>
      </c>
      <c r="R220" s="8">
        <v>63.435638111450466</v>
      </c>
      <c r="S220" s="8">
        <v>843.43864216692532</v>
      </c>
      <c r="T220" s="8">
        <v>0</v>
      </c>
      <c r="U220" s="7">
        <v>96.739823773101918</v>
      </c>
      <c r="V220" s="8">
        <v>159.01466980423572</v>
      </c>
      <c r="W220" s="8">
        <v>32.584764420959928</v>
      </c>
      <c r="X220" s="8">
        <v>115.80633855705203</v>
      </c>
      <c r="Y220" s="8">
        <v>50.768537525659646</v>
      </c>
      <c r="Z220" s="18">
        <v>427.90215997632902</v>
      </c>
      <c r="AA220" s="8">
        <v>248.7858609122315</v>
      </c>
      <c r="AB220" s="8">
        <v>139.18790366995444</v>
      </c>
      <c r="AC220" s="31">
        <v>620.06259243943248</v>
      </c>
      <c r="AD220" s="12"/>
      <c r="AE220" s="1" t="s">
        <v>932</v>
      </c>
      <c r="AF220" s="13" t="s">
        <v>191</v>
      </c>
      <c r="AG220" s="22" t="s">
        <v>300</v>
      </c>
      <c r="AH220" s="23" t="s">
        <v>248</v>
      </c>
    </row>
    <row r="221" spans="1:34" ht="15" customHeight="1" x14ac:dyDescent="0.25">
      <c r="A221" s="1" t="s">
        <v>668</v>
      </c>
      <c r="B221" s="6" cm="1">
        <f t="array" ref="B221:AC221">_xlfn.XLOOKUP(A221,'Kunnat aakkosjäjestyksessä'!$A$14:$A$306,'Kunnat aakkosjäjestyksessä'!$B$14:$AC$306)</f>
        <v>1941</v>
      </c>
      <c r="C221" s="30">
        <v>3.1942297784647091</v>
      </c>
      <c r="D221" s="30">
        <v>42.555383822771766</v>
      </c>
      <c r="E221" s="18">
        <v>8531.684698608964</v>
      </c>
      <c r="F221" s="18">
        <v>5641.9371458011337</v>
      </c>
      <c r="G221" s="8">
        <v>256.56877897990728</v>
      </c>
      <c r="H221" s="8">
        <v>1620.8140133951572</v>
      </c>
      <c r="I221" s="8">
        <v>499.74240082431737</v>
      </c>
      <c r="J221" s="8">
        <v>4.4119155921885147</v>
      </c>
      <c r="K221" s="8">
        <v>1168.9850592478103</v>
      </c>
      <c r="L221" s="8">
        <v>0</v>
      </c>
      <c r="M221" s="8">
        <v>1908.8098918083463</v>
      </c>
      <c r="N221" s="7">
        <v>182.60508595340707</v>
      </c>
      <c r="O221" s="18">
        <v>2037.0942812982998</v>
      </c>
      <c r="P221" s="8">
        <v>327.66615146831532</v>
      </c>
      <c r="Q221" s="8">
        <v>10258.064516129032</v>
      </c>
      <c r="R221" s="8">
        <v>47.913446676970629</v>
      </c>
      <c r="S221" s="8">
        <v>1036.0638845955691</v>
      </c>
      <c r="T221" s="8">
        <v>292.08924949290059</v>
      </c>
      <c r="U221" s="7">
        <v>68.136301655722988</v>
      </c>
      <c r="V221" s="8">
        <v>141.16434827408554</v>
      </c>
      <c r="W221" s="8">
        <v>41.629162916291634</v>
      </c>
      <c r="X221" s="8">
        <v>82.431736218444101</v>
      </c>
      <c r="Y221" s="8">
        <v>68.521380731581658</v>
      </c>
      <c r="Z221" s="18">
        <v>281.94726166328599</v>
      </c>
      <c r="AA221" s="8">
        <v>105.10046367851623</v>
      </c>
      <c r="AB221" s="8">
        <v>130.86038124678001</v>
      </c>
      <c r="AC221" s="31">
        <v>570.70600984624446</v>
      </c>
      <c r="AD221" s="12"/>
      <c r="AE221" s="1" t="s">
        <v>934</v>
      </c>
      <c r="AF221" s="13" t="s">
        <v>193</v>
      </c>
      <c r="AG221" s="22" t="s">
        <v>300</v>
      </c>
      <c r="AH221" s="23" t="s">
        <v>249</v>
      </c>
    </row>
    <row r="222" spans="1:34" ht="15" customHeight="1" x14ac:dyDescent="0.25">
      <c r="A222" s="1" t="s">
        <v>671</v>
      </c>
      <c r="B222" s="6" cm="1">
        <f t="array" ref="B222:AC222">_xlfn.XLOOKUP(A222,'Kunnat aakkosjäjestyksessä'!$A$14:$A$306,'Kunnat aakkosjäjestyksessä'!$B$14:$AC$306)</f>
        <v>3490</v>
      </c>
      <c r="C222" s="30">
        <v>5.2148997134670489</v>
      </c>
      <c r="D222" s="30">
        <v>27.908309455587393</v>
      </c>
      <c r="E222" s="18">
        <v>6851.2893982808027</v>
      </c>
      <c r="F222" s="18">
        <v>3837.8223495702005</v>
      </c>
      <c r="G222" s="8">
        <v>226.36103151862463</v>
      </c>
      <c r="H222" s="8">
        <v>1000.8595988538682</v>
      </c>
      <c r="I222" s="8">
        <v>454.72779369627506</v>
      </c>
      <c r="J222" s="8">
        <v>10.197368421052632</v>
      </c>
      <c r="K222" s="8">
        <v>606.01719197707735</v>
      </c>
      <c r="L222" s="8">
        <v>83.667621776504305</v>
      </c>
      <c r="M222" s="8">
        <v>1395.1289398280801</v>
      </c>
      <c r="N222" s="7">
        <v>144.53042527522251</v>
      </c>
      <c r="O222" s="18">
        <v>2299.4269340974211</v>
      </c>
      <c r="P222" s="8">
        <v>453.58166189111751</v>
      </c>
      <c r="Q222" s="8">
        <v>8697.802197802197</v>
      </c>
      <c r="R222" s="8">
        <v>98.567335243553003</v>
      </c>
      <c r="S222" s="8">
        <v>1254.7277936962751</v>
      </c>
      <c r="T222" s="8">
        <v>187.96138557637707</v>
      </c>
      <c r="U222" s="7">
        <v>94.73537173768996</v>
      </c>
      <c r="V222" s="8">
        <v>79.369627507163329</v>
      </c>
      <c r="W222" s="8">
        <v>24.18003351687814</v>
      </c>
      <c r="X222" s="8">
        <v>106.30372492836676</v>
      </c>
      <c r="Y222" s="8">
        <v>95.702005730659025</v>
      </c>
      <c r="Z222" s="18">
        <v>320.84043157296992</v>
      </c>
      <c r="AA222" s="8">
        <v>85.100286532951287</v>
      </c>
      <c r="AB222" s="8">
        <v>139.25501432664754</v>
      </c>
      <c r="AC222" s="31">
        <v>393.19968304021131</v>
      </c>
      <c r="AD222" s="12"/>
      <c r="AE222" s="1" t="s">
        <v>937</v>
      </c>
      <c r="AF222" s="13" t="s">
        <v>195</v>
      </c>
      <c r="AG222" s="22" t="s">
        <v>300</v>
      </c>
      <c r="AH222" s="23" t="s">
        <v>245</v>
      </c>
    </row>
    <row r="223" spans="1:34" ht="15" customHeight="1" x14ac:dyDescent="0.25">
      <c r="B223" s="6"/>
      <c r="C223" s="30"/>
      <c r="D223" s="30"/>
      <c r="E223" s="18"/>
      <c r="F223" s="18"/>
      <c r="G223" s="8"/>
      <c r="H223" s="8"/>
      <c r="I223" s="8"/>
      <c r="J223" s="8"/>
      <c r="K223" s="8"/>
      <c r="L223" s="8"/>
      <c r="M223" s="8"/>
      <c r="N223" s="7"/>
      <c r="O223" s="18"/>
      <c r="P223" s="8"/>
      <c r="Q223" s="8"/>
      <c r="R223" s="8"/>
      <c r="S223" s="8"/>
      <c r="T223" s="8"/>
      <c r="U223" s="7"/>
      <c r="V223" s="8"/>
      <c r="W223" s="8"/>
      <c r="X223" s="8"/>
      <c r="Y223" s="8"/>
      <c r="Z223" s="18"/>
      <c r="AA223" s="8"/>
      <c r="AB223" s="8"/>
      <c r="AC223" s="31"/>
      <c r="AD223" s="12"/>
      <c r="AF223" s="13"/>
      <c r="AG223" s="22"/>
      <c r="AH223" s="23"/>
    </row>
    <row r="224" spans="1:34" ht="15" customHeight="1" x14ac:dyDescent="0.25">
      <c r="A224" s="11" t="s">
        <v>1017</v>
      </c>
      <c r="B224" s="10">
        <f>Maakunnittain!B25</f>
        <v>163281</v>
      </c>
      <c r="C224" s="49">
        <f>Maakunnittain!C25</f>
        <v>5.4145920223418527</v>
      </c>
      <c r="D224" s="49">
        <f>Maakunnittain!D25</f>
        <v>27.877095314212923</v>
      </c>
      <c r="E224" s="18">
        <f>Maakunnittain!E25</f>
        <v>6585.3651067791116</v>
      </c>
      <c r="F224" s="18">
        <f>Maakunnittain!F25</f>
        <v>3918.5147077737151</v>
      </c>
      <c r="G224" s="9">
        <f>Maakunnittain!G25</f>
        <v>266.19141235048784</v>
      </c>
      <c r="H224" s="9">
        <f>Maakunnittain!H25</f>
        <v>863.13165646952189</v>
      </c>
      <c r="I224" s="9">
        <f>Maakunnittain!I25</f>
        <v>400.19353139679447</v>
      </c>
      <c r="J224" s="9">
        <f>Maakunnittain!J25</f>
        <v>16.91562398564438</v>
      </c>
      <c r="K224" s="9">
        <f>Maakunnittain!K25</f>
        <v>758.07962959560518</v>
      </c>
      <c r="L224" s="9">
        <f>Maakunnittain!L25</f>
        <v>96.973928381134357</v>
      </c>
      <c r="M224" s="9">
        <f>Maakunnittain!M25</f>
        <v>1389.194088718222</v>
      </c>
      <c r="N224" s="10">
        <f>Maakunnittain!N25</f>
        <v>224.80876525743932</v>
      </c>
      <c r="O224" s="18">
        <f>Maakunnittain!O25</f>
        <v>2000.5634458387688</v>
      </c>
      <c r="P224" s="9">
        <f>Maakunnittain!P25</f>
        <v>472.79230283988949</v>
      </c>
      <c r="Q224" s="9">
        <f>Maakunnittain!Q25</f>
        <v>8731.8176676846506</v>
      </c>
      <c r="R224" s="9">
        <f>Maakunnittain!R25</f>
        <v>83.16950533130003</v>
      </c>
      <c r="S224" s="9">
        <f>Maakunnittain!S25</f>
        <v>983.7948077241075</v>
      </c>
      <c r="T224" s="9">
        <f>Maakunnittain!T25</f>
        <v>122.9598054886974</v>
      </c>
      <c r="U224" s="10">
        <f>Maakunnittain!U25</f>
        <v>54.268408449237768</v>
      </c>
      <c r="V224" s="9">
        <f>Maakunnittain!V25</f>
        <v>139.63657743399415</v>
      </c>
      <c r="W224" s="9">
        <f>Maakunnittain!W25</f>
        <v>26.696308817314936</v>
      </c>
      <c r="X224" s="9">
        <f>Maakunnittain!X25</f>
        <v>117.24572975422737</v>
      </c>
      <c r="Y224" s="9">
        <f>Maakunnittain!Y25</f>
        <v>58.016548159308186</v>
      </c>
      <c r="Z224" s="18">
        <f>Maakunnittain!Z25</f>
        <v>334.93792909156605</v>
      </c>
      <c r="AA224" s="9">
        <f>Maakunnittain!AA25</f>
        <v>180.14343371243439</v>
      </c>
      <c r="AB224" s="9">
        <f>Maakunnittain!AB25</f>
        <v>91.069995896644443</v>
      </c>
      <c r="AC224" s="31">
        <f>Maakunnittain!AC25</f>
        <v>331.34902407506161</v>
      </c>
      <c r="AD224" s="12"/>
      <c r="AF224" s="13"/>
      <c r="AG224" s="22"/>
      <c r="AH224" s="23"/>
    </row>
    <row r="225" spans="1:34" ht="15" customHeight="1" x14ac:dyDescent="0.25">
      <c r="A225" s="11" t="s">
        <v>1018</v>
      </c>
      <c r="B225" s="10">
        <v>160341</v>
      </c>
      <c r="C225" s="49">
        <v>5.6860066982244089</v>
      </c>
      <c r="D225" s="49">
        <v>27.031763553925696</v>
      </c>
      <c r="E225" s="18">
        <v>6244.5350846009442</v>
      </c>
      <c r="F225" s="18">
        <v>3887.6893620471369</v>
      </c>
      <c r="G225" s="9">
        <v>265.11622105387892</v>
      </c>
      <c r="H225" s="9">
        <v>557.43072576571183</v>
      </c>
      <c r="I225" s="9">
        <v>394.40317822640498</v>
      </c>
      <c r="J225" s="9">
        <v>133.92083122844437</v>
      </c>
      <c r="K225" s="9">
        <v>769.14201607823327</v>
      </c>
      <c r="L225" s="9">
        <v>83.247578598112767</v>
      </c>
      <c r="M225" s="9">
        <v>1303.7526272132518</v>
      </c>
      <c r="N225" s="10">
        <v>220.72957010371647</v>
      </c>
      <c r="O225" s="18">
        <v>1842.922271907996</v>
      </c>
      <c r="P225" s="9">
        <v>437.54248757335927</v>
      </c>
      <c r="Q225" s="9">
        <v>7695.0751343643742</v>
      </c>
      <c r="R225" s="9">
        <v>60.88898036060646</v>
      </c>
      <c r="S225" s="9">
        <v>920.9621993127148</v>
      </c>
      <c r="T225" s="9">
        <v>111.78051777149949</v>
      </c>
      <c r="U225" s="10">
        <v>55.32583681029805</v>
      </c>
      <c r="V225" s="9">
        <v>123.59284275388079</v>
      </c>
      <c r="W225" s="9">
        <v>24.061219525885456</v>
      </c>
      <c r="X225" s="9">
        <v>108.76818779975179</v>
      </c>
      <c r="Y225" s="9">
        <v>54.789479920918545</v>
      </c>
      <c r="Z225" s="18">
        <v>332.64105874355278</v>
      </c>
      <c r="AA225" s="9">
        <v>178.35737584273517</v>
      </c>
      <c r="AB225" s="9">
        <v>86.440773102325664</v>
      </c>
      <c r="AC225" s="31">
        <v>181.28239190225833</v>
      </c>
      <c r="AD225" s="10"/>
      <c r="AE225" s="2"/>
      <c r="AF225" s="50" t="s">
        <v>402</v>
      </c>
      <c r="AG225" s="22"/>
      <c r="AH225" s="23"/>
    </row>
    <row r="226" spans="1:34" ht="15" customHeight="1" x14ac:dyDescent="0.3">
      <c r="A226" s="48" t="s">
        <v>1033</v>
      </c>
      <c r="B226" s="32">
        <f>100*(B224-B225)/B225</f>
        <v>1.833592156715999</v>
      </c>
      <c r="C226" s="32"/>
      <c r="D226" s="32"/>
      <c r="E226" s="32">
        <f t="shared" ref="E226:AB226" si="10">100*(E224-E225)/E225</f>
        <v>5.4580528023400179</v>
      </c>
      <c r="F226" s="32">
        <f t="shared" si="10"/>
        <v>0.79289631593267429</v>
      </c>
      <c r="G226" s="32">
        <f t="shared" si="10"/>
        <v>0.40555470062709303</v>
      </c>
      <c r="H226" s="32">
        <f t="shared" si="10"/>
        <v>54.841062139853442</v>
      </c>
      <c r="I226" s="32">
        <f t="shared" si="10"/>
        <v>1.4681304538234663</v>
      </c>
      <c r="J226" s="32">
        <f t="shared" si="10"/>
        <v>-87.368937430809822</v>
      </c>
      <c r="K226" s="32">
        <f t="shared" si="10"/>
        <v>-1.4382761897515264</v>
      </c>
      <c r="L226" s="32">
        <f t="shared" si="10"/>
        <v>16.488587433019664</v>
      </c>
      <c r="M226" s="32">
        <f t="shared" si="10"/>
        <v>6.5535025373333147</v>
      </c>
      <c r="N226" s="32">
        <f t="shared" si="10"/>
        <v>1.8480510571402449</v>
      </c>
      <c r="O226" s="32">
        <f t="shared" si="10"/>
        <v>8.5538699235299411</v>
      </c>
      <c r="P226" s="32">
        <f t="shared" si="10"/>
        <v>8.0563182474068107</v>
      </c>
      <c r="Q226" s="32">
        <f t="shared" si="10"/>
        <v>13.472805855922459</v>
      </c>
      <c r="R226" s="32">
        <f t="shared" si="10"/>
        <v>36.592048082822672</v>
      </c>
      <c r="S226" s="32">
        <f t="shared" si="10"/>
        <v>6.8224959133265957</v>
      </c>
      <c r="T226" s="32">
        <f t="shared" si="10"/>
        <v>10.001105684669028</v>
      </c>
      <c r="U226" s="32">
        <f t="shared" si="10"/>
        <v>-1.9112740484811934</v>
      </c>
      <c r="V226" s="32">
        <f t="shared" si="10"/>
        <v>12.981119555654519</v>
      </c>
      <c r="W226" s="32">
        <f t="shared" si="10"/>
        <v>10.951603216098867</v>
      </c>
      <c r="X226" s="32">
        <f t="shared" si="10"/>
        <v>7.7941373539138157</v>
      </c>
      <c r="Y226" s="32">
        <f t="shared" si="10"/>
        <v>5.889941359267314</v>
      </c>
      <c r="Z226" s="32">
        <f t="shared" si="10"/>
        <v>0.69049514112568633</v>
      </c>
      <c r="AA226" s="32">
        <f t="shared" si="10"/>
        <v>1.0013927718212559</v>
      </c>
      <c r="AB226" s="32">
        <f t="shared" si="10"/>
        <v>5.3553694954102973</v>
      </c>
      <c r="AC226" s="31"/>
      <c r="AD226" s="12"/>
      <c r="AF226" s="13"/>
      <c r="AG226" s="22"/>
      <c r="AH226" s="23"/>
    </row>
    <row r="227" spans="1:34" ht="15" customHeight="1" x14ac:dyDescent="0.25">
      <c r="B227" s="6"/>
      <c r="C227" s="30"/>
      <c r="D227" s="30"/>
      <c r="E227" s="18"/>
      <c r="F227" s="18"/>
      <c r="G227" s="8"/>
      <c r="H227" s="8"/>
      <c r="I227" s="8"/>
      <c r="J227" s="8"/>
      <c r="K227" s="8"/>
      <c r="L227" s="8"/>
      <c r="M227" s="8"/>
      <c r="N227" s="7"/>
      <c r="O227" s="18"/>
      <c r="P227" s="8"/>
      <c r="Q227" s="8"/>
      <c r="R227" s="8"/>
      <c r="S227" s="8"/>
      <c r="T227" s="8"/>
      <c r="U227" s="7"/>
      <c r="V227" s="8"/>
      <c r="W227" s="8"/>
      <c r="X227" s="8"/>
      <c r="Y227" s="8"/>
      <c r="Z227" s="18"/>
      <c r="AA227" s="8"/>
      <c r="AB227" s="8"/>
      <c r="AC227" s="31"/>
      <c r="AD227" s="12"/>
      <c r="AF227" s="13"/>
      <c r="AG227" s="22"/>
      <c r="AH227" s="23"/>
    </row>
    <row r="228" spans="1:34" ht="15" customHeight="1" x14ac:dyDescent="0.25">
      <c r="A228" s="1" t="s">
        <v>462</v>
      </c>
      <c r="B228" s="6" cm="1">
        <f t="array" ref="B228:AC228">_xlfn.XLOOKUP(A228,'Kunnat aakkosjäjestyksessä'!$A$14:$A$306,'Kunnat aakkosjäjestyksessä'!$B$14:$AC$306)</f>
        <v>4643</v>
      </c>
      <c r="C228" s="30">
        <v>3.3814344174025415</v>
      </c>
      <c r="D228" s="30">
        <v>42.537152702993751</v>
      </c>
      <c r="E228" s="18">
        <v>8978.2468231746716</v>
      </c>
      <c r="F228" s="18">
        <v>5597.0277837604999</v>
      </c>
      <c r="G228" s="8">
        <v>443.89403402972215</v>
      </c>
      <c r="H228" s="8">
        <v>1445.8324359250485</v>
      </c>
      <c r="I228" s="8">
        <v>699.33232823605431</v>
      </c>
      <c r="J228" s="8">
        <v>51.259961231962095</v>
      </c>
      <c r="K228" s="8">
        <v>1070.8593581735945</v>
      </c>
      <c r="L228" s="8">
        <v>104.88908033598966</v>
      </c>
      <c r="M228" s="8">
        <v>1586.0435063536506</v>
      </c>
      <c r="N228" s="7">
        <v>299.80615981046742</v>
      </c>
      <c r="O228" s="18">
        <v>1884.3420202455311</v>
      </c>
      <c r="P228" s="8">
        <v>332.97437001938403</v>
      </c>
      <c r="Q228" s="8">
        <v>9847.133757961783</v>
      </c>
      <c r="R228" s="8">
        <v>48.675425371527034</v>
      </c>
      <c r="S228" s="8">
        <v>980.83135903510663</v>
      </c>
      <c r="T228" s="8">
        <v>14.466904478795085</v>
      </c>
      <c r="U228" s="7">
        <v>239.67912179731962</v>
      </c>
      <c r="V228" s="8">
        <v>154.42601766099503</v>
      </c>
      <c r="W228" s="8">
        <v>18.307129011415032</v>
      </c>
      <c r="X228" s="8">
        <v>94.981692870988581</v>
      </c>
      <c r="Y228" s="8">
        <v>65.044152487615762</v>
      </c>
      <c r="Z228" s="18">
        <v>308.48599705201093</v>
      </c>
      <c r="AA228" s="8">
        <v>182.20977816067199</v>
      </c>
      <c r="AB228" s="8">
        <v>123.62696532414387</v>
      </c>
      <c r="AC228" s="31">
        <v>1188.3910221166298</v>
      </c>
      <c r="AD228" s="12"/>
      <c r="AE228" s="1" t="s">
        <v>261</v>
      </c>
      <c r="AF228" s="13" t="s">
        <v>319</v>
      </c>
      <c r="AG228" s="22" t="s">
        <v>289</v>
      </c>
      <c r="AH228" s="23" t="s">
        <v>250</v>
      </c>
    </row>
    <row r="229" spans="1:34" ht="15" customHeight="1" x14ac:dyDescent="0.25">
      <c r="A229" s="1" t="s">
        <v>954</v>
      </c>
      <c r="B229" s="6" cm="1">
        <f t="array" ref="B229:AC229">_xlfn.XLOOKUP(A229,'Kunnat aakkosjäjestyksessä'!$A$14:$A$306,'Kunnat aakkosjäjestyksessä'!$B$14:$AC$306)</f>
        <v>77261</v>
      </c>
      <c r="C229" s="30">
        <v>5.6160287855451001</v>
      </c>
      <c r="D229" s="30">
        <v>22.918419383647638</v>
      </c>
      <c r="E229" s="18">
        <v>5995.2369241920242</v>
      </c>
      <c r="F229" s="18">
        <v>3441.1669535729538</v>
      </c>
      <c r="G229" s="8">
        <v>262.05977142413377</v>
      </c>
      <c r="H229" s="8">
        <v>584.2145455016115</v>
      </c>
      <c r="I229" s="8">
        <v>311.76143202909617</v>
      </c>
      <c r="J229" s="8">
        <v>15.80357489548414</v>
      </c>
      <c r="K229" s="8">
        <v>621.86614203802696</v>
      </c>
      <c r="L229" s="8">
        <v>84.363391620610656</v>
      </c>
      <c r="M229" s="8">
        <v>1422.6841485354835</v>
      </c>
      <c r="N229" s="7">
        <v>222.77733914911758</v>
      </c>
      <c r="O229" s="18">
        <v>1980.5852888261866</v>
      </c>
      <c r="P229" s="8">
        <v>503.53994900402535</v>
      </c>
      <c r="Q229" s="8">
        <v>8966.1212260889606</v>
      </c>
      <c r="R229" s="8">
        <v>87.01673548103183</v>
      </c>
      <c r="S229" s="8">
        <v>890.38454071264937</v>
      </c>
      <c r="T229" s="8">
        <v>150.48865696723124</v>
      </c>
      <c r="U229" s="7">
        <v>39.930830225530755</v>
      </c>
      <c r="V229" s="8">
        <v>146.36103596898823</v>
      </c>
      <c r="W229" s="8">
        <v>22.042168752669522</v>
      </c>
      <c r="X229" s="8">
        <v>140.82137171406015</v>
      </c>
      <c r="Y229" s="8">
        <v>56.483866375014564</v>
      </c>
      <c r="Z229" s="18">
        <v>364.6194839799831</v>
      </c>
      <c r="AA229" s="8">
        <v>203.58266136860769</v>
      </c>
      <c r="AB229" s="8">
        <v>86.3954647234698</v>
      </c>
      <c r="AC229" s="31">
        <v>208.86519781290065</v>
      </c>
      <c r="AD229" s="12"/>
      <c r="AE229" s="1" t="s">
        <v>713</v>
      </c>
      <c r="AF229" s="13" t="s">
        <v>31</v>
      </c>
      <c r="AG229" s="22" t="s">
        <v>289</v>
      </c>
      <c r="AH229" s="23" t="s">
        <v>250</v>
      </c>
    </row>
    <row r="230" spans="1:34" ht="15" customHeight="1" x14ac:dyDescent="0.25">
      <c r="A230" s="1" t="s">
        <v>472</v>
      </c>
      <c r="B230" s="6" cm="1">
        <f t="array" ref="B230:AC230">_xlfn.XLOOKUP(A230,'Kunnat aakkosjäjestyksessä'!$A$14:$A$306,'Kunnat aakkosjäjestyksessä'!$B$14:$AC$306)</f>
        <v>4444</v>
      </c>
      <c r="C230" s="30">
        <v>3.532853285328533</v>
      </c>
      <c r="D230" s="30">
        <v>38.38883888388839</v>
      </c>
      <c r="E230" s="18">
        <v>8391.9891989198932</v>
      </c>
      <c r="F230" s="18">
        <v>5726.5976597659765</v>
      </c>
      <c r="G230" s="8">
        <v>150.99009900990097</v>
      </c>
      <c r="H230" s="8">
        <v>1794.1044104410441</v>
      </c>
      <c r="I230" s="8">
        <v>765.30153015301528</v>
      </c>
      <c r="J230" s="8">
        <v>50.405040504050405</v>
      </c>
      <c r="K230" s="8">
        <v>1414.7164716471648</v>
      </c>
      <c r="L230" s="8">
        <v>135.46354635463544</v>
      </c>
      <c r="M230" s="8">
        <v>1340.9090909090908</v>
      </c>
      <c r="N230" s="7">
        <v>210.17101710170923</v>
      </c>
      <c r="O230" s="18">
        <v>1919.4419441944194</v>
      </c>
      <c r="P230" s="8">
        <v>321.78217821782181</v>
      </c>
      <c r="Q230" s="8">
        <v>9108.2802547770716</v>
      </c>
      <c r="R230" s="8">
        <v>80.783078307830777</v>
      </c>
      <c r="S230" s="8">
        <v>1039.1539153915392</v>
      </c>
      <c r="T230" s="8">
        <v>95.702286800318802</v>
      </c>
      <c r="U230" s="7">
        <v>153.84766819518074</v>
      </c>
      <c r="V230" s="8">
        <v>121.96219621962197</v>
      </c>
      <c r="W230" s="8">
        <v>21.827182718271828</v>
      </c>
      <c r="X230" s="8">
        <v>84.383438343834385</v>
      </c>
      <c r="Y230" s="8">
        <v>68.856885688568866</v>
      </c>
      <c r="Z230" s="18">
        <v>359.17826375082836</v>
      </c>
      <c r="AA230" s="8">
        <v>116.78667866786678</v>
      </c>
      <c r="AB230" s="8">
        <v>88.433843384338431</v>
      </c>
      <c r="AC230" s="31">
        <v>386.77133120866893</v>
      </c>
      <c r="AD230" s="12"/>
      <c r="AE230" s="1" t="s">
        <v>273</v>
      </c>
      <c r="AF230" s="13" t="s">
        <v>33</v>
      </c>
      <c r="AG230" s="22" t="s">
        <v>289</v>
      </c>
      <c r="AH230" s="24" t="s">
        <v>250</v>
      </c>
    </row>
    <row r="231" spans="1:34" ht="15" customHeight="1" x14ac:dyDescent="0.25">
      <c r="A231" s="1" t="s">
        <v>503</v>
      </c>
      <c r="B231" s="6" cm="1">
        <f t="array" ref="B231:AC231">_xlfn.XLOOKUP(A231,'Kunnat aakkosjäjestyksessä'!$A$14:$A$306,'Kunnat aakkosjäjestyksessä'!$B$14:$AC$306)</f>
        <v>9877</v>
      </c>
      <c r="C231" s="30">
        <v>4.0801862913840239</v>
      </c>
      <c r="D231" s="30">
        <v>37.896122304343422</v>
      </c>
      <c r="E231" s="18">
        <v>7289.3591171408325</v>
      </c>
      <c r="F231" s="18">
        <v>4618.7101346562722</v>
      </c>
      <c r="G231" s="8">
        <v>186.08889338868079</v>
      </c>
      <c r="H231" s="8">
        <v>1272.2486584995445</v>
      </c>
      <c r="I231" s="8">
        <v>565.86007897134755</v>
      </c>
      <c r="J231" s="8">
        <v>5.8255403955235323</v>
      </c>
      <c r="K231" s="8">
        <v>820.694542877392</v>
      </c>
      <c r="L231" s="8">
        <v>90.513313759238628</v>
      </c>
      <c r="M231" s="8">
        <v>1459.9574769666904</v>
      </c>
      <c r="N231" s="7">
        <v>308.03494355709358</v>
      </c>
      <c r="O231" s="18">
        <v>1916.6751037764502</v>
      </c>
      <c r="P231" s="8">
        <v>368.22921939860282</v>
      </c>
      <c r="Q231" s="8">
        <v>9024.8138957816373</v>
      </c>
      <c r="R231" s="8">
        <v>70.365495595828691</v>
      </c>
      <c r="S231" s="8">
        <v>1040.2956363268199</v>
      </c>
      <c r="T231" s="8">
        <v>464.56916099773241</v>
      </c>
      <c r="U231" s="7">
        <v>-274.83543618250513</v>
      </c>
      <c r="V231" s="8">
        <v>123.21555128075326</v>
      </c>
      <c r="W231" s="8">
        <v>28.652424825351829</v>
      </c>
      <c r="X231" s="8">
        <v>96.183051533866561</v>
      </c>
      <c r="Y231" s="8">
        <v>55.077452667814114</v>
      </c>
      <c r="Z231" s="18">
        <v>312.19168428470755</v>
      </c>
      <c r="AA231" s="8">
        <v>121.89936215450035</v>
      </c>
      <c r="AB231" s="8">
        <v>90.412068441834563</v>
      </c>
      <c r="AC231" s="31">
        <v>441.78219442340253</v>
      </c>
      <c r="AD231" s="12"/>
      <c r="AE231" s="1" t="s">
        <v>745</v>
      </c>
      <c r="AF231" s="13" t="s">
        <v>57</v>
      </c>
      <c r="AG231" s="22" t="s">
        <v>289</v>
      </c>
      <c r="AH231" s="23" t="s">
        <v>251</v>
      </c>
    </row>
    <row r="232" spans="1:34" ht="15" customHeight="1" x14ac:dyDescent="0.25">
      <c r="A232" s="1" t="s">
        <v>510</v>
      </c>
      <c r="B232" s="6" cm="1">
        <f t="array" ref="B232:AC232">_xlfn.XLOOKUP(A232,'Kunnat aakkosjäjestyksessä'!$A$14:$A$306,'Kunnat aakkosjäjestyksessä'!$B$14:$AC$306)</f>
        <v>15035</v>
      </c>
      <c r="C232" s="30">
        <v>8.3006318589956773</v>
      </c>
      <c r="D232" s="30">
        <v>18.237445959428001</v>
      </c>
      <c r="E232" s="18">
        <v>5502.3611572996342</v>
      </c>
      <c r="F232" s="18">
        <v>2659.6607914865317</v>
      </c>
      <c r="G232" s="8">
        <v>199.00232790156304</v>
      </c>
      <c r="H232" s="8">
        <v>360.62520784835385</v>
      </c>
      <c r="I232" s="8">
        <v>275.69005653475227</v>
      </c>
      <c r="J232" s="8">
        <v>0.48780487804878048</v>
      </c>
      <c r="K232" s="8">
        <v>503.09278350515461</v>
      </c>
      <c r="L232" s="8">
        <v>92.384436315264381</v>
      </c>
      <c r="M232" s="8">
        <v>1162.4875290987695</v>
      </c>
      <c r="N232" s="7">
        <v>158.2750817198899</v>
      </c>
      <c r="O232" s="18">
        <v>2362.8200864649152</v>
      </c>
      <c r="P232" s="8">
        <v>645.89291652810107</v>
      </c>
      <c r="Q232" s="8">
        <v>7781.25</v>
      </c>
      <c r="R232" s="8">
        <v>95.843032923179251</v>
      </c>
      <c r="S232" s="8">
        <v>1271.4333222480877</v>
      </c>
      <c r="T232" s="8">
        <v>285.06629448709003</v>
      </c>
      <c r="U232" s="7">
        <v>-147.91963668861959</v>
      </c>
      <c r="V232" s="8">
        <v>135.88293980711671</v>
      </c>
      <c r="W232" s="8">
        <v>19.155304289990024</v>
      </c>
      <c r="X232" s="8">
        <v>57.465912869970069</v>
      </c>
      <c r="Y232" s="8">
        <v>45.759893581642835</v>
      </c>
      <c r="Z232" s="18">
        <v>233.55993807632765</v>
      </c>
      <c r="AA232" s="8">
        <v>133.15596940472233</v>
      </c>
      <c r="AB232" s="8">
        <v>84.003990688393742</v>
      </c>
      <c r="AC232" s="31">
        <v>246.32034127185963</v>
      </c>
      <c r="AD232" s="12"/>
      <c r="AE232" s="1" t="s">
        <v>753</v>
      </c>
      <c r="AF232" s="13" t="s">
        <v>63</v>
      </c>
      <c r="AG232" s="22" t="s">
        <v>289</v>
      </c>
      <c r="AH232" s="23" t="s">
        <v>250</v>
      </c>
    </row>
    <row r="233" spans="1:34" ht="15" customHeight="1" x14ac:dyDescent="0.25">
      <c r="A233" s="1" t="s">
        <v>537</v>
      </c>
      <c r="B233" s="6" cm="1">
        <f t="array" ref="B233:AC233">_xlfn.XLOOKUP(A233,'Kunnat aakkosjäjestyksessä'!$A$14:$A$306,'Kunnat aakkosjäjestyksessä'!$B$14:$AC$306)</f>
        <v>10543</v>
      </c>
      <c r="C233" s="30">
        <v>3.5568623731385753</v>
      </c>
      <c r="D233" s="30">
        <v>39.485914825002375</v>
      </c>
      <c r="E233" s="18">
        <v>7695.1531822062034</v>
      </c>
      <c r="F233" s="18">
        <v>5027.5064023522709</v>
      </c>
      <c r="G233" s="8">
        <v>450.1565019444181</v>
      </c>
      <c r="H233" s="8">
        <v>1362.6102627335672</v>
      </c>
      <c r="I233" s="8">
        <v>523.47529166271454</v>
      </c>
      <c r="J233" s="8">
        <v>2.41486373268937</v>
      </c>
      <c r="K233" s="8">
        <v>1010.3386132979228</v>
      </c>
      <c r="L233" s="8">
        <v>123.58911125865502</v>
      </c>
      <c r="M233" s="8">
        <v>1413.9239305700464</v>
      </c>
      <c r="N233" s="7">
        <v>264.58693841091184</v>
      </c>
      <c r="O233" s="18">
        <v>1833.0645926206962</v>
      </c>
      <c r="P233" s="8">
        <v>315.56482974485436</v>
      </c>
      <c r="Q233" s="8">
        <v>8871.9999999999982</v>
      </c>
      <c r="R233" s="8">
        <v>76.448828606658438</v>
      </c>
      <c r="S233" s="8">
        <v>813.81011097410601</v>
      </c>
      <c r="T233" s="8">
        <v>317.7649818724675</v>
      </c>
      <c r="U233" s="7">
        <v>-86.711202113385497</v>
      </c>
      <c r="V233" s="8">
        <v>207.05681494830694</v>
      </c>
      <c r="W233" s="8">
        <v>42.682348477662906</v>
      </c>
      <c r="X233" s="8">
        <v>146.44788011002561</v>
      </c>
      <c r="Y233" s="8">
        <v>71.421796452622587</v>
      </c>
      <c r="Z233" s="18">
        <v>347.14059147308518</v>
      </c>
      <c r="AA233" s="8">
        <v>262.35416864270132</v>
      </c>
      <c r="AB233" s="8">
        <v>102.53248600967467</v>
      </c>
      <c r="AC233" s="31">
        <v>487.44159576015107</v>
      </c>
      <c r="AD233" s="12"/>
      <c r="AE233" s="1" t="s">
        <v>783</v>
      </c>
      <c r="AF233" s="13" t="s">
        <v>87</v>
      </c>
      <c r="AG233" s="22" t="s">
        <v>289</v>
      </c>
      <c r="AH233" s="23" t="s">
        <v>252</v>
      </c>
    </row>
    <row r="234" spans="1:34" ht="15" customHeight="1" x14ac:dyDescent="0.25">
      <c r="A234" s="1" t="s">
        <v>540</v>
      </c>
      <c r="B234" s="6" cm="1">
        <f t="array" ref="B234:AC234">_xlfn.XLOOKUP(A234,'Kunnat aakkosjäjestyksessä'!$A$14:$A$306,'Kunnat aakkosjäjestyksessä'!$B$14:$AC$306)</f>
        <v>11979</v>
      </c>
      <c r="C234" s="30">
        <v>6.9621838216879537</v>
      </c>
      <c r="D234" s="30">
        <v>23.232323232323232</v>
      </c>
      <c r="E234" s="18">
        <v>6195.0079305451209</v>
      </c>
      <c r="F234" s="18">
        <v>3615.8276984723266</v>
      </c>
      <c r="G234" s="8">
        <v>251.69045830202859</v>
      </c>
      <c r="H234" s="8">
        <v>781.86826947157533</v>
      </c>
      <c r="I234" s="8">
        <v>427.58160113532011</v>
      </c>
      <c r="J234" s="8">
        <v>16.765243106897451</v>
      </c>
      <c r="K234" s="8">
        <v>689.70698722764837</v>
      </c>
      <c r="L234" s="8">
        <v>103.01360714583856</v>
      </c>
      <c r="M234" s="8">
        <v>1292.0944987060689</v>
      </c>
      <c r="N234" s="7">
        <v>156.12064052278751</v>
      </c>
      <c r="O234" s="18">
        <v>2082.0602721429168</v>
      </c>
      <c r="P234" s="8">
        <v>552.21637866265962</v>
      </c>
      <c r="Q234" s="8">
        <v>7931.6546762589924</v>
      </c>
      <c r="R234" s="8">
        <v>96.75265047165874</v>
      </c>
      <c r="S234" s="8">
        <v>1214.5421153685616</v>
      </c>
      <c r="T234" s="8">
        <v>138.15101443212717</v>
      </c>
      <c r="U234" s="7">
        <v>-120.36989747745658</v>
      </c>
      <c r="V234" s="8">
        <v>114.19984973703983</v>
      </c>
      <c r="W234" s="8">
        <v>23.29075882794891</v>
      </c>
      <c r="X234" s="8">
        <v>63.277402120377332</v>
      </c>
      <c r="Y234" s="8">
        <v>50.421571082728107</v>
      </c>
      <c r="Z234" s="18">
        <v>249.20793730198432</v>
      </c>
      <c r="AA234" s="8">
        <v>88.321228817096582</v>
      </c>
      <c r="AB234" s="8">
        <v>85.983804992069452</v>
      </c>
      <c r="AC234" s="31">
        <v>247.91202262789318</v>
      </c>
      <c r="AD234" s="12"/>
      <c r="AE234" s="1" t="s">
        <v>786</v>
      </c>
      <c r="AF234" s="13" t="s">
        <v>88</v>
      </c>
      <c r="AG234" s="22" t="s">
        <v>289</v>
      </c>
      <c r="AH234" s="23" t="s">
        <v>250</v>
      </c>
    </row>
    <row r="235" spans="1:34" ht="15" customHeight="1" x14ac:dyDescent="0.25">
      <c r="A235" s="1" t="s">
        <v>566</v>
      </c>
      <c r="B235" s="6" cm="1">
        <f t="array" ref="B235:AC235">_xlfn.XLOOKUP(A235,'Kunnat aakkosjäjestyksessä'!$A$14:$A$306,'Kunnat aakkosjäjestyksessä'!$B$14:$AC$306)</f>
        <v>9423</v>
      </c>
      <c r="C235" s="30">
        <v>4.5739148891011352</v>
      </c>
      <c r="D235" s="30">
        <v>36.708054759630691</v>
      </c>
      <c r="E235" s="18">
        <v>7920.6197601613076</v>
      </c>
      <c r="F235" s="18">
        <v>4895.6807810676</v>
      </c>
      <c r="G235" s="8">
        <v>268.38586437440301</v>
      </c>
      <c r="H235" s="8">
        <v>1478.7222752838798</v>
      </c>
      <c r="I235" s="8">
        <v>526.1593972195692</v>
      </c>
      <c r="J235" s="8">
        <v>14.118385275047061</v>
      </c>
      <c r="K235" s="8">
        <v>1141.462379284729</v>
      </c>
      <c r="L235" s="8">
        <v>98.376313276026735</v>
      </c>
      <c r="M235" s="8">
        <v>1173.8299904489015</v>
      </c>
      <c r="N235" s="7">
        <v>293.0024891810707</v>
      </c>
      <c r="O235" s="18">
        <v>2058.4739467260956</v>
      </c>
      <c r="P235" s="8">
        <v>437.97092221160989</v>
      </c>
      <c r="Q235" s="8">
        <v>9575.4060324825987</v>
      </c>
      <c r="R235" s="8">
        <v>89.568078106760055</v>
      </c>
      <c r="S235" s="8">
        <v>1053.5922742226467</v>
      </c>
      <c r="T235" s="8">
        <v>185.53585817888799</v>
      </c>
      <c r="U235" s="7">
        <v>-43.244578530619243</v>
      </c>
      <c r="V235" s="8">
        <v>140.08277618592805</v>
      </c>
      <c r="W235" s="8">
        <v>37.799986402882588</v>
      </c>
      <c r="X235" s="8">
        <v>157.16862994799956</v>
      </c>
      <c r="Y235" s="8">
        <v>67.069935264777669</v>
      </c>
      <c r="Z235" s="18">
        <v>450.68940111567201</v>
      </c>
      <c r="AA235" s="8">
        <v>315.1862464183381</v>
      </c>
      <c r="AB235" s="8">
        <v>95.7232303937175</v>
      </c>
      <c r="AC235" s="31">
        <v>515.7756312519399</v>
      </c>
      <c r="AD235" s="12"/>
      <c r="AE235" s="1" t="s">
        <v>817</v>
      </c>
      <c r="AF235" s="13" t="s">
        <v>108</v>
      </c>
      <c r="AG235" s="22" t="s">
        <v>289</v>
      </c>
      <c r="AH235" s="23" t="s">
        <v>252</v>
      </c>
    </row>
    <row r="236" spans="1:34" ht="15" customHeight="1" x14ac:dyDescent="0.25">
      <c r="A236" s="1" t="s">
        <v>573</v>
      </c>
      <c r="B236" s="6" cm="1">
        <f t="array" ref="B236:AC236">_xlfn.XLOOKUP(A236,'Kunnat aakkosjäjestyksessä'!$A$14:$A$306,'Kunnat aakkosjäjestyksessä'!$B$14:$AC$306)</f>
        <v>6506</v>
      </c>
      <c r="C236" s="30">
        <v>4.7802028896403321</v>
      </c>
      <c r="D236" s="30">
        <v>33.753458346142025</v>
      </c>
      <c r="E236" s="18">
        <v>7094.5281278819548</v>
      </c>
      <c r="F236" s="18">
        <v>4638.9486627728247</v>
      </c>
      <c r="G236" s="8">
        <v>348.90869966185062</v>
      </c>
      <c r="H236" s="8">
        <v>1034.4297571472487</v>
      </c>
      <c r="I236" s="8">
        <v>537.35013833384573</v>
      </c>
      <c r="J236" s="8">
        <v>14.491440992663708</v>
      </c>
      <c r="K236" s="8">
        <v>1011.8352290193668</v>
      </c>
      <c r="L236" s="8">
        <v>116.20043037196434</v>
      </c>
      <c r="M236" s="8">
        <v>1445.7423916384876</v>
      </c>
      <c r="N236" s="7">
        <v>246.19100597936199</v>
      </c>
      <c r="O236" s="18">
        <v>1983.3999385182908</v>
      </c>
      <c r="P236" s="8">
        <v>476.63695050722413</v>
      </c>
      <c r="Q236" s="8">
        <v>9971.0610932475884</v>
      </c>
      <c r="R236" s="8">
        <v>78.389179219182282</v>
      </c>
      <c r="S236" s="8">
        <v>981.70919151552414</v>
      </c>
      <c r="T236" s="8">
        <v>122.56474755512205</v>
      </c>
      <c r="U236" s="7">
        <v>23.065543235003123</v>
      </c>
      <c r="V236" s="8">
        <v>160.15985244389793</v>
      </c>
      <c r="W236" s="8">
        <v>31.283327408460718</v>
      </c>
      <c r="X236" s="8">
        <v>109.59114663387642</v>
      </c>
      <c r="Y236" s="8">
        <v>54.257608361512453</v>
      </c>
      <c r="Z236" s="18">
        <v>271.36752136752136</v>
      </c>
      <c r="AA236" s="8">
        <v>140.33200122963419</v>
      </c>
      <c r="AB236" s="8">
        <v>89.148478327697518</v>
      </c>
      <c r="AC236" s="31">
        <v>200.8120052233179</v>
      </c>
      <c r="AD236" s="12"/>
      <c r="AE236" s="1" t="s">
        <v>825</v>
      </c>
      <c r="AF236" s="13" t="s">
        <v>74</v>
      </c>
      <c r="AG236" s="22" t="s">
        <v>289</v>
      </c>
      <c r="AH236" s="23" t="s">
        <v>250</v>
      </c>
    </row>
    <row r="237" spans="1:34" ht="15" customHeight="1" x14ac:dyDescent="0.25">
      <c r="A237" s="1" t="s">
        <v>589</v>
      </c>
      <c r="B237" s="6" cm="1">
        <f t="array" ref="B237:AC237">_xlfn.XLOOKUP(A237,'Kunnat aakkosjäjestyksessä'!$A$14:$A$306,'Kunnat aakkosjäjestyksessä'!$B$14:$AC$306)</f>
        <v>4161</v>
      </c>
      <c r="C237" s="30">
        <v>5.5515501081470804</v>
      </c>
      <c r="D237" s="30">
        <v>34.679163662581111</v>
      </c>
      <c r="E237" s="18">
        <v>6411.9202114876234</v>
      </c>
      <c r="F237" s="18">
        <v>3697.9091564527757</v>
      </c>
      <c r="G237" s="8">
        <v>85.07570295602018</v>
      </c>
      <c r="H237" s="8">
        <v>926.94063926940635</v>
      </c>
      <c r="I237" s="8">
        <v>365.7774573419851</v>
      </c>
      <c r="J237" s="8">
        <v>1.4014997244915073</v>
      </c>
      <c r="K237" s="8">
        <v>799.32708483537601</v>
      </c>
      <c r="L237" s="8">
        <v>110.55034847392453</v>
      </c>
      <c r="M237" s="8">
        <v>1411.9202114876232</v>
      </c>
      <c r="N237" s="7">
        <v>107.46656083787302</v>
      </c>
      <c r="O237" s="18">
        <v>1782.0235520307619</v>
      </c>
      <c r="P237" s="8">
        <v>444.12400865176636</v>
      </c>
      <c r="Q237" s="8">
        <v>7999.9999999999991</v>
      </c>
      <c r="R237" s="8">
        <v>0</v>
      </c>
      <c r="S237" s="8">
        <v>1059.3607305936073</v>
      </c>
      <c r="T237" s="8">
        <v>155.52903739061259</v>
      </c>
      <c r="U237" s="7">
        <v>-7.4465125189330195</v>
      </c>
      <c r="V237" s="8">
        <v>41.576544099975962</v>
      </c>
      <c r="W237" s="8">
        <v>35.767511177347245</v>
      </c>
      <c r="X237" s="8">
        <v>53.112232636385478</v>
      </c>
      <c r="Y237" s="8">
        <v>37.010334054313866</v>
      </c>
      <c r="Z237" s="18">
        <v>236.84836943584861</v>
      </c>
      <c r="AA237" s="8">
        <v>81.470800288392212</v>
      </c>
      <c r="AB237" s="8">
        <v>86.998317712088436</v>
      </c>
      <c r="AC237" s="31">
        <v>695.13913356823718</v>
      </c>
      <c r="AD237" s="12"/>
      <c r="AE237" s="1" t="s">
        <v>843</v>
      </c>
      <c r="AF237" s="13" t="s">
        <v>126</v>
      </c>
      <c r="AG237" s="22" t="s">
        <v>289</v>
      </c>
      <c r="AH237" s="23" t="s">
        <v>250</v>
      </c>
    </row>
    <row r="238" spans="1:34" ht="15" customHeight="1" x14ac:dyDescent="0.25">
      <c r="A238" s="1" t="s">
        <v>617</v>
      </c>
      <c r="B238" s="6" cm="1">
        <f t="array" ref="B238:AC238">_xlfn.XLOOKUP(A238,'Kunnat aakkosjäjestyksessä'!$A$14:$A$306,'Kunnat aakkosjäjestyksessä'!$B$14:$AC$306)</f>
        <v>2032</v>
      </c>
      <c r="C238" s="30">
        <v>2.5590551181102361</v>
      </c>
      <c r="D238" s="30">
        <v>43.356299212598429</v>
      </c>
      <c r="E238" s="18">
        <v>8078.7401574803152</v>
      </c>
      <c r="F238" s="18">
        <v>5676.6732283464562</v>
      </c>
      <c r="G238" s="8">
        <v>178.14960629921259</v>
      </c>
      <c r="H238" s="8">
        <v>1560.5314960629921</v>
      </c>
      <c r="I238" s="8">
        <v>665.35433070866145</v>
      </c>
      <c r="J238" s="8">
        <v>33.151750972762649</v>
      </c>
      <c r="K238" s="8">
        <v>1197.3425196850394</v>
      </c>
      <c r="L238" s="8">
        <v>177.16535433070865</v>
      </c>
      <c r="M238" s="8">
        <v>1740.1574803149606</v>
      </c>
      <c r="N238" s="7">
        <v>301.98604430282671</v>
      </c>
      <c r="O238" s="18">
        <v>1372.5393700787401</v>
      </c>
      <c r="P238" s="8">
        <v>226.87007874015748</v>
      </c>
      <c r="Q238" s="8">
        <v>8865.3846153846152</v>
      </c>
      <c r="R238" s="8">
        <v>54.625984251968504</v>
      </c>
      <c r="S238" s="8">
        <v>773.12992125984249</v>
      </c>
      <c r="T238" s="8">
        <v>204.68712249335587</v>
      </c>
      <c r="U238" s="7">
        <v>-111.55887889892844</v>
      </c>
      <c r="V238" s="8">
        <v>101.37795275590551</v>
      </c>
      <c r="W238" s="8">
        <v>16.123724909509708</v>
      </c>
      <c r="X238" s="8">
        <v>107.28346456692914</v>
      </c>
      <c r="Y238" s="8">
        <v>95.964566929133852</v>
      </c>
      <c r="Z238" s="18">
        <v>277.34753146176183</v>
      </c>
      <c r="AA238" s="8">
        <v>72.834645669291334</v>
      </c>
      <c r="AB238" s="8">
        <v>125.49212598425197</v>
      </c>
      <c r="AC238" s="31">
        <v>752.18002759335707</v>
      </c>
      <c r="AD238" s="12"/>
      <c r="AE238" s="1" t="s">
        <v>877</v>
      </c>
      <c r="AF238" s="13" t="s">
        <v>152</v>
      </c>
      <c r="AG238" s="22" t="s">
        <v>289</v>
      </c>
      <c r="AH238" s="23" t="s">
        <v>251</v>
      </c>
    </row>
    <row r="239" spans="1:34" ht="15" customHeight="1" x14ac:dyDescent="0.25">
      <c r="A239" s="1" t="s">
        <v>647</v>
      </c>
      <c r="B239" s="6" cm="1">
        <f t="array" ref="B239:AC239">_xlfn.XLOOKUP(A239,'Kunnat aakkosjäjestyksessä'!$A$14:$A$306,'Kunnat aakkosjäjestyksessä'!$B$14:$AC$306)</f>
        <v>4241</v>
      </c>
      <c r="C239" s="30">
        <v>4.8809243103041737</v>
      </c>
      <c r="D239" s="30">
        <v>34.166470172129216</v>
      </c>
      <c r="E239" s="18">
        <v>7808.7715161518508</v>
      </c>
      <c r="F239" s="18">
        <v>4626.0315963216226</v>
      </c>
      <c r="G239" s="8">
        <v>368.78094788964864</v>
      </c>
      <c r="H239" s="8">
        <v>1218.3447300165055</v>
      </c>
      <c r="I239" s="8">
        <v>382.22117425135582</v>
      </c>
      <c r="J239" s="8">
        <v>-1.0095471386769295</v>
      </c>
      <c r="K239" s="8">
        <v>975.47748172600802</v>
      </c>
      <c r="L239" s="8">
        <v>148.31407686866305</v>
      </c>
      <c r="M239" s="8">
        <v>1400.6130629568499</v>
      </c>
      <c r="N239" s="7">
        <v>281.60374661993183</v>
      </c>
      <c r="O239" s="18">
        <v>2106.342843668946</v>
      </c>
      <c r="P239" s="8">
        <v>360.29238387172836</v>
      </c>
      <c r="Q239" s="8">
        <v>7381.6425120772947</v>
      </c>
      <c r="R239" s="8">
        <v>115.06720113180853</v>
      </c>
      <c r="S239" s="8">
        <v>1000.9431737797689</v>
      </c>
      <c r="T239" s="8">
        <v>145.80914789876945</v>
      </c>
      <c r="U239" s="7">
        <v>299.27032123371765</v>
      </c>
      <c r="V239" s="8">
        <v>89.837302522989873</v>
      </c>
      <c r="W239" s="8">
        <v>9.5302927161334239</v>
      </c>
      <c r="X239" s="8">
        <v>85.593020514029718</v>
      </c>
      <c r="Y239" s="8">
        <v>74.274935156802641</v>
      </c>
      <c r="Z239" s="18">
        <v>298.11934060831203</v>
      </c>
      <c r="AA239" s="8">
        <v>119.07568969582645</v>
      </c>
      <c r="AB239" s="8">
        <v>128.27163404857345</v>
      </c>
      <c r="AC239" s="31">
        <v>778.27773555297017</v>
      </c>
      <c r="AD239" s="12"/>
      <c r="AE239" s="1" t="s">
        <v>913</v>
      </c>
      <c r="AF239" s="13" t="s">
        <v>180</v>
      </c>
      <c r="AG239" s="22" t="s">
        <v>289</v>
      </c>
      <c r="AH239" s="23" t="s">
        <v>251</v>
      </c>
    </row>
    <row r="240" spans="1:34" ht="15" customHeight="1" x14ac:dyDescent="0.25">
      <c r="B240" s="6"/>
      <c r="C240" s="30"/>
      <c r="D240" s="30"/>
      <c r="E240" s="18"/>
      <c r="F240" s="18"/>
      <c r="G240" s="8"/>
      <c r="H240" s="8"/>
      <c r="I240" s="8"/>
      <c r="J240" s="8"/>
      <c r="K240" s="8"/>
      <c r="L240" s="8"/>
      <c r="M240" s="8"/>
      <c r="N240" s="7"/>
      <c r="O240" s="18"/>
      <c r="P240" s="8"/>
      <c r="Q240" s="8"/>
      <c r="R240" s="8"/>
      <c r="S240" s="8"/>
      <c r="T240" s="8"/>
      <c r="U240" s="7"/>
      <c r="V240" s="8"/>
      <c r="W240" s="8"/>
      <c r="X240" s="8"/>
      <c r="Y240" s="8"/>
      <c r="Z240" s="18"/>
      <c r="AA240" s="8"/>
      <c r="AB240" s="8"/>
      <c r="AC240" s="31"/>
      <c r="AD240" s="12"/>
      <c r="AF240" s="13"/>
      <c r="AG240" s="22"/>
      <c r="AH240" s="23"/>
    </row>
    <row r="241" spans="1:34" ht="15" customHeight="1" x14ac:dyDescent="0.25">
      <c r="A241" s="11" t="s">
        <v>1019</v>
      </c>
      <c r="B241" s="10">
        <f>Maakunnittain!B26</f>
        <v>272683</v>
      </c>
      <c r="C241" s="49">
        <f>Maakunnittain!C26</f>
        <v>6.0975565033390424</v>
      </c>
      <c r="D241" s="49">
        <f>Maakunnittain!D26</f>
        <v>24.094277971123979</v>
      </c>
      <c r="E241" s="18">
        <f>Maakunnittain!E26</f>
        <v>6174.1582716927715</v>
      </c>
      <c r="F241" s="18">
        <f>Maakunnittain!F26</f>
        <v>3503.229024178258</v>
      </c>
      <c r="G241" s="9">
        <f>Maakunnittain!G26</f>
        <v>282.39750919565944</v>
      </c>
      <c r="H241" s="9">
        <f>Maakunnittain!H26</f>
        <v>694.45473315168158</v>
      </c>
      <c r="I241" s="9">
        <f>Maakunnittain!I26</f>
        <v>327.7285345987832</v>
      </c>
      <c r="J241" s="9">
        <f>Maakunnittain!J26</f>
        <v>21.314126659894459</v>
      </c>
      <c r="K241" s="9">
        <f>Maakunnittain!K26</f>
        <v>714.31662406530666</v>
      </c>
      <c r="L241" s="9">
        <f>Maakunnittain!L26</f>
        <v>100.5893290010745</v>
      </c>
      <c r="M241" s="9">
        <f>Maakunnittain!M26</f>
        <v>1259.7705027449456</v>
      </c>
      <c r="N241" s="10">
        <f>Maakunnittain!N26</f>
        <v>203.24699376198717</v>
      </c>
      <c r="O241" s="18">
        <f>Maakunnittain!O26</f>
        <v>1991.0408789693529</v>
      </c>
      <c r="P241" s="9">
        <f>Maakunnittain!P26</f>
        <v>496.42258593311652</v>
      </c>
      <c r="Q241" s="9">
        <f>Maakunnittain!Q26</f>
        <v>8141.3363805857944</v>
      </c>
      <c r="R241" s="9">
        <f>Maakunnittain!R26</f>
        <v>91.633875232412734</v>
      </c>
      <c r="S241" s="9">
        <f>Maakunnittain!S26</f>
        <v>1010.7707484514988</v>
      </c>
      <c r="T241" s="9">
        <f>Maakunnittain!T26</f>
        <v>69.787995584616567</v>
      </c>
      <c r="U241" s="10">
        <f>Maakunnittain!U26</f>
        <v>39.500078846132652</v>
      </c>
      <c r="V241" s="9">
        <f>Maakunnittain!V26</f>
        <v>118.29486986720845</v>
      </c>
      <c r="W241" s="9">
        <f>Maakunnittain!W26</f>
        <v>37.384068680482471</v>
      </c>
      <c r="X241" s="9">
        <f>Maakunnittain!X26</f>
        <v>127.24665637388469</v>
      </c>
      <c r="Y241" s="9">
        <f>Maakunnittain!Y26</f>
        <v>60.847210863896905</v>
      </c>
      <c r="Z241" s="18">
        <f>Maakunnittain!Z26</f>
        <v>368.36179739844431</v>
      </c>
      <c r="AA241" s="9">
        <f>Maakunnittain!AA26</f>
        <v>204.0647931847603</v>
      </c>
      <c r="AB241" s="9">
        <f>Maakunnittain!AB26</f>
        <v>92.998096691029517</v>
      </c>
      <c r="AC241" s="31">
        <f>Maakunnittain!AC26</f>
        <v>311.52657114671626</v>
      </c>
      <c r="AD241" s="12"/>
      <c r="AF241" s="13"/>
      <c r="AG241" s="22"/>
      <c r="AH241" s="23"/>
    </row>
    <row r="242" spans="1:34" ht="15" customHeight="1" x14ac:dyDescent="0.25">
      <c r="A242" s="11" t="s">
        <v>1020</v>
      </c>
      <c r="B242" s="10">
        <v>274778</v>
      </c>
      <c r="C242" s="49">
        <v>6.3298371776488658</v>
      </c>
      <c r="D242" s="49">
        <v>23.82068433426257</v>
      </c>
      <c r="E242" s="18">
        <v>6021.1807349933397</v>
      </c>
      <c r="F242" s="18">
        <v>3586.6845235062488</v>
      </c>
      <c r="G242" s="9">
        <v>283.19588904497448</v>
      </c>
      <c r="H242" s="9">
        <v>546.40473400345002</v>
      </c>
      <c r="I242" s="9">
        <v>368.71219675519876</v>
      </c>
      <c r="J242" s="9">
        <v>112.30520638479064</v>
      </c>
      <c r="K242" s="9">
        <v>821.41947317470829</v>
      </c>
      <c r="L242" s="9">
        <v>96.197657745525476</v>
      </c>
      <c r="M242" s="9">
        <v>1112.767397681037</v>
      </c>
      <c r="N242" s="10">
        <v>152.4503417304154</v>
      </c>
      <c r="O242" s="18">
        <v>1912.7841384681451</v>
      </c>
      <c r="P242" s="9">
        <v>469.80471507908203</v>
      </c>
      <c r="Q242" s="9">
        <v>7422.0663485310179</v>
      </c>
      <c r="R242" s="9">
        <v>90.072713244874038</v>
      </c>
      <c r="S242" s="9">
        <v>972.87992488481609</v>
      </c>
      <c r="T242" s="9">
        <v>63.560401487746475</v>
      </c>
      <c r="U242" s="10">
        <v>41.866524976526506</v>
      </c>
      <c r="V242" s="9">
        <v>112.69097234858685</v>
      </c>
      <c r="W242" s="9">
        <v>37.444773599050869</v>
      </c>
      <c r="X242" s="9">
        <v>124.46411284746232</v>
      </c>
      <c r="Y242" s="9">
        <v>61.551507034769884</v>
      </c>
      <c r="Z242" s="18">
        <v>395.02434692733772</v>
      </c>
      <c r="AA242" s="9">
        <v>173.08518149196806</v>
      </c>
      <c r="AB242" s="9">
        <v>97.609706745081482</v>
      </c>
      <c r="AC242" s="31">
        <v>126.68772609160851</v>
      </c>
      <c r="AD242" s="10"/>
      <c r="AE242" s="2"/>
      <c r="AF242" s="50" t="s">
        <v>403</v>
      </c>
      <c r="AG242" s="22"/>
      <c r="AH242" s="23"/>
    </row>
    <row r="243" spans="1:34" ht="15" customHeight="1" x14ac:dyDescent="0.3">
      <c r="A243" s="48" t="s">
        <v>1033</v>
      </c>
      <c r="B243" s="32">
        <f>100*(B241-B242)/B242</f>
        <v>-0.7624336737293379</v>
      </c>
      <c r="C243" s="32"/>
      <c r="D243" s="32"/>
      <c r="E243" s="32">
        <f t="shared" ref="E243:AB243" si="11">100*(E241-E242)/E242</f>
        <v>2.540656781989139</v>
      </c>
      <c r="F243" s="32">
        <f t="shared" si="11"/>
        <v>-2.3268146049936629</v>
      </c>
      <c r="G243" s="32">
        <f t="shared" si="11"/>
        <v>-0.28191788094362102</v>
      </c>
      <c r="H243" s="32">
        <f t="shared" si="11"/>
        <v>27.095299497770597</v>
      </c>
      <c r="I243" s="32">
        <f t="shared" si="11"/>
        <v>-11.115352981834251</v>
      </c>
      <c r="J243" s="32">
        <f t="shared" si="11"/>
        <v>-81.021247949212622</v>
      </c>
      <c r="K243" s="32">
        <f t="shared" si="11"/>
        <v>-13.038752136646979</v>
      </c>
      <c r="L243" s="32">
        <f t="shared" si="11"/>
        <v>4.5652579890941274</v>
      </c>
      <c r="M243" s="32">
        <f t="shared" si="11"/>
        <v>13.210586989721053</v>
      </c>
      <c r="N243" s="32">
        <f t="shared" si="11"/>
        <v>33.320129987899733</v>
      </c>
      <c r="O243" s="32">
        <f t="shared" si="11"/>
        <v>4.0912478793283888</v>
      </c>
      <c r="P243" s="32">
        <f t="shared" si="11"/>
        <v>5.6657308876846662</v>
      </c>
      <c r="Q243" s="32">
        <f t="shared" si="11"/>
        <v>9.6909674244172592</v>
      </c>
      <c r="R243" s="32">
        <f t="shared" si="11"/>
        <v>1.7332241156036685</v>
      </c>
      <c r="S243" s="32">
        <f t="shared" si="11"/>
        <v>3.8947071059328064</v>
      </c>
      <c r="T243" s="32">
        <f t="shared" si="11"/>
        <v>9.7979149770957346</v>
      </c>
      <c r="U243" s="32">
        <f t="shared" si="11"/>
        <v>-5.6523586128073919</v>
      </c>
      <c r="V243" s="32">
        <f t="shared" si="11"/>
        <v>4.9728007504337288</v>
      </c>
      <c r="W243" s="32">
        <f t="shared" si="11"/>
        <v>-0.16211853546882274</v>
      </c>
      <c r="X243" s="32">
        <f t="shared" si="11"/>
        <v>2.2356191377289085</v>
      </c>
      <c r="Y243" s="32">
        <f t="shared" si="11"/>
        <v>-1.1442387112879766</v>
      </c>
      <c r="Z243" s="32">
        <f t="shared" si="11"/>
        <v>-6.7495965087432488</v>
      </c>
      <c r="AA243" s="32">
        <f t="shared" si="11"/>
        <v>17.898477169306283</v>
      </c>
      <c r="AB243" s="32">
        <f t="shared" si="11"/>
        <v>-4.724540425160475</v>
      </c>
      <c r="AC243" s="31"/>
      <c r="AD243" s="12"/>
      <c r="AF243" s="13"/>
      <c r="AG243" s="22"/>
      <c r="AH243" s="23"/>
    </row>
    <row r="244" spans="1:34" ht="15" customHeight="1" x14ac:dyDescent="0.25">
      <c r="B244" s="6"/>
      <c r="C244" s="30"/>
      <c r="D244" s="30"/>
      <c r="E244" s="18"/>
      <c r="F244" s="18"/>
      <c r="G244" s="8"/>
      <c r="H244" s="8"/>
      <c r="I244" s="8"/>
      <c r="J244" s="8"/>
      <c r="K244" s="8"/>
      <c r="L244" s="8"/>
      <c r="M244" s="8"/>
      <c r="N244" s="7"/>
      <c r="O244" s="18"/>
      <c r="P244" s="8"/>
      <c r="Q244" s="8"/>
      <c r="R244" s="8"/>
      <c r="S244" s="8"/>
      <c r="T244" s="8"/>
      <c r="U244" s="7"/>
      <c r="V244" s="8"/>
      <c r="W244" s="8"/>
      <c r="X244" s="8"/>
      <c r="Y244" s="8"/>
      <c r="Z244" s="18"/>
      <c r="AA244" s="8"/>
      <c r="AB244" s="8"/>
      <c r="AC244" s="31"/>
      <c r="AD244" s="12"/>
      <c r="AF244" s="13"/>
      <c r="AG244" s="22"/>
      <c r="AH244" s="23"/>
    </row>
    <row r="245" spans="1:34" ht="15" customHeight="1" x14ac:dyDescent="0.25">
      <c r="A245" s="1" t="s">
        <v>442</v>
      </c>
      <c r="B245" s="6" cm="1">
        <f t="array" ref="B245:AC245">_xlfn.XLOOKUP(A245,'Kunnat aakkosjäjestyksessä'!$A$14:$A$306,'Kunnat aakkosjäjestyksessä'!$B$14:$AC$306)</f>
        <v>4683</v>
      </c>
      <c r="C245" s="30">
        <v>4.4843049327354256</v>
      </c>
      <c r="D245" s="30">
        <v>33.09844117019005</v>
      </c>
      <c r="E245" s="18">
        <v>7468.7166346359172</v>
      </c>
      <c r="F245" s="18">
        <v>4816.5705744181087</v>
      </c>
      <c r="G245" s="8">
        <v>209.69464018791373</v>
      </c>
      <c r="H245" s="8">
        <v>1535.9812086269487</v>
      </c>
      <c r="I245" s="8">
        <v>485.79970104633782</v>
      </c>
      <c r="J245" s="8">
        <v>93.743326927183432</v>
      </c>
      <c r="K245" s="8">
        <v>905.82959641255604</v>
      </c>
      <c r="L245" s="8">
        <v>77.941490497544308</v>
      </c>
      <c r="M245" s="8">
        <v>1387.1449925261586</v>
      </c>
      <c r="N245" s="7">
        <v>198.37710869101062</v>
      </c>
      <c r="O245" s="18">
        <v>1954.9434123425156</v>
      </c>
      <c r="P245" s="8">
        <v>386.50437753576767</v>
      </c>
      <c r="Q245" s="8">
        <v>8619.0476190476184</v>
      </c>
      <c r="R245" s="8">
        <v>54.452274183215891</v>
      </c>
      <c r="S245" s="8">
        <v>1057.8688874652998</v>
      </c>
      <c r="T245" s="8">
        <v>29.34609250398724</v>
      </c>
      <c r="U245" s="7">
        <v>236.08205184792422</v>
      </c>
      <c r="V245" s="8">
        <v>64.275037369207766</v>
      </c>
      <c r="W245" s="8">
        <v>34.806747811232114</v>
      </c>
      <c r="X245" s="8">
        <v>91.60794362588085</v>
      </c>
      <c r="Y245" s="8">
        <v>76.233183856502237</v>
      </c>
      <c r="Z245" s="18">
        <v>294.22835633626096</v>
      </c>
      <c r="AA245" s="8">
        <v>127.69592141789451</v>
      </c>
      <c r="AB245" s="8">
        <v>95.024556907964978</v>
      </c>
      <c r="AC245" s="31">
        <v>402.97429153903204</v>
      </c>
      <c r="AD245" s="12"/>
      <c r="AE245" s="1" t="s">
        <v>695</v>
      </c>
      <c r="AF245" s="13" t="s">
        <v>14</v>
      </c>
      <c r="AG245" s="22" t="s">
        <v>297</v>
      </c>
      <c r="AH245" s="23" t="s">
        <v>253</v>
      </c>
    </row>
    <row r="246" spans="1:34" ht="15" customHeight="1" x14ac:dyDescent="0.25">
      <c r="A246" s="1" t="s">
        <v>471</v>
      </c>
      <c r="B246" s="6" cm="1">
        <f t="array" ref="B246:AC246">_xlfn.XLOOKUP(A246,'Kunnat aakkosjäjestyksessä'!$A$14:$A$306,'Kunnat aakkosjäjestyksessä'!$B$14:$AC$306)</f>
        <v>4263</v>
      </c>
      <c r="C246" s="30">
        <v>3.5186488388458832</v>
      </c>
      <c r="D246" s="30">
        <v>39.92493549143795</v>
      </c>
      <c r="E246" s="18">
        <v>7403.2371569317384</v>
      </c>
      <c r="F246" s="18">
        <v>4920.7131128313395</v>
      </c>
      <c r="G246" s="8">
        <v>284.7759793572601</v>
      </c>
      <c r="H246" s="8">
        <v>1525.4515599343185</v>
      </c>
      <c r="I246" s="8">
        <v>449.44874501524743</v>
      </c>
      <c r="J246" s="8">
        <v>3.753225428102275</v>
      </c>
      <c r="K246" s="8">
        <v>1029.0874970677926</v>
      </c>
      <c r="L246" s="8">
        <v>117.28829462819611</v>
      </c>
      <c r="M246" s="8">
        <v>1470.0914848698098</v>
      </c>
      <c r="N246" s="7">
        <v>158.10462115880819</v>
      </c>
      <c r="O246" s="18">
        <v>1699.741965751818</v>
      </c>
      <c r="P246" s="8">
        <v>250.76237391508326</v>
      </c>
      <c r="Q246" s="8">
        <v>7126.666666666667</v>
      </c>
      <c r="R246" s="8">
        <v>94.065212291813282</v>
      </c>
      <c r="S246" s="8">
        <v>818.67229650480874</v>
      </c>
      <c r="T246" s="8">
        <v>172.65549468256523</v>
      </c>
      <c r="U246" s="7">
        <v>134.17068406479572</v>
      </c>
      <c r="V246" s="8">
        <v>132.06661975134881</v>
      </c>
      <c r="W246" s="8">
        <v>19.000703729767768</v>
      </c>
      <c r="X246" s="8">
        <v>78.348580811635003</v>
      </c>
      <c r="Y246" s="8">
        <v>74.829931972789112</v>
      </c>
      <c r="Z246" s="18">
        <v>365.60390970444496</v>
      </c>
      <c r="AA246" s="8">
        <v>128.31339432324654</v>
      </c>
      <c r="AB246" s="8">
        <v>84.916725310813987</v>
      </c>
      <c r="AC246" s="31">
        <v>417.17816864413589</v>
      </c>
      <c r="AD246" s="12"/>
      <c r="AE246" s="1" t="s">
        <v>715</v>
      </c>
      <c r="AF246" s="13" t="s">
        <v>32</v>
      </c>
      <c r="AG246" s="22" t="s">
        <v>297</v>
      </c>
      <c r="AH246" s="23" t="s">
        <v>254</v>
      </c>
    </row>
    <row r="247" spans="1:34" ht="15" customHeight="1" x14ac:dyDescent="0.25">
      <c r="A247" s="1" t="s">
        <v>955</v>
      </c>
      <c r="B247" s="6" cm="1">
        <f t="array" ref="B247:AC247">_xlfn.XLOOKUP(A247,'Kunnat aakkosjäjestyksessä'!$A$14:$A$306,'Kunnat aakkosjäjestyksessä'!$B$14:$AC$306)</f>
        <v>144473</v>
      </c>
      <c r="C247" s="30">
        <v>6.3222885937164728</v>
      </c>
      <c r="D247" s="30">
        <v>18.955098876606701</v>
      </c>
      <c r="E247" s="18">
        <v>5704.1592546704233</v>
      </c>
      <c r="F247" s="18">
        <v>3266.2089110075931</v>
      </c>
      <c r="G247" s="8">
        <v>300.69978473486395</v>
      </c>
      <c r="H247" s="8">
        <v>563.77316176725071</v>
      </c>
      <c r="I247" s="8">
        <v>318.47473230292167</v>
      </c>
      <c r="J247" s="8">
        <v>13.753434897870189</v>
      </c>
      <c r="K247" s="8">
        <v>638.40302340229664</v>
      </c>
      <c r="L247" s="8">
        <v>89.234666685124552</v>
      </c>
      <c r="M247" s="8">
        <v>1232.7009198950668</v>
      </c>
      <c r="N247" s="7">
        <v>198.40385400732347</v>
      </c>
      <c r="O247" s="18">
        <v>1939.9887868321416</v>
      </c>
      <c r="P247" s="8">
        <v>535.53259086472906</v>
      </c>
      <c r="Q247" s="8">
        <v>8470.5495949200795</v>
      </c>
      <c r="R247" s="8">
        <v>98.717407404843811</v>
      </c>
      <c r="S247" s="8">
        <v>925.47396399327204</v>
      </c>
      <c r="T247" s="8">
        <v>117.43970315398887</v>
      </c>
      <c r="U247" s="7">
        <v>-79.36338439546671</v>
      </c>
      <c r="V247" s="8">
        <v>132.82758716161496</v>
      </c>
      <c r="W247" s="8">
        <v>38.387795643476636</v>
      </c>
      <c r="X247" s="8">
        <v>170.97312300568271</v>
      </c>
      <c r="Y247" s="8">
        <v>62.413046036283596</v>
      </c>
      <c r="Z247" s="18">
        <v>426.65597545670062</v>
      </c>
      <c r="AA247" s="8">
        <v>230.71438953991401</v>
      </c>
      <c r="AB247" s="8">
        <v>91.947976438504085</v>
      </c>
      <c r="AC247" s="31">
        <v>71.305581373987934</v>
      </c>
      <c r="AD247" s="12"/>
      <c r="AE247" s="1" t="s">
        <v>716</v>
      </c>
      <c r="AF247" s="13" t="s">
        <v>36</v>
      </c>
      <c r="AG247" s="22" t="s">
        <v>297</v>
      </c>
      <c r="AH247" s="23" t="s">
        <v>253</v>
      </c>
    </row>
    <row r="248" spans="1:34" ht="15" customHeight="1" x14ac:dyDescent="0.25">
      <c r="A248" s="1" t="s">
        <v>418</v>
      </c>
      <c r="B248" s="6" cm="1">
        <f t="array" ref="B248:AC248">_xlfn.XLOOKUP(A248,'Kunnat aakkosjäjestyksessä'!$A$14:$A$306,'Kunnat aakkosjäjestyksessä'!$B$14:$AC$306)</f>
        <v>19767</v>
      </c>
      <c r="C248" s="30">
        <v>4.234329943845804</v>
      </c>
      <c r="D248" s="30">
        <v>33.01967926341883</v>
      </c>
      <c r="E248" s="18">
        <v>7063.5402438407446</v>
      </c>
      <c r="F248" s="18">
        <v>4298.7302069105071</v>
      </c>
      <c r="G248" s="8">
        <v>361.4610208934082</v>
      </c>
      <c r="H248" s="8">
        <v>1057.6718773713765</v>
      </c>
      <c r="I248" s="8">
        <v>490.86861941619867</v>
      </c>
      <c r="J248" s="8">
        <v>97.030404209035268</v>
      </c>
      <c r="K248" s="8">
        <v>692.72019021601659</v>
      </c>
      <c r="L248" s="8">
        <v>129.71113471948195</v>
      </c>
      <c r="M248" s="8">
        <v>1306.0656649972175</v>
      </c>
      <c r="N248" s="7">
        <v>292.9124298072544</v>
      </c>
      <c r="O248" s="18">
        <v>1608.1853594374463</v>
      </c>
      <c r="P248" s="8">
        <v>383.92269944857594</v>
      </c>
      <c r="Q248" s="8">
        <v>9066.9056152927133</v>
      </c>
      <c r="R248" s="8">
        <v>49.931704355744422</v>
      </c>
      <c r="S248" s="8">
        <v>873.42540597966308</v>
      </c>
      <c r="T248" s="8">
        <v>237.67885532591416</v>
      </c>
      <c r="U248" s="7">
        <v>-103.92057131721272</v>
      </c>
      <c r="V248" s="8">
        <v>86.507816057064801</v>
      </c>
      <c r="W248" s="8">
        <v>25.547629888197502</v>
      </c>
      <c r="X248" s="8">
        <v>55.091819699499169</v>
      </c>
      <c r="Y248" s="8">
        <v>48.768148935093841</v>
      </c>
      <c r="Z248" s="18">
        <v>404.73676270930758</v>
      </c>
      <c r="AA248" s="8">
        <v>253.55390296959578</v>
      </c>
      <c r="AB248" s="8">
        <v>93.590327313198756</v>
      </c>
      <c r="AC248" s="31">
        <v>751.88791478348344</v>
      </c>
      <c r="AD248" s="12"/>
      <c r="AE248" s="1" t="s">
        <v>277</v>
      </c>
      <c r="AF248" s="13" t="s">
        <v>38</v>
      </c>
      <c r="AG248" s="22" t="s">
        <v>297</v>
      </c>
      <c r="AH248" s="23" t="s">
        <v>256</v>
      </c>
    </row>
    <row r="249" spans="1:34" ht="15" customHeight="1" x14ac:dyDescent="0.25">
      <c r="A249" s="1" t="s">
        <v>483</v>
      </c>
      <c r="B249" s="6" cm="1">
        <f t="array" ref="B249:AC249">_xlfn.XLOOKUP(A249,'Kunnat aakkosjäjestyksessä'!$A$14:$A$306,'Kunnat aakkosjäjestyksessä'!$B$14:$AC$306)</f>
        <v>1311</v>
      </c>
      <c r="C249" s="30">
        <v>3.9664378337147217</v>
      </c>
      <c r="D249" s="30">
        <v>37.604881769641494</v>
      </c>
      <c r="E249" s="18">
        <v>8758.1998474446991</v>
      </c>
      <c r="F249" s="18">
        <v>5359.2677345537759</v>
      </c>
      <c r="G249" s="8">
        <v>378.33714721586574</v>
      </c>
      <c r="H249" s="8">
        <v>1112.8909229595729</v>
      </c>
      <c r="I249" s="8">
        <v>260.86956521739131</v>
      </c>
      <c r="J249" s="8">
        <v>3.0511060259344012</v>
      </c>
      <c r="K249" s="8">
        <v>661.32723112128144</v>
      </c>
      <c r="L249" s="8">
        <v>61.02212051868802</v>
      </c>
      <c r="M249" s="8">
        <v>1146.4530892448513</v>
      </c>
      <c r="N249" s="7">
        <v>1796.3386727688785</v>
      </c>
      <c r="O249" s="18">
        <v>2152.5553012967198</v>
      </c>
      <c r="P249" s="8">
        <v>219.67963386727686</v>
      </c>
      <c r="Q249" s="8">
        <v>5538.4615384615372</v>
      </c>
      <c r="R249" s="8">
        <v>56.445461479786424</v>
      </c>
      <c r="S249" s="8">
        <v>1328.7566742944316</v>
      </c>
      <c r="T249" s="8">
        <v>153.48399246704329</v>
      </c>
      <c r="U249" s="7">
        <v>-147.38178041517466</v>
      </c>
      <c r="V249" s="8">
        <v>332.57055682684972</v>
      </c>
      <c r="W249" s="8">
        <v>135.77421815408087</v>
      </c>
      <c r="X249" s="8">
        <v>73.226544622425635</v>
      </c>
      <c r="Y249" s="8">
        <v>62.547673531655235</v>
      </c>
      <c r="Z249" s="18">
        <v>320.48374905517761</v>
      </c>
      <c r="AA249" s="8">
        <v>97.635392829900837</v>
      </c>
      <c r="AB249" s="8">
        <v>97.635392829900837</v>
      </c>
      <c r="AC249" s="31">
        <v>925.89306253902578</v>
      </c>
      <c r="AD249" s="12"/>
      <c r="AE249" s="1" t="s">
        <v>723</v>
      </c>
      <c r="AF249" s="13" t="s">
        <v>44</v>
      </c>
      <c r="AG249" s="22" t="s">
        <v>297</v>
      </c>
      <c r="AH249" s="23" t="s">
        <v>391</v>
      </c>
    </row>
    <row r="250" spans="1:34" ht="15" customHeight="1" x14ac:dyDescent="0.25">
      <c r="A250" s="1" t="s">
        <v>487</v>
      </c>
      <c r="B250" s="6" cm="1">
        <f t="array" ref="B250:AC250">_xlfn.XLOOKUP(A250,'Kunnat aakkosjäjestyksessä'!$A$14:$A$306,'Kunnat aakkosjäjestyksessä'!$B$14:$AC$306)</f>
        <v>3774</v>
      </c>
      <c r="C250" s="30">
        <v>4.1600423953365127</v>
      </c>
      <c r="D250" s="30">
        <v>36.565977742448332</v>
      </c>
      <c r="E250" s="18">
        <v>5278.484366719661</v>
      </c>
      <c r="F250" s="18">
        <v>2596.9793322734499</v>
      </c>
      <c r="G250" s="8">
        <v>0.26497085320614733</v>
      </c>
      <c r="H250" s="8">
        <v>26.497085320614733</v>
      </c>
      <c r="I250" s="8">
        <v>9.5389507154213025</v>
      </c>
      <c r="J250" s="8">
        <v>0.52994170641229466</v>
      </c>
      <c r="K250" s="8">
        <v>1208.0021197668257</v>
      </c>
      <c r="L250" s="8">
        <v>154.21303656597775</v>
      </c>
      <c r="M250" s="8">
        <v>1329.3587705352413</v>
      </c>
      <c r="N250" s="7">
        <v>22.787493375728445</v>
      </c>
      <c r="O250" s="18">
        <v>1907.7901430842608</v>
      </c>
      <c r="P250" s="8">
        <v>374.40381558028616</v>
      </c>
      <c r="Q250" s="8">
        <v>9000</v>
      </c>
      <c r="R250" s="8">
        <v>51.934287228404877</v>
      </c>
      <c r="S250" s="8">
        <v>993.64069952305249</v>
      </c>
      <c r="T250" s="8">
        <v>225.13788242277346</v>
      </c>
      <c r="U250" s="7">
        <v>77.723802791852933</v>
      </c>
      <c r="V250" s="8">
        <v>57.233704292527825</v>
      </c>
      <c r="W250" s="8">
        <v>35.241123476417592</v>
      </c>
      <c r="X250" s="8">
        <v>92.474827768945417</v>
      </c>
      <c r="Y250" s="8">
        <v>66.772655007949126</v>
      </c>
      <c r="Z250" s="18">
        <v>279.41938828408502</v>
      </c>
      <c r="AA250" s="8">
        <v>120.03179650238474</v>
      </c>
      <c r="AB250" s="8">
        <v>95.654478007419172</v>
      </c>
      <c r="AC250" s="31">
        <v>494.29550307786531</v>
      </c>
      <c r="AD250" s="12"/>
      <c r="AE250" s="1" t="s">
        <v>727</v>
      </c>
      <c r="AF250" s="13" t="s">
        <v>46</v>
      </c>
      <c r="AG250" s="22" t="s">
        <v>297</v>
      </c>
      <c r="AH250" s="23" t="s">
        <v>391</v>
      </c>
    </row>
    <row r="251" spans="1:34" ht="15" customHeight="1" x14ac:dyDescent="0.25">
      <c r="A251" s="1" t="s">
        <v>499</v>
      </c>
      <c r="B251" s="6" cm="1">
        <f t="array" ref="B251:AC251">_xlfn.XLOOKUP(A251,'Kunnat aakkosjäjestyksessä'!$A$14:$A$306,'Kunnat aakkosjäjestyksessä'!$B$14:$AC$306)</f>
        <v>9443</v>
      </c>
      <c r="C251" s="30">
        <v>4.701895584030499</v>
      </c>
      <c r="D251" s="30">
        <v>35.05241978184899</v>
      </c>
      <c r="E251" s="18">
        <v>7322.4610822831728</v>
      </c>
      <c r="F251" s="18">
        <v>4439.6907762363653</v>
      </c>
      <c r="G251" s="8">
        <v>276.60701048395634</v>
      </c>
      <c r="H251" s="8">
        <v>1143.7043312506619</v>
      </c>
      <c r="I251" s="8">
        <v>263.89918458117126</v>
      </c>
      <c r="J251" s="8">
        <v>1.1061946902654867</v>
      </c>
      <c r="K251" s="8">
        <v>1047.4425500370646</v>
      </c>
      <c r="L251" s="8">
        <v>135.1265487662819</v>
      </c>
      <c r="M251" s="8">
        <v>1395.5310812241871</v>
      </c>
      <c r="N251" s="7">
        <v>311.40042396905812</v>
      </c>
      <c r="O251" s="18">
        <v>2263.2637932860316</v>
      </c>
      <c r="P251" s="8">
        <v>478.1319495922906</v>
      </c>
      <c r="Q251" s="8">
        <v>10168.918918918918</v>
      </c>
      <c r="R251" s="8">
        <v>49.242825373292391</v>
      </c>
      <c r="S251" s="8">
        <v>1187.8640262628401</v>
      </c>
      <c r="T251" s="8">
        <v>196.98851288419743</v>
      </c>
      <c r="U251" s="7">
        <v>78.771309206239721</v>
      </c>
      <c r="V251" s="8">
        <v>130.36111405273749</v>
      </c>
      <c r="W251" s="8">
        <v>29.333898125595681</v>
      </c>
      <c r="X251" s="8">
        <v>112.57015778883829</v>
      </c>
      <c r="Y251" s="8">
        <v>86.519114688128766</v>
      </c>
      <c r="Z251" s="18">
        <v>327.74615222433061</v>
      </c>
      <c r="AA251" s="8">
        <v>141.16276607010482</v>
      </c>
      <c r="AB251" s="8">
        <v>88.531187122736412</v>
      </c>
      <c r="AC251" s="31">
        <v>291.76036053644526</v>
      </c>
      <c r="AD251" s="12"/>
      <c r="AE251" s="1" t="s">
        <v>741</v>
      </c>
      <c r="AF251" s="13" t="s">
        <v>54</v>
      </c>
      <c r="AG251" s="22" t="s">
        <v>297</v>
      </c>
      <c r="AH251" s="23" t="s">
        <v>255</v>
      </c>
    </row>
    <row r="252" spans="1:34" ht="15" customHeight="1" x14ac:dyDescent="0.25">
      <c r="A252" s="1" t="s">
        <v>501</v>
      </c>
      <c r="B252" s="6" cm="1">
        <f t="array" ref="B252:AC252">_xlfn.XLOOKUP(A252,'Kunnat aakkosjäjestyksessä'!$A$14:$A$306,'Kunnat aakkosjäjestyksessä'!$B$14:$AC$306)</f>
        <v>1581</v>
      </c>
      <c r="C252" s="30">
        <v>8.4123972169512964</v>
      </c>
      <c r="D252" s="30">
        <v>33.965844402277042</v>
      </c>
      <c r="E252" s="18">
        <v>8290.9550917141059</v>
      </c>
      <c r="F252" s="18">
        <v>5165.7179000632514</v>
      </c>
      <c r="G252" s="8">
        <v>267.55218216318787</v>
      </c>
      <c r="H252" s="8">
        <v>1103.0993042378241</v>
      </c>
      <c r="I252" s="8">
        <v>495.2561669829222</v>
      </c>
      <c r="J252" s="8">
        <v>79.860509979472212</v>
      </c>
      <c r="K252" s="8">
        <v>1283.3649588867806</v>
      </c>
      <c r="L252" s="8">
        <v>117.01454775458571</v>
      </c>
      <c r="M252" s="8">
        <v>1506.6413662239088</v>
      </c>
      <c r="N252" s="7">
        <v>429.9434115891554</v>
      </c>
      <c r="O252" s="18">
        <v>2197.9759645793802</v>
      </c>
      <c r="P252" s="8">
        <v>457.30550284629976</v>
      </c>
      <c r="Q252" s="8">
        <v>5436.0902255639085</v>
      </c>
      <c r="R252" s="8">
        <v>72.738772928526245</v>
      </c>
      <c r="S252" s="8">
        <v>1048.0708412397216</v>
      </c>
      <c r="T252" s="8">
        <v>260.88971269694161</v>
      </c>
      <c r="U252" s="7">
        <v>179.33799128787822</v>
      </c>
      <c r="V252" s="8">
        <v>74.003795066413659</v>
      </c>
      <c r="W252" s="8">
        <v>13.915243516761544</v>
      </c>
      <c r="X252" s="8">
        <v>91.714104996837449</v>
      </c>
      <c r="Y252" s="8">
        <v>81.59392789373814</v>
      </c>
      <c r="Z252" s="18">
        <v>226.04884157795868</v>
      </c>
      <c r="AA252" s="8">
        <v>125.86970271979759</v>
      </c>
      <c r="AB252" s="8">
        <v>84.756483238456681</v>
      </c>
      <c r="AC252" s="31">
        <v>701.21238549351574</v>
      </c>
      <c r="AD252" s="12"/>
      <c r="AE252" s="1" t="s">
        <v>743</v>
      </c>
      <c r="AF252" s="13" t="s">
        <v>56</v>
      </c>
      <c r="AG252" s="25" t="s">
        <v>297</v>
      </c>
      <c r="AH252" s="26" t="s">
        <v>391</v>
      </c>
    </row>
    <row r="253" spans="1:34" ht="15" customHeight="1" x14ac:dyDescent="0.25">
      <c r="A253" s="1" t="s">
        <v>506</v>
      </c>
      <c r="B253" s="6" cm="1">
        <f t="array" ref="B253:AC253">_xlfn.XLOOKUP(A253,'Kunnat aakkosjäjestyksessä'!$A$14:$A$306,'Kunnat aakkosjäjestyksessä'!$B$14:$AC$306)</f>
        <v>1088</v>
      </c>
      <c r="C253" s="30">
        <v>5.7904411764705879</v>
      </c>
      <c r="D253" s="30">
        <v>38.143382352941174</v>
      </c>
      <c r="E253" s="18">
        <v>5081.8014705882351</v>
      </c>
      <c r="F253" s="18">
        <v>2305.1470588235293</v>
      </c>
      <c r="G253" s="8">
        <v>0.91911764705882348</v>
      </c>
      <c r="H253" s="8">
        <v>24.816176470588236</v>
      </c>
      <c r="I253" s="8">
        <v>17.463235294117649</v>
      </c>
      <c r="J253" s="8">
        <v>7.7686663789382822</v>
      </c>
      <c r="K253" s="8">
        <v>984.375</v>
      </c>
      <c r="L253" s="8">
        <v>90.992647058823522</v>
      </c>
      <c r="M253" s="8">
        <v>1152.5735294117646</v>
      </c>
      <c r="N253" s="7">
        <v>117.23133362106147</v>
      </c>
      <c r="O253" s="18">
        <v>1835.4779411764705</v>
      </c>
      <c r="P253" s="8">
        <v>331.8014705882353</v>
      </c>
      <c r="Q253" s="8">
        <v>5730.1587301587306</v>
      </c>
      <c r="R253" s="8">
        <v>39.522058823529413</v>
      </c>
      <c r="S253" s="8">
        <v>1207.7205882352941</v>
      </c>
      <c r="T253" s="8">
        <v>258.19186735096724</v>
      </c>
      <c r="U253" s="7">
        <v>-248.08157323332046</v>
      </c>
      <c r="V253" s="8">
        <v>58.823529411764703</v>
      </c>
      <c r="W253" s="8">
        <v>74.44852941176471</v>
      </c>
      <c r="X253" s="8">
        <v>113.05147058823529</v>
      </c>
      <c r="Y253" s="8">
        <v>106.61764705882352</v>
      </c>
      <c r="Z253" s="18">
        <v>327.91327913279133</v>
      </c>
      <c r="AA253" s="8">
        <v>109.375</v>
      </c>
      <c r="AB253" s="8">
        <v>90.07352941176471</v>
      </c>
      <c r="AC253" s="31">
        <v>613.26319145544403</v>
      </c>
      <c r="AD253" s="12"/>
      <c r="AE253" s="1" t="s">
        <v>748</v>
      </c>
      <c r="AF253" s="13" t="s">
        <v>60</v>
      </c>
      <c r="AG253" s="22" t="s">
        <v>297</v>
      </c>
      <c r="AH253" s="23" t="s">
        <v>391</v>
      </c>
    </row>
    <row r="254" spans="1:34" ht="15" customHeight="1" x14ac:dyDescent="0.25">
      <c r="A254" s="1" t="s">
        <v>509</v>
      </c>
      <c r="B254" s="6" cm="1">
        <f t="array" ref="B254:AC254">_xlfn.XLOOKUP(A254,'Kunnat aakkosjäjestyksessä'!$A$14:$A$306,'Kunnat aakkosjäjestyksessä'!$B$14:$AC$306)</f>
        <v>2586</v>
      </c>
      <c r="C254" s="30">
        <v>4.7563805104408354</v>
      </c>
      <c r="D254" s="30">
        <v>34.454756380510446</v>
      </c>
      <c r="E254" s="18">
        <v>7273.0085073472546</v>
      </c>
      <c r="F254" s="18">
        <v>4408.7393658159317</v>
      </c>
      <c r="G254" s="8">
        <v>240.13921113689096</v>
      </c>
      <c r="H254" s="8">
        <v>1610.2088167053364</v>
      </c>
      <c r="I254" s="8">
        <v>458.23665893271459</v>
      </c>
      <c r="J254" s="8">
        <v>9.5111406717658795</v>
      </c>
      <c r="K254" s="8">
        <v>643.46481051817489</v>
      </c>
      <c r="L254" s="8">
        <v>129.1569992266048</v>
      </c>
      <c r="M254" s="8">
        <v>1334.1067285382831</v>
      </c>
      <c r="N254" s="7">
        <v>113.07199931276574</v>
      </c>
      <c r="O254" s="18">
        <v>2020.4949729311679</v>
      </c>
      <c r="P254" s="8">
        <v>394.8182521268368</v>
      </c>
      <c r="Q254" s="8">
        <v>8300.8130081300806</v>
      </c>
      <c r="R254" s="8">
        <v>121.42304717710751</v>
      </c>
      <c r="S254" s="8">
        <v>1073.4725444702242</v>
      </c>
      <c r="T254" s="8">
        <v>183.08640640207636</v>
      </c>
      <c r="U254" s="7">
        <v>36.944529406121816</v>
      </c>
      <c r="V254" s="8">
        <v>116.78267594740913</v>
      </c>
      <c r="W254" s="8">
        <v>27.455529775715391</v>
      </c>
      <c r="X254" s="8">
        <v>66.511987625676724</v>
      </c>
      <c r="Y254" s="8">
        <v>57.231245166279969</v>
      </c>
      <c r="Z254" s="18">
        <v>181.25723100655611</v>
      </c>
      <c r="AA254" s="8">
        <v>66.898685228151578</v>
      </c>
      <c r="AB254" s="8">
        <v>93.967517401392115</v>
      </c>
      <c r="AC254" s="31">
        <v>662.51693759359887</v>
      </c>
      <c r="AD254" s="12"/>
      <c r="AE254" s="1" t="s">
        <v>752</v>
      </c>
      <c r="AF254" s="13" t="s">
        <v>62</v>
      </c>
      <c r="AG254" s="22" t="s">
        <v>297</v>
      </c>
      <c r="AH254" s="23" t="s">
        <v>257</v>
      </c>
    </row>
    <row r="255" spans="1:34" ht="15" customHeight="1" x14ac:dyDescent="0.25">
      <c r="A255" s="1" t="s">
        <v>517</v>
      </c>
      <c r="B255" s="6" cm="1">
        <f t="array" ref="B255:AC255">_xlfn.XLOOKUP(A255,'Kunnat aakkosjäjestyksessä'!$A$14:$A$306,'Kunnat aakkosjäjestyksessä'!$B$14:$AC$306)</f>
        <v>2158</v>
      </c>
      <c r="C255" s="30">
        <v>3.568118628359592</v>
      </c>
      <c r="D255" s="30">
        <v>44.578313253012048</v>
      </c>
      <c r="E255" s="18">
        <v>5739.5736793327151</v>
      </c>
      <c r="F255" s="18">
        <v>2159.4068582020391</v>
      </c>
      <c r="G255" s="8">
        <v>0</v>
      </c>
      <c r="H255" s="8">
        <v>0</v>
      </c>
      <c r="I255" s="8">
        <v>0</v>
      </c>
      <c r="J255" s="8">
        <v>4.8542491134824717</v>
      </c>
      <c r="K255" s="8">
        <v>538.92493049119548</v>
      </c>
      <c r="L255" s="8">
        <v>111.21408711770157</v>
      </c>
      <c r="M255" s="8">
        <v>1599.6292863762742</v>
      </c>
      <c r="N255" s="7">
        <v>15.998392221086689</v>
      </c>
      <c r="O255" s="18">
        <v>1926.7840593141798</v>
      </c>
      <c r="P255" s="8">
        <v>438.36886005560706</v>
      </c>
      <c r="Q255" s="8">
        <v>12285.714285714286</v>
      </c>
      <c r="R255" s="8">
        <v>63.484708063021309</v>
      </c>
      <c r="S255" s="8">
        <v>897.59036144578306</v>
      </c>
      <c r="T255" s="8">
        <v>176.06185163437073</v>
      </c>
      <c r="U255" s="7">
        <v>88.071605270170579</v>
      </c>
      <c r="V255" s="8">
        <v>100.09267840593142</v>
      </c>
      <c r="W255" s="8">
        <v>37.998146431881374</v>
      </c>
      <c r="X255" s="8">
        <v>125.11584800741427</v>
      </c>
      <c r="Y255" s="8">
        <v>98.70250231696015</v>
      </c>
      <c r="Z255" s="18">
        <v>471.07820453493753</v>
      </c>
      <c r="AA255" s="8">
        <v>209.45319740500463</v>
      </c>
      <c r="AB255" s="8">
        <v>76.923076923076934</v>
      </c>
      <c r="AC255" s="31">
        <v>1182.3045572815586</v>
      </c>
      <c r="AD255" s="12"/>
      <c r="AE255" s="1" t="s">
        <v>761</v>
      </c>
      <c r="AF255" s="13" t="s">
        <v>69</v>
      </c>
      <c r="AG255" s="22" t="s">
        <v>297</v>
      </c>
      <c r="AH255" s="23" t="s">
        <v>256</v>
      </c>
    </row>
    <row r="256" spans="1:34" ht="15" customHeight="1" x14ac:dyDescent="0.25">
      <c r="A256" s="1" t="s">
        <v>522</v>
      </c>
      <c r="B256" s="6" cm="1">
        <f t="array" ref="B256:AC256">_xlfn.XLOOKUP(A256,'Kunnat aakkosjäjestyksessä'!$A$14:$A$306,'Kunnat aakkosjäjestyksessä'!$B$14:$AC$306)</f>
        <v>1232</v>
      </c>
      <c r="C256" s="30">
        <v>5.1948051948051948</v>
      </c>
      <c r="D256" s="30">
        <v>37.094155844155843</v>
      </c>
      <c r="E256" s="18">
        <v>5309.2532467532474</v>
      </c>
      <c r="F256" s="18">
        <v>2632.3051948051948</v>
      </c>
      <c r="G256" s="8">
        <v>34.090909090909086</v>
      </c>
      <c r="H256" s="8">
        <v>37.337662337662337</v>
      </c>
      <c r="I256" s="8">
        <v>11.363636363636363</v>
      </c>
      <c r="J256" s="8">
        <v>46.171967020023558</v>
      </c>
      <c r="K256" s="8">
        <v>1043.0194805194806</v>
      </c>
      <c r="L256" s="8">
        <v>90.909090909090907</v>
      </c>
      <c r="M256" s="8">
        <v>1414.7727272727273</v>
      </c>
      <c r="N256" s="7">
        <v>45.548812200755862</v>
      </c>
      <c r="O256" s="18">
        <v>1667.2077922077922</v>
      </c>
      <c r="P256" s="8">
        <v>379.05844155844153</v>
      </c>
      <c r="Q256" s="8">
        <v>7296.8749999999991</v>
      </c>
      <c r="R256" s="8">
        <v>86.850649350649348</v>
      </c>
      <c r="S256" s="8">
        <v>1021.9155844155845</v>
      </c>
      <c r="T256" s="8">
        <v>224.34845999635502</v>
      </c>
      <c r="U256" s="7">
        <v>-208.92638207427706</v>
      </c>
      <c r="V256" s="8">
        <v>69.805194805194802</v>
      </c>
      <c r="W256" s="8">
        <v>21.915584415584416</v>
      </c>
      <c r="X256" s="8">
        <v>72.240259740259745</v>
      </c>
      <c r="Y256" s="8">
        <v>70.616883116883116</v>
      </c>
      <c r="Z256" s="18">
        <v>243.01242236024845</v>
      </c>
      <c r="AA256" s="8">
        <v>65.746753246753244</v>
      </c>
      <c r="AB256" s="8">
        <v>98.214285714285708</v>
      </c>
      <c r="AC256" s="31">
        <v>766.72783738001192</v>
      </c>
      <c r="AD256" s="12"/>
      <c r="AE256" s="1" t="s">
        <v>767</v>
      </c>
      <c r="AF256" s="13" t="s">
        <v>75</v>
      </c>
      <c r="AG256" s="22" t="s">
        <v>297</v>
      </c>
      <c r="AH256" s="23" t="s">
        <v>391</v>
      </c>
    </row>
    <row r="257" spans="1:34" ht="15" customHeight="1" x14ac:dyDescent="0.25">
      <c r="A257" s="1" t="s">
        <v>532</v>
      </c>
      <c r="B257" s="6" cm="1">
        <f t="array" ref="B257:AC257">_xlfn.XLOOKUP(A257,'Kunnat aakkosjäjestyksessä'!$A$14:$A$306,'Kunnat aakkosjäjestyksessä'!$B$14:$AC$306)</f>
        <v>18788</v>
      </c>
      <c r="C257" s="30">
        <v>8.5480093676814981</v>
      </c>
      <c r="D257" s="30">
        <v>20.944219714711519</v>
      </c>
      <c r="E257" s="18">
        <v>6435.4907387694275</v>
      </c>
      <c r="F257" s="18">
        <v>3409.995741962955</v>
      </c>
      <c r="G257" s="8">
        <v>316.05279965935699</v>
      </c>
      <c r="H257" s="8">
        <v>634.34106876729822</v>
      </c>
      <c r="I257" s="8">
        <v>392.2184373004045</v>
      </c>
      <c r="J257" s="8">
        <v>13.712718546451834</v>
      </c>
      <c r="K257" s="8">
        <v>704.22610176708531</v>
      </c>
      <c r="L257" s="8">
        <v>124.44113263785394</v>
      </c>
      <c r="M257" s="8">
        <v>1238.3968490525867</v>
      </c>
      <c r="N257" s="7">
        <v>111.04776686977121</v>
      </c>
      <c r="O257" s="18">
        <v>2459.6018735363</v>
      </c>
      <c r="P257" s="8">
        <v>613.37023632105604</v>
      </c>
      <c r="Q257" s="8">
        <v>7175.5915317559156</v>
      </c>
      <c r="R257" s="8">
        <v>111.87992335533319</v>
      </c>
      <c r="S257" s="8">
        <v>1418.2456887374919</v>
      </c>
      <c r="T257" s="8">
        <v>253.77107364685003</v>
      </c>
      <c r="U257" s="7">
        <v>-108.41233402581494</v>
      </c>
      <c r="V257" s="8">
        <v>73.983393655524807</v>
      </c>
      <c r="W257" s="8">
        <v>42.527144986161375</v>
      </c>
      <c r="X257" s="8">
        <v>54.236746859697675</v>
      </c>
      <c r="Y257" s="8">
        <v>52.32063018948265</v>
      </c>
      <c r="Z257" s="18">
        <v>348.08478988471552</v>
      </c>
      <c r="AA257" s="8">
        <v>186.92782627208857</v>
      </c>
      <c r="AB257" s="8">
        <v>95.752608047690018</v>
      </c>
      <c r="AC257" s="31">
        <v>217.80833338545699</v>
      </c>
      <c r="AD257" s="12"/>
      <c r="AE257" s="1" t="s">
        <v>778</v>
      </c>
      <c r="AF257" s="13" t="s">
        <v>82</v>
      </c>
      <c r="AG257" s="22" t="s">
        <v>297</v>
      </c>
      <c r="AH257" s="23" t="s">
        <v>253</v>
      </c>
    </row>
    <row r="258" spans="1:34" ht="15" customHeight="1" x14ac:dyDescent="0.25">
      <c r="A258" s="1" t="s">
        <v>543</v>
      </c>
      <c r="B258" s="6" cm="1">
        <f t="array" ref="B258:AC258">_xlfn.XLOOKUP(A258,'Kunnat aakkosjäjestyksessä'!$A$14:$A$306,'Kunnat aakkosjäjestyksessä'!$B$14:$AC$306)</f>
        <v>703</v>
      </c>
      <c r="C258" s="30">
        <v>1.8492176386913228</v>
      </c>
      <c r="D258" s="30">
        <v>41.536273115220482</v>
      </c>
      <c r="E258" s="18">
        <v>7611.6642958748225</v>
      </c>
      <c r="F258" s="18">
        <v>4207.6813655761025</v>
      </c>
      <c r="G258" s="8">
        <v>123.75533428165008</v>
      </c>
      <c r="H258" s="8">
        <v>1566.1450924608819</v>
      </c>
      <c r="I258" s="8">
        <v>438.12233285917495</v>
      </c>
      <c r="J258" s="8">
        <v>3.5574528637495555</v>
      </c>
      <c r="K258" s="8">
        <v>990.04267425320063</v>
      </c>
      <c r="L258" s="8">
        <v>150.78236130867708</v>
      </c>
      <c r="M258" s="8">
        <v>1100.99573257468</v>
      </c>
      <c r="N258" s="7">
        <v>-14.937253717233489</v>
      </c>
      <c r="O258" s="18">
        <v>1345.6614509246087</v>
      </c>
      <c r="P258" s="8">
        <v>264.58036984352771</v>
      </c>
      <c r="Q258" s="8">
        <v>14307.692307692305</v>
      </c>
      <c r="R258" s="8">
        <v>54.054054054054056</v>
      </c>
      <c r="S258" s="8">
        <v>725.46230440967281</v>
      </c>
      <c r="T258" s="8">
        <v>140.79311404857057</v>
      </c>
      <c r="U258" s="7">
        <v>-91.636660114066373</v>
      </c>
      <c r="V258" s="8">
        <v>56.899004267425319</v>
      </c>
      <c r="W258" s="8">
        <v>47.571853320118926</v>
      </c>
      <c r="X258" s="8">
        <v>147.93741109530583</v>
      </c>
      <c r="Y258" s="8">
        <v>128.02275960170698</v>
      </c>
      <c r="Z258" s="18">
        <v>520.74391988555078</v>
      </c>
      <c r="AA258" s="8">
        <v>109.53058321479374</v>
      </c>
      <c r="AB258" s="8">
        <v>89.615931721194883</v>
      </c>
      <c r="AC258" s="31">
        <v>1537.5775594885604</v>
      </c>
      <c r="AD258" s="12"/>
      <c r="AE258" s="1" t="s">
        <v>791</v>
      </c>
      <c r="AF258" s="13" t="s">
        <v>91</v>
      </c>
      <c r="AG258" s="22" t="s">
        <v>297</v>
      </c>
      <c r="AH258" s="23" t="s">
        <v>254</v>
      </c>
    </row>
    <row r="259" spans="1:34" ht="15" customHeight="1" x14ac:dyDescent="0.25">
      <c r="A259" s="1" t="s">
        <v>554</v>
      </c>
      <c r="B259" s="6" cm="1">
        <f t="array" ref="B259:AC259">_xlfn.XLOOKUP(A259,'Kunnat aakkosjäjestyksessä'!$A$14:$A$306,'Kunnat aakkosjäjestyksessä'!$B$14:$AC$306)</f>
        <v>1488</v>
      </c>
      <c r="C259" s="30">
        <v>3.96505376344086</v>
      </c>
      <c r="D259" s="30">
        <v>37.432795698924728</v>
      </c>
      <c r="E259" s="18">
        <v>7813.1720430107525</v>
      </c>
      <c r="F259" s="18">
        <v>4884.4086021505382</v>
      </c>
      <c r="G259" s="8">
        <v>337.36559139784941</v>
      </c>
      <c r="H259" s="8">
        <v>1418.010752688172</v>
      </c>
      <c r="I259" s="8">
        <v>453.62903225806451</v>
      </c>
      <c r="J259" s="8">
        <v>0</v>
      </c>
      <c r="K259" s="8">
        <v>1032.9301075268818</v>
      </c>
      <c r="L259" s="8">
        <v>96.102150537634401</v>
      </c>
      <c r="M259" s="8">
        <v>1404.5698924731182</v>
      </c>
      <c r="N259" s="7">
        <v>237.90322580645224</v>
      </c>
      <c r="O259" s="18">
        <v>1846.7741935483871</v>
      </c>
      <c r="P259" s="8">
        <v>241.26344086021507</v>
      </c>
      <c r="Q259" s="8">
        <v>6084.7457627118647</v>
      </c>
      <c r="R259" s="8">
        <v>137.09677419354838</v>
      </c>
      <c r="S259" s="8">
        <v>1217.741935483871</v>
      </c>
      <c r="T259" s="8">
        <v>76.740277053266098</v>
      </c>
      <c r="U259" s="7">
        <v>-81.244499834510663</v>
      </c>
      <c r="V259" s="8">
        <v>79.973118279569889</v>
      </c>
      <c r="W259" s="8">
        <v>55.579491598448946</v>
      </c>
      <c r="X259" s="8">
        <v>119.6236559139785</v>
      </c>
      <c r="Y259" s="8">
        <v>105.51075268817205</v>
      </c>
      <c r="Z259" s="18">
        <v>327.34274711168166</v>
      </c>
      <c r="AA259" s="8">
        <v>131.72043010752688</v>
      </c>
      <c r="AB259" s="8">
        <v>94.758064516129025</v>
      </c>
      <c r="AC259" s="31">
        <v>754.64650020014562</v>
      </c>
      <c r="AD259" s="12"/>
      <c r="AE259" s="1" t="s">
        <v>803</v>
      </c>
      <c r="AF259" s="13" t="s">
        <v>99</v>
      </c>
      <c r="AG259" s="22" t="s">
        <v>297</v>
      </c>
      <c r="AH259" s="23" t="s">
        <v>255</v>
      </c>
    </row>
    <row r="260" spans="1:34" ht="15" customHeight="1" x14ac:dyDescent="0.25">
      <c r="A260" s="1" t="s">
        <v>557</v>
      </c>
      <c r="B260" s="6" cm="1">
        <f t="array" ref="B260:AC260">_xlfn.XLOOKUP(A260,'Kunnat aakkosjäjestyksessä'!$A$14:$A$306,'Kunnat aakkosjäjestyksessä'!$B$14:$AC$306)</f>
        <v>10426</v>
      </c>
      <c r="C260" s="30">
        <v>8.1622865912142721</v>
      </c>
      <c r="D260" s="30">
        <v>19.221177824669098</v>
      </c>
      <c r="E260" s="18">
        <v>5322.2712449645114</v>
      </c>
      <c r="F260" s="18">
        <v>2467.6769614425475</v>
      </c>
      <c r="G260" s="8">
        <v>205.44791866487628</v>
      </c>
      <c r="H260" s="8">
        <v>355.84116631498176</v>
      </c>
      <c r="I260" s="8">
        <v>256.66602723959329</v>
      </c>
      <c r="J260" s="8">
        <v>8.8105726872246706</v>
      </c>
      <c r="K260" s="8">
        <v>399.67389219259542</v>
      </c>
      <c r="L260" s="8">
        <v>67.235756761941289</v>
      </c>
      <c r="M260" s="8">
        <v>1109.3420295415308</v>
      </c>
      <c r="N260" s="7">
        <v>131.8953548017455</v>
      </c>
      <c r="O260" s="18">
        <v>2207.1743717629006</v>
      </c>
      <c r="P260" s="8">
        <v>598.02417034337225</v>
      </c>
      <c r="Q260" s="8">
        <v>7326.6745005875428</v>
      </c>
      <c r="R260" s="8">
        <v>77.786303472089003</v>
      </c>
      <c r="S260" s="8">
        <v>1152.6951851141378</v>
      </c>
      <c r="T260" s="8">
        <v>212.49677252775626</v>
      </c>
      <c r="U260" s="7">
        <v>-41.652055346417825</v>
      </c>
      <c r="V260" s="8">
        <v>116.15192787262613</v>
      </c>
      <c r="W260" s="8">
        <v>30.287068738477746</v>
      </c>
      <c r="X260" s="8">
        <v>61.384999040859391</v>
      </c>
      <c r="Y260" s="8">
        <v>45.07960867063111</v>
      </c>
      <c r="Z260" s="18">
        <v>360.86490698353947</v>
      </c>
      <c r="AA260" s="8">
        <v>207.65394206790717</v>
      </c>
      <c r="AB260" s="8">
        <v>95.914061001342802</v>
      </c>
      <c r="AC260" s="31">
        <v>286.55500477552386</v>
      </c>
      <c r="AD260" s="12"/>
      <c r="AE260" s="1" t="s">
        <v>806</v>
      </c>
      <c r="AF260" s="13" t="s">
        <v>101</v>
      </c>
      <c r="AG260" s="22" t="s">
        <v>297</v>
      </c>
      <c r="AH260" s="23" t="s">
        <v>253</v>
      </c>
    </row>
    <row r="261" spans="1:34" ht="15" customHeight="1" x14ac:dyDescent="0.25">
      <c r="A261" s="1" t="s">
        <v>583</v>
      </c>
      <c r="B261" s="6" cm="1">
        <f t="array" ref="B261:AC261">_xlfn.XLOOKUP(A261,'Kunnat aakkosjäjestyksessä'!$A$14:$A$306,'Kunnat aakkosjäjestyksessä'!$B$14:$AC$306)</f>
        <v>3678</v>
      </c>
      <c r="C261" s="30">
        <v>6.4709081022294725</v>
      </c>
      <c r="D261" s="30">
        <v>25.176726481783579</v>
      </c>
      <c r="E261" s="18">
        <v>6967.6454594888528</v>
      </c>
      <c r="F261" s="18">
        <v>3541.326808047852</v>
      </c>
      <c r="G261" s="8">
        <v>176.9983686786297</v>
      </c>
      <c r="H261" s="8">
        <v>840.40239260467638</v>
      </c>
      <c r="I261" s="8">
        <v>394.50788471995651</v>
      </c>
      <c r="J261" s="8">
        <v>38.650737877723124</v>
      </c>
      <c r="K261" s="8">
        <v>774.33387710712339</v>
      </c>
      <c r="L261" s="8">
        <v>142.1968461120174</v>
      </c>
      <c r="M261" s="8">
        <v>1295.8129418162046</v>
      </c>
      <c r="N261" s="7">
        <v>20.620605243538762</v>
      </c>
      <c r="O261" s="18">
        <v>2618.2707993474714</v>
      </c>
      <c r="P261" s="8">
        <v>647.90647090810228</v>
      </c>
      <c r="Q261" s="8">
        <v>10012.605042016807</v>
      </c>
      <c r="R261" s="8">
        <v>138.66231647634584</v>
      </c>
      <c r="S261" s="8">
        <v>1352.9091897770527</v>
      </c>
      <c r="T261" s="8">
        <v>-0.6759040216289286</v>
      </c>
      <c r="U261" s="7">
        <v>321.22932409969371</v>
      </c>
      <c r="V261" s="8">
        <v>51.930396954866772</v>
      </c>
      <c r="W261" s="8">
        <v>18.489538051353385</v>
      </c>
      <c r="X261" s="8">
        <v>87.819467101685703</v>
      </c>
      <c r="Y261" s="8">
        <v>61.718325176726488</v>
      </c>
      <c r="Z261" s="18">
        <v>359.2258748674443</v>
      </c>
      <c r="AA261" s="8">
        <v>117.99891245241979</v>
      </c>
      <c r="AB261" s="8">
        <v>94.344752582925508</v>
      </c>
      <c r="AC261" s="31">
        <v>448.8219772260851</v>
      </c>
      <c r="AD261" s="12"/>
      <c r="AE261" s="1" t="s">
        <v>837</v>
      </c>
      <c r="AF261" s="13" t="s">
        <v>121</v>
      </c>
      <c r="AG261" s="22" t="s">
        <v>297</v>
      </c>
      <c r="AH261" s="23" t="s">
        <v>253</v>
      </c>
    </row>
    <row r="262" spans="1:34" ht="15" customHeight="1" x14ac:dyDescent="0.25">
      <c r="A262" s="1" t="s">
        <v>587</v>
      </c>
      <c r="B262" s="6" cm="1">
        <f t="array" ref="B262:AC262">_xlfn.XLOOKUP(A262,'Kunnat aakkosjäjestyksessä'!$A$14:$A$306,'Kunnat aakkosjäjestyksessä'!$B$14:$AC$306)</f>
        <v>3873</v>
      </c>
      <c r="C262" s="30">
        <v>4.4668215853343662</v>
      </c>
      <c r="D262" s="30">
        <v>33.333333333333329</v>
      </c>
      <c r="E262" s="18">
        <v>7895.6880970823649</v>
      </c>
      <c r="F262" s="18">
        <v>4805.0606764781824</v>
      </c>
      <c r="G262" s="8">
        <v>324.81280660986317</v>
      </c>
      <c r="H262" s="8">
        <v>1265.1691195455719</v>
      </c>
      <c r="I262" s="8">
        <v>447.45675187193388</v>
      </c>
      <c r="J262" s="8">
        <v>18.264840182648399</v>
      </c>
      <c r="K262" s="8">
        <v>888.97495481538863</v>
      </c>
      <c r="L262" s="8">
        <v>132.45546088303641</v>
      </c>
      <c r="M262" s="8">
        <v>1361.4768912987347</v>
      </c>
      <c r="N262" s="7">
        <v>498.90531215404155</v>
      </c>
      <c r="O262" s="18">
        <v>1634.6501420087786</v>
      </c>
      <c r="P262" s="8">
        <v>278.59540407952494</v>
      </c>
      <c r="Q262" s="8">
        <v>6236.9942196531792</v>
      </c>
      <c r="R262" s="8">
        <v>72.811773818745166</v>
      </c>
      <c r="S262" s="8">
        <v>749.54815388587656</v>
      </c>
      <c r="T262" s="8">
        <v>158.78336628769154</v>
      </c>
      <c r="U262" s="7">
        <v>136.5612482670829</v>
      </c>
      <c r="V262" s="8">
        <v>102.24632068164213</v>
      </c>
      <c r="W262" s="8">
        <v>28.951796496090271</v>
      </c>
      <c r="X262" s="8">
        <v>107.15207849212496</v>
      </c>
      <c r="Y262" s="8">
        <v>100.95533178414667</v>
      </c>
      <c r="Z262" s="18">
        <v>331.72220808954467</v>
      </c>
      <c r="AA262" s="8">
        <v>156.98424993545055</v>
      </c>
      <c r="AB262" s="8">
        <v>111.02504518461141</v>
      </c>
      <c r="AC262" s="31">
        <v>1124.2550705058593</v>
      </c>
      <c r="AD262" s="12"/>
      <c r="AE262" s="1" t="s">
        <v>841</v>
      </c>
      <c r="AF262" s="13" t="s">
        <v>125</v>
      </c>
      <c r="AG262" s="22" t="s">
        <v>297</v>
      </c>
      <c r="AH262" s="23" t="s">
        <v>391</v>
      </c>
    </row>
    <row r="263" spans="1:34" ht="15" customHeight="1" x14ac:dyDescent="0.25">
      <c r="A263" s="1" t="s">
        <v>970</v>
      </c>
      <c r="B263" s="6" cm="1">
        <f t="array" ref="B263:AC263">_xlfn.XLOOKUP(A263,'Kunnat aakkosjäjestyksessä'!$A$14:$A$306,'Kunnat aakkosjäjestyksessä'!$B$14:$AC$306)</f>
        <v>9117</v>
      </c>
      <c r="C263" s="30">
        <v>5.1332675222112538</v>
      </c>
      <c r="D263" s="30">
        <v>34.03531863551607</v>
      </c>
      <c r="E263" s="18">
        <v>4851.8152901173635</v>
      </c>
      <c r="F263" s="18">
        <v>2275.8582867171222</v>
      </c>
      <c r="G263" s="8">
        <v>0.10968520346605243</v>
      </c>
      <c r="H263" s="8">
        <v>0.21937040693210486</v>
      </c>
      <c r="I263" s="8">
        <v>0.10968520346605243</v>
      </c>
      <c r="J263" s="8">
        <v>-1.9168264022001833</v>
      </c>
      <c r="K263" s="8">
        <v>918.61357902818906</v>
      </c>
      <c r="L263" s="8">
        <v>115.49851924975322</v>
      </c>
      <c r="M263" s="8">
        <v>1180.3224744981901</v>
      </c>
      <c r="N263" s="7">
        <v>178.40031877907887</v>
      </c>
      <c r="O263" s="18">
        <v>1954.1515849511902</v>
      </c>
      <c r="P263" s="8">
        <v>397.06043654710982</v>
      </c>
      <c r="Q263" s="8">
        <v>7735.0427350427353</v>
      </c>
      <c r="R263" s="8">
        <v>98.168257102116925</v>
      </c>
      <c r="S263" s="8">
        <v>1006.9101678183614</v>
      </c>
      <c r="T263" s="8">
        <v>121.52287149987876</v>
      </c>
      <c r="U263" s="7">
        <v>78.702490493401783</v>
      </c>
      <c r="V263" s="8">
        <v>84.457606668860379</v>
      </c>
      <c r="W263" s="8">
        <v>71.135831381733013</v>
      </c>
      <c r="X263" s="8">
        <v>96.193923439727982</v>
      </c>
      <c r="Y263" s="8">
        <v>47.054952286936491</v>
      </c>
      <c r="Z263" s="18">
        <v>274.10947002606429</v>
      </c>
      <c r="AA263" s="8">
        <v>108.807721838324</v>
      </c>
      <c r="AB263" s="8">
        <v>94.768015794669296</v>
      </c>
      <c r="AC263" s="31">
        <v>347.69594842298682</v>
      </c>
      <c r="AD263" s="12"/>
      <c r="AE263" s="1" t="s">
        <v>878</v>
      </c>
      <c r="AF263" s="13" t="s">
        <v>153</v>
      </c>
      <c r="AG263" s="22" t="s">
        <v>297</v>
      </c>
      <c r="AH263" s="23" t="s">
        <v>391</v>
      </c>
    </row>
    <row r="264" spans="1:34" ht="15" customHeight="1" x14ac:dyDescent="0.25">
      <c r="A264" s="1" t="s">
        <v>649</v>
      </c>
      <c r="B264" s="6" cm="1">
        <f t="array" ref="B264:AC264">_xlfn.XLOOKUP(A264,'Kunnat aakkosjäjestyksessä'!$A$14:$A$306,'Kunnat aakkosjäjestyksessä'!$B$14:$AC$306)</f>
        <v>2387</v>
      </c>
      <c r="C264" s="30">
        <v>6.4097193129451195</v>
      </c>
      <c r="D264" s="30">
        <v>28.697109342270632</v>
      </c>
      <c r="E264" s="18">
        <v>6534.5622119815671</v>
      </c>
      <c r="F264" s="18">
        <v>3588.6049434436532</v>
      </c>
      <c r="G264" s="8">
        <v>136.57310431503981</v>
      </c>
      <c r="H264" s="8">
        <v>810.22203602848765</v>
      </c>
      <c r="I264" s="8">
        <v>315.45873481357353</v>
      </c>
      <c r="J264" s="8">
        <v>6.6720378669620821</v>
      </c>
      <c r="K264" s="8">
        <v>897.77963971512349</v>
      </c>
      <c r="L264" s="8">
        <v>147.46543778801842</v>
      </c>
      <c r="M264" s="8">
        <v>1378.7180561374109</v>
      </c>
      <c r="N264" s="7">
        <v>43.181334567055359</v>
      </c>
      <c r="O264" s="18">
        <v>1634.2689568496021</v>
      </c>
      <c r="P264" s="8">
        <v>387.51571009635529</v>
      </c>
      <c r="Q264" s="8">
        <v>6045.7516339869289</v>
      </c>
      <c r="R264" s="8">
        <v>70.381231671554261</v>
      </c>
      <c r="S264" s="8">
        <v>1023.8793464599916</v>
      </c>
      <c r="T264" s="8">
        <v>0</v>
      </c>
      <c r="U264" s="7">
        <v>14.154939436534175</v>
      </c>
      <c r="V264" s="8">
        <v>71.219103477167991</v>
      </c>
      <c r="W264" s="8">
        <v>26.062907232925514</v>
      </c>
      <c r="X264" s="8">
        <v>41.055718475073313</v>
      </c>
      <c r="Y264" s="8">
        <v>38.961038961038959</v>
      </c>
      <c r="Z264" s="18">
        <v>270.30403998334026</v>
      </c>
      <c r="AA264" s="8">
        <v>77.503142019271053</v>
      </c>
      <c r="AB264" s="8">
        <v>91.328026811897772</v>
      </c>
      <c r="AC264" s="31">
        <v>1041.3842717049715</v>
      </c>
      <c r="AD264" s="12"/>
      <c r="AE264" s="1" t="s">
        <v>915</v>
      </c>
      <c r="AF264" s="13" t="s">
        <v>182</v>
      </c>
      <c r="AG264" s="22" t="s">
        <v>297</v>
      </c>
      <c r="AH264" s="23" t="s">
        <v>253</v>
      </c>
    </row>
    <row r="265" spans="1:34" ht="15" customHeight="1" x14ac:dyDescent="0.25">
      <c r="A265" s="1" t="s">
        <v>659</v>
      </c>
      <c r="B265" s="6" cm="1">
        <f t="array" ref="B265:AC265">_xlfn.XLOOKUP(A265,'Kunnat aakkosjäjestyksessä'!$A$14:$A$306,'Kunnat aakkosjäjestyksessä'!$B$14:$AC$306)</f>
        <v>3634</v>
      </c>
      <c r="C265" s="30">
        <v>10.484314804623004</v>
      </c>
      <c r="D265" s="30">
        <v>20.69345074298294</v>
      </c>
      <c r="E265" s="18">
        <v>6197.8536048431479</v>
      </c>
      <c r="F265" s="18">
        <v>2678.0407264722071</v>
      </c>
      <c r="G265" s="8">
        <v>185.19537699504679</v>
      </c>
      <c r="H265" s="8">
        <v>559.98899284534957</v>
      </c>
      <c r="I265" s="8">
        <v>175.83929554210238</v>
      </c>
      <c r="J265" s="8">
        <v>12.615543888190491</v>
      </c>
      <c r="K265" s="8">
        <v>558.88827738029727</v>
      </c>
      <c r="L265" s="8">
        <v>73.197578425976886</v>
      </c>
      <c r="M265" s="8">
        <v>1128.2333516785911</v>
      </c>
      <c r="N265" s="7">
        <v>57.279888142629503</v>
      </c>
      <c r="O265" s="18">
        <v>2513.2085855806272</v>
      </c>
      <c r="P265" s="8">
        <v>561.91524490919096</v>
      </c>
      <c r="Q265" s="8">
        <v>5359.5800524934384</v>
      </c>
      <c r="R265" s="8">
        <v>195.37699504678042</v>
      </c>
      <c r="S265" s="8">
        <v>1563.0159603742434</v>
      </c>
      <c r="T265" s="8">
        <v>0</v>
      </c>
      <c r="U265" s="7">
        <v>33.176066243778429</v>
      </c>
      <c r="V265" s="8">
        <v>78.976334617501379</v>
      </c>
      <c r="W265" s="8">
        <v>18.007202881152459</v>
      </c>
      <c r="X265" s="8">
        <v>62.740781507980181</v>
      </c>
      <c r="Y265" s="8">
        <v>52.008805723720414</v>
      </c>
      <c r="Z265" s="18">
        <v>379.59407569939663</v>
      </c>
      <c r="AA265" s="8">
        <v>149.42212438084755</v>
      </c>
      <c r="AB265" s="8">
        <v>92.460099064391855</v>
      </c>
      <c r="AC265" s="31">
        <v>627.01021709091697</v>
      </c>
      <c r="AD265" s="12"/>
      <c r="AE265" s="1" t="s">
        <v>925</v>
      </c>
      <c r="AF265" s="13" t="s">
        <v>189</v>
      </c>
      <c r="AG265" s="22" t="s">
        <v>297</v>
      </c>
      <c r="AH265" s="23" t="s">
        <v>253</v>
      </c>
    </row>
    <row r="266" spans="1:34" ht="15" customHeight="1" x14ac:dyDescent="0.25">
      <c r="A266" s="1" t="s">
        <v>673</v>
      </c>
      <c r="B266" s="6" cm="1">
        <f t="array" ref="B266:AC266">_xlfn.XLOOKUP(A266,'Kunnat aakkosjäjestyksessä'!$A$14:$A$306,'Kunnat aakkosjäjestyksessä'!$B$14:$AC$306)</f>
        <v>6070</v>
      </c>
      <c r="C266" s="30">
        <v>4.9752883031301485</v>
      </c>
      <c r="D266" s="30">
        <v>37.44645799011532</v>
      </c>
      <c r="E266" s="18">
        <v>7663.7561779242178</v>
      </c>
      <c r="F266" s="18">
        <v>4155.1894563426686</v>
      </c>
      <c r="G266" s="8">
        <v>520.92257001647442</v>
      </c>
      <c r="H266" s="8">
        <v>1230.6425041186162</v>
      </c>
      <c r="I266" s="8">
        <v>361.61449752883027</v>
      </c>
      <c r="J266" s="8">
        <v>49.717691342534501</v>
      </c>
      <c r="K266" s="8">
        <v>589.62108731466219</v>
      </c>
      <c r="L266" s="8">
        <v>60.461285008237233</v>
      </c>
      <c r="M266" s="8">
        <v>1292.5864909390446</v>
      </c>
      <c r="N266" s="7">
        <v>110.08461508250693</v>
      </c>
      <c r="O266" s="18">
        <v>1422.2405271828666</v>
      </c>
      <c r="P266" s="8">
        <v>317.46293245469519</v>
      </c>
      <c r="Q266" s="8">
        <v>6380.7947019867543</v>
      </c>
      <c r="R266" s="8">
        <v>61.779242174629324</v>
      </c>
      <c r="S266" s="8">
        <v>703.13014827018117</v>
      </c>
      <c r="T266" s="8">
        <v>165.65524028210595</v>
      </c>
      <c r="U266" s="7">
        <v>12.132327594361882</v>
      </c>
      <c r="V266" s="8">
        <v>75.288303130148265</v>
      </c>
      <c r="W266" s="8">
        <v>33.744557329462992</v>
      </c>
      <c r="X266" s="8">
        <v>53.047775947281714</v>
      </c>
      <c r="Y266" s="8">
        <v>43.327841845140036</v>
      </c>
      <c r="Z266" s="18">
        <v>302.2798097424963</v>
      </c>
      <c r="AA266" s="8">
        <v>142.00988467874794</v>
      </c>
      <c r="AB266" s="8">
        <v>99.670510708401977</v>
      </c>
      <c r="AC266" s="31">
        <v>1784.0463846561863</v>
      </c>
      <c r="AD266" s="12"/>
      <c r="AE266" s="1" t="s">
        <v>939</v>
      </c>
      <c r="AF266" s="13" t="s">
        <v>196</v>
      </c>
      <c r="AG266" s="22" t="s">
        <v>297</v>
      </c>
      <c r="AH266" s="23" t="s">
        <v>391</v>
      </c>
    </row>
    <row r="267" spans="1:34" ht="15" customHeight="1" x14ac:dyDescent="0.25">
      <c r="A267" s="1" t="s">
        <v>681</v>
      </c>
      <c r="B267" s="6" cm="1">
        <f t="array" ref="B267:AC267">_xlfn.XLOOKUP(A267,'Kunnat aakkosjäjestyksessä'!$A$14:$A$306,'Kunnat aakkosjäjestyksessä'!$B$14:$AC$306)</f>
        <v>18318</v>
      </c>
      <c r="C267" s="30">
        <v>5.5464570367944095</v>
      </c>
      <c r="D267" s="30">
        <v>28.583906540015285</v>
      </c>
      <c r="E267" s="18">
        <v>7115.2418386286718</v>
      </c>
      <c r="F267" s="18">
        <v>4088.383011245769</v>
      </c>
      <c r="G267" s="8">
        <v>288.51402991592965</v>
      </c>
      <c r="H267" s="8">
        <v>911.78076209193148</v>
      </c>
      <c r="I267" s="8">
        <v>370.67365432907525</v>
      </c>
      <c r="J267" s="8">
        <v>88.927168003445118</v>
      </c>
      <c r="K267" s="8">
        <v>917.78578447428765</v>
      </c>
      <c r="L267" s="8">
        <v>113.44033191396441</v>
      </c>
      <c r="M267" s="8">
        <v>1342.1225024566002</v>
      </c>
      <c r="N267" s="7">
        <v>168.57910997449994</v>
      </c>
      <c r="O267" s="18">
        <v>2290.1517632929358</v>
      </c>
      <c r="P267" s="8">
        <v>461.84081231575504</v>
      </c>
      <c r="Q267" s="8">
        <v>8326.7716535433065</v>
      </c>
      <c r="R267" s="8">
        <v>91.330931324380387</v>
      </c>
      <c r="S267" s="8">
        <v>1203.8978054372749</v>
      </c>
      <c r="T267" s="8">
        <v>143.40313290628197</v>
      </c>
      <c r="U267" s="7">
        <v>86.159700982345356</v>
      </c>
      <c r="V267" s="8">
        <v>164.3192488262911</v>
      </c>
      <c r="W267" s="8">
        <v>35.258653173278788</v>
      </c>
      <c r="X267" s="8">
        <v>103.94147832732831</v>
      </c>
      <c r="Y267" s="8">
        <v>55.246205917676598</v>
      </c>
      <c r="Z267" s="18">
        <v>484.47004360230392</v>
      </c>
      <c r="AA267" s="8">
        <v>223.60519707391637</v>
      </c>
      <c r="AB267" s="8">
        <v>92.477344688284745</v>
      </c>
      <c r="AC267" s="31">
        <v>252.23702048766302</v>
      </c>
      <c r="AD267" s="12"/>
      <c r="AE267" s="1" t="s">
        <v>949</v>
      </c>
      <c r="AF267" s="13" t="s">
        <v>202</v>
      </c>
      <c r="AG267" s="22" t="s">
        <v>297</v>
      </c>
      <c r="AH267" s="23" t="s">
        <v>257</v>
      </c>
    </row>
    <row r="268" spans="1:34" ht="15" customHeight="1" x14ac:dyDescent="0.25">
      <c r="B268" s="6"/>
      <c r="C268" s="30"/>
      <c r="D268" s="30"/>
      <c r="E268" s="18"/>
      <c r="F268" s="18"/>
      <c r="G268" s="8"/>
      <c r="H268" s="8"/>
      <c r="I268" s="8"/>
      <c r="J268" s="8"/>
      <c r="K268" s="8"/>
      <c r="L268" s="8"/>
      <c r="M268" s="8"/>
      <c r="N268" s="7"/>
      <c r="O268" s="18"/>
      <c r="P268" s="8"/>
      <c r="Q268" s="8"/>
      <c r="R268" s="8"/>
      <c r="S268" s="8"/>
      <c r="T268" s="8"/>
      <c r="U268" s="7"/>
      <c r="V268" s="8"/>
      <c r="W268" s="8"/>
      <c r="X268" s="8"/>
      <c r="Y268" s="8"/>
      <c r="Z268" s="18"/>
      <c r="AA268" s="8"/>
      <c r="AB268" s="8"/>
      <c r="AC268" s="31"/>
      <c r="AD268" s="12"/>
      <c r="AF268" s="13"/>
      <c r="AG268" s="22"/>
      <c r="AH268" s="23"/>
    </row>
    <row r="269" spans="1:34" ht="15" customHeight="1" x14ac:dyDescent="0.25">
      <c r="A269" s="11" t="s">
        <v>1021</v>
      </c>
      <c r="B269" s="10">
        <f>Maakunnittain!B27</f>
        <v>191762</v>
      </c>
      <c r="C269" s="10">
        <f>Maakunnittain!C27</f>
        <v>6.5330983197922423</v>
      </c>
      <c r="D269" s="10">
        <f>Maakunnittain!D27</f>
        <v>26.57565106746905</v>
      </c>
      <c r="E269" s="10">
        <f>Maakunnittain!E27</f>
        <v>6512.8909794432684</v>
      </c>
      <c r="F269" s="10">
        <f>Maakunnittain!F27</f>
        <v>3874.6206234811903</v>
      </c>
      <c r="G269" s="10">
        <f>Maakunnittain!G27</f>
        <v>216.54968137587218</v>
      </c>
      <c r="H269" s="10">
        <f>Maakunnittain!H27</f>
        <v>753.17841908198704</v>
      </c>
      <c r="I269" s="10">
        <f>Maakunnittain!I27</f>
        <v>347.6131871799418</v>
      </c>
      <c r="J269" s="10">
        <f>Maakunnittain!J27</f>
        <v>1.7052387855779561</v>
      </c>
      <c r="K269" s="10">
        <f>Maakunnittain!K27</f>
        <v>752.30233310040569</v>
      </c>
      <c r="L269" s="10">
        <f>Maakunnittain!L27</f>
        <v>101.97536529656553</v>
      </c>
      <c r="M269" s="10">
        <f>Maakunnittain!M27</f>
        <v>1610.3659744892104</v>
      </c>
      <c r="N269" s="10">
        <f>Maakunnittain!N27</f>
        <v>192.90578946819505</v>
      </c>
      <c r="O269" s="10">
        <f>Maakunnittain!O27</f>
        <v>2160.3967417945159</v>
      </c>
      <c r="P269" s="10">
        <f>Maakunnittain!P27</f>
        <v>536.78518163139722</v>
      </c>
      <c r="Q269" s="10">
        <f>Maakunnittain!Q27</f>
        <v>8216.3952745849292</v>
      </c>
      <c r="R269" s="10">
        <f>Maakunnittain!R27</f>
        <v>79.937631021787425</v>
      </c>
      <c r="S269" s="10">
        <f>Maakunnittain!S27</f>
        <v>1052.3252782094471</v>
      </c>
      <c r="T269" s="10">
        <f>Maakunnittain!T27</f>
        <v>163.390035564919</v>
      </c>
      <c r="U269" s="10">
        <f>Maakunnittain!U27</f>
        <v>65.268405627809273</v>
      </c>
      <c r="V269" s="10">
        <f>Maakunnittain!V27</f>
        <v>125.34287293624388</v>
      </c>
      <c r="W269" s="10">
        <f>Maakunnittain!W27</f>
        <v>29.34888038297473</v>
      </c>
      <c r="X269" s="10">
        <f>Maakunnittain!X27</f>
        <v>107.99845641993721</v>
      </c>
      <c r="Y269" s="10">
        <f>Maakunnittain!Y27</f>
        <v>62.853954380951386</v>
      </c>
      <c r="Z269" s="10">
        <f>Maakunnittain!Z27</f>
        <v>352.31171973592268</v>
      </c>
      <c r="AA269" s="10">
        <f>Maakunnittain!AA27</f>
        <v>190.62170815907217</v>
      </c>
      <c r="AB269" s="10">
        <f>Maakunnittain!AB27</f>
        <v>99.420114516953305</v>
      </c>
      <c r="AC269" s="10">
        <f>Maakunnittain!AC27</f>
        <v>125.56189443163953</v>
      </c>
      <c r="AD269" s="12"/>
      <c r="AF269" s="13"/>
      <c r="AG269" s="22"/>
      <c r="AH269" s="23"/>
    </row>
    <row r="270" spans="1:34" ht="15" customHeight="1" x14ac:dyDescent="0.25">
      <c r="A270" s="11" t="s">
        <v>1022</v>
      </c>
      <c r="B270" s="10">
        <v>187679</v>
      </c>
      <c r="C270" s="49">
        <v>6.7428961151753795</v>
      </c>
      <c r="D270" s="49">
        <v>25.964013022234774</v>
      </c>
      <c r="E270" s="18">
        <v>6584.1889609386235</v>
      </c>
      <c r="F270" s="18">
        <v>3977.8344940030584</v>
      </c>
      <c r="G270" s="9">
        <v>278.49146681301585</v>
      </c>
      <c r="H270" s="9">
        <v>575.23217834707134</v>
      </c>
      <c r="I270" s="9">
        <v>437.83268239920289</v>
      </c>
      <c r="J270" s="9">
        <v>30.12590646795859</v>
      </c>
      <c r="K270" s="9">
        <v>727.35894799098457</v>
      </c>
      <c r="L270" s="9">
        <v>98.604532206586782</v>
      </c>
      <c r="M270" s="9">
        <v>1521.1664597530892</v>
      </c>
      <c r="N270" s="10">
        <v>134.32509764011957</v>
      </c>
      <c r="O270" s="18">
        <v>2020.9240245312476</v>
      </c>
      <c r="P270" s="9">
        <v>502.09666505043185</v>
      </c>
      <c r="Q270" s="9">
        <v>7446.3058079810353</v>
      </c>
      <c r="R270" s="9">
        <v>73.369956148530207</v>
      </c>
      <c r="S270" s="9">
        <v>982.7151679196927</v>
      </c>
      <c r="T270" s="9">
        <v>150.10203592303881</v>
      </c>
      <c r="U270" s="10">
        <v>63.427447929709771</v>
      </c>
      <c r="V270" s="9">
        <v>117.45586879725489</v>
      </c>
      <c r="W270" s="9">
        <v>26.683859142471988</v>
      </c>
      <c r="X270" s="9">
        <v>105.07302362011733</v>
      </c>
      <c r="Y270" s="9">
        <v>61.466653168441859</v>
      </c>
      <c r="Z270" s="18">
        <v>332.39200976134782</v>
      </c>
      <c r="AA270" s="9">
        <v>164.93054630512736</v>
      </c>
      <c r="AB270" s="9">
        <v>94.842790083067371</v>
      </c>
      <c r="AC270" s="31">
        <v>253.03843264297018</v>
      </c>
      <c r="AD270" s="10"/>
      <c r="AE270" s="2"/>
      <c r="AF270" s="50" t="s">
        <v>404</v>
      </c>
      <c r="AG270" s="22"/>
      <c r="AH270" s="23"/>
    </row>
    <row r="271" spans="1:34" ht="15" customHeight="1" x14ac:dyDescent="0.3">
      <c r="A271" s="48" t="s">
        <v>1033</v>
      </c>
      <c r="B271" s="32">
        <f>100*(B269-B270)/B270</f>
        <v>2.1755231006132814</v>
      </c>
      <c r="C271" s="32"/>
      <c r="D271" s="32"/>
      <c r="E271" s="32">
        <f t="shared" ref="E271:AB271" si="12">100*(E269-E270)/E270</f>
        <v>-1.0828665750381357</v>
      </c>
      <c r="F271" s="32">
        <f t="shared" si="12"/>
        <v>-2.5947251118032248</v>
      </c>
      <c r="G271" s="32">
        <f t="shared" si="12"/>
        <v>-22.241897084312637</v>
      </c>
      <c r="H271" s="32">
        <f t="shared" si="12"/>
        <v>30.934681235365503</v>
      </c>
      <c r="I271" s="32">
        <f t="shared" si="12"/>
        <v>-20.605929809735315</v>
      </c>
      <c r="J271" s="32">
        <f t="shared" si="12"/>
        <v>-94.339626635329225</v>
      </c>
      <c r="K271" s="32">
        <f t="shared" si="12"/>
        <v>3.4293088960157099</v>
      </c>
      <c r="L271" s="32">
        <f t="shared" si="12"/>
        <v>3.4185376823415159</v>
      </c>
      <c r="M271" s="32">
        <f t="shared" si="12"/>
        <v>5.8638891335140171</v>
      </c>
      <c r="N271" s="32">
        <f t="shared" si="12"/>
        <v>43.611129161449341</v>
      </c>
      <c r="O271" s="32">
        <f t="shared" si="12"/>
        <v>6.9014329866071531</v>
      </c>
      <c r="P271" s="32">
        <f t="shared" si="12"/>
        <v>6.9087327193223178</v>
      </c>
      <c r="Q271" s="32">
        <f t="shared" si="12"/>
        <v>10.341899546732332</v>
      </c>
      <c r="R271" s="32">
        <f t="shared" si="12"/>
        <v>8.9514499094992104</v>
      </c>
      <c r="S271" s="32">
        <f t="shared" si="12"/>
        <v>7.083447224805929</v>
      </c>
      <c r="T271" s="32">
        <f t="shared" si="12"/>
        <v>8.8526445095610118</v>
      </c>
      <c r="U271" s="32">
        <f t="shared" si="12"/>
        <v>2.902462196082126</v>
      </c>
      <c r="V271" s="32">
        <f t="shared" si="12"/>
        <v>6.7148659490170273</v>
      </c>
      <c r="W271" s="32">
        <f t="shared" si="12"/>
        <v>9.9873906029615451</v>
      </c>
      <c r="X271" s="32">
        <f t="shared" si="12"/>
        <v>2.7841901746318292</v>
      </c>
      <c r="Y271" s="32">
        <f t="shared" si="12"/>
        <v>2.2569981298766955</v>
      </c>
      <c r="Z271" s="32">
        <f t="shared" si="12"/>
        <v>5.9928365874007898</v>
      </c>
      <c r="AA271" s="32">
        <f t="shared" si="12"/>
        <v>15.576957955632574</v>
      </c>
      <c r="AB271" s="32">
        <f t="shared" si="12"/>
        <v>4.8262228788049333</v>
      </c>
      <c r="AC271" s="31"/>
      <c r="AD271" s="12"/>
      <c r="AF271" s="13"/>
      <c r="AG271" s="22"/>
      <c r="AH271" s="23"/>
    </row>
    <row r="272" spans="1:34" ht="15" customHeight="1" x14ac:dyDescent="0.25">
      <c r="B272" s="6"/>
      <c r="C272" s="30"/>
      <c r="D272" s="30"/>
      <c r="E272" s="18"/>
      <c r="F272" s="18"/>
      <c r="G272" s="8"/>
      <c r="H272" s="8"/>
      <c r="I272" s="8"/>
      <c r="J272" s="8"/>
      <c r="K272" s="8"/>
      <c r="L272" s="8"/>
      <c r="M272" s="8"/>
      <c r="N272" s="7"/>
      <c r="O272" s="18"/>
      <c r="P272" s="8"/>
      <c r="Q272" s="8"/>
      <c r="R272" s="8"/>
      <c r="S272" s="8"/>
      <c r="T272" s="8"/>
      <c r="U272" s="7"/>
      <c r="V272" s="8"/>
      <c r="W272" s="8"/>
      <c r="X272" s="8"/>
      <c r="Y272" s="8"/>
      <c r="Z272" s="18"/>
      <c r="AA272" s="8"/>
      <c r="AB272" s="8"/>
      <c r="AC272" s="31"/>
      <c r="AD272" s="12"/>
      <c r="AF272" s="13"/>
      <c r="AG272" s="22"/>
      <c r="AH272" s="23"/>
    </row>
    <row r="273" spans="1:34" ht="15" customHeight="1" x14ac:dyDescent="0.25">
      <c r="A273" s="1" t="s">
        <v>950</v>
      </c>
      <c r="B273" s="6" cm="1">
        <f t="array" ref="B273:AC273">_xlfn.XLOOKUP(A273,'Kunnat aakkosjäjestyksessä'!$A$14:$A$306,'Kunnat aakkosjäjestyksessä'!$B$14:$AC$306)</f>
        <v>9311</v>
      </c>
      <c r="C273" s="30">
        <v>6.4439909784126304</v>
      </c>
      <c r="D273" s="30">
        <v>29.524218666093866</v>
      </c>
      <c r="E273" s="18">
        <v>7038.3417463215546</v>
      </c>
      <c r="F273" s="18">
        <v>7002.3627966920849</v>
      </c>
      <c r="G273" s="8">
        <v>398.34604231554079</v>
      </c>
      <c r="H273" s="8">
        <v>1834.4968317044356</v>
      </c>
      <c r="I273" s="8">
        <v>558.37181827945437</v>
      </c>
      <c r="J273" s="8">
        <v>0</v>
      </c>
      <c r="K273" s="8">
        <v>1350.1235098270863</v>
      </c>
      <c r="L273" s="8">
        <v>200.83771882719364</v>
      </c>
      <c r="M273" s="8">
        <v>2402.3198367522286</v>
      </c>
      <c r="N273" s="7">
        <v>458.70475781333903</v>
      </c>
      <c r="O273" s="18">
        <v>2443.2391794651485</v>
      </c>
      <c r="P273" s="8">
        <v>414.34861991193213</v>
      </c>
      <c r="Q273" s="8">
        <v>6430</v>
      </c>
      <c r="R273" s="8">
        <v>58.53291805391472</v>
      </c>
      <c r="S273" s="8">
        <v>1249.4898507142088</v>
      </c>
      <c r="T273" s="8">
        <v>231.55407582429385</v>
      </c>
      <c r="U273" s="7">
        <v>160.24057566319411</v>
      </c>
      <c r="V273" s="8">
        <v>190.74213296101385</v>
      </c>
      <c r="W273" s="8">
        <v>27.386961658253679</v>
      </c>
      <c r="X273" s="8">
        <v>110.94404467833745</v>
      </c>
      <c r="Y273" s="8">
        <v>69.917302115777048</v>
      </c>
      <c r="Z273" s="18">
        <v>319.46066461407793</v>
      </c>
      <c r="AA273" s="8">
        <v>221.13629040919341</v>
      </c>
      <c r="AB273" s="8">
        <v>102.67425625604123</v>
      </c>
      <c r="AC273" s="31">
        <v>0</v>
      </c>
      <c r="AD273" s="12"/>
      <c r="AE273" s="1" t="s">
        <v>683</v>
      </c>
      <c r="AF273" s="13" t="s">
        <v>1</v>
      </c>
      <c r="AG273" s="22" t="s">
        <v>284</v>
      </c>
      <c r="AH273" s="23" t="s">
        <v>261</v>
      </c>
    </row>
    <row r="274" spans="1:34" ht="15" customHeight="1" x14ac:dyDescent="0.25">
      <c r="A274" s="1" t="s">
        <v>427</v>
      </c>
      <c r="B274" s="6" cm="1">
        <f t="array" ref="B274:AC274">_xlfn.XLOOKUP(A274,'Kunnat aakkosjäjestyksessä'!$A$14:$A$306,'Kunnat aakkosjäjestyksessä'!$B$14:$AC$306)</f>
        <v>11197</v>
      </c>
      <c r="C274" s="30">
        <v>6.8589800839510584</v>
      </c>
      <c r="D274" s="30">
        <v>29.677592212199695</v>
      </c>
      <c r="E274" s="18">
        <v>7251.6745556845581</v>
      </c>
      <c r="F274" s="18">
        <v>4461.9987496650883</v>
      </c>
      <c r="G274" s="8">
        <v>282.39707064392252</v>
      </c>
      <c r="H274" s="8">
        <v>1242.2970438510315</v>
      </c>
      <c r="I274" s="8">
        <v>271.85853353576852</v>
      </c>
      <c r="J274" s="8">
        <v>1.6968830936858086</v>
      </c>
      <c r="K274" s="8">
        <v>994.10556399035454</v>
      </c>
      <c r="L274" s="8">
        <v>150.04018933642939</v>
      </c>
      <c r="M274" s="8">
        <v>1529.0702866839331</v>
      </c>
      <c r="N274" s="7">
        <v>140.57336786639254</v>
      </c>
      <c r="O274" s="18">
        <v>2136.5544342234525</v>
      </c>
      <c r="P274" s="8">
        <v>521.38965794409216</v>
      </c>
      <c r="Q274" s="8">
        <v>7601.5625</v>
      </c>
      <c r="R274" s="8">
        <v>90.559971420916312</v>
      </c>
      <c r="S274" s="8">
        <v>1077.8780030365276</v>
      </c>
      <c r="T274" s="8">
        <v>179.13606373708453</v>
      </c>
      <c r="U274" s="7">
        <v>5.5562645651391946</v>
      </c>
      <c r="V274" s="8">
        <v>142.89541841564704</v>
      </c>
      <c r="W274" s="8">
        <v>29.382870411717427</v>
      </c>
      <c r="X274" s="8">
        <v>89.756184692328304</v>
      </c>
      <c r="Y274" s="8">
        <v>60.194695007591314</v>
      </c>
      <c r="Z274" s="18">
        <v>299.41757853865158</v>
      </c>
      <c r="AA274" s="8">
        <v>224.79235509511477</v>
      </c>
      <c r="AB274" s="8">
        <v>102.17022416718764</v>
      </c>
      <c r="AC274" s="31">
        <v>353.70379325736565</v>
      </c>
      <c r="AD274" s="12"/>
      <c r="AE274" s="1" t="s">
        <v>685</v>
      </c>
      <c r="AF274" s="13" t="s">
        <v>3</v>
      </c>
      <c r="AG274" s="22" t="s">
        <v>284</v>
      </c>
      <c r="AH274" s="24" t="s">
        <v>260</v>
      </c>
    </row>
    <row r="275" spans="1:34" ht="15" customHeight="1" x14ac:dyDescent="0.25">
      <c r="A275" s="1" t="s">
        <v>435</v>
      </c>
      <c r="B275" s="6" cm="1">
        <f t="array" ref="B275:AC275">_xlfn.XLOOKUP(A275,'Kunnat aakkosjäjestyksessä'!$A$14:$A$306,'Kunnat aakkosjäjestyksessä'!$B$14:$AC$306)</f>
        <v>2404</v>
      </c>
      <c r="C275" s="30">
        <v>6.3227953410981694</v>
      </c>
      <c r="D275" s="30">
        <v>29.908485856905159</v>
      </c>
      <c r="E275" s="18">
        <v>5816.971713810316</v>
      </c>
      <c r="F275" s="18">
        <v>2613.5607321131447</v>
      </c>
      <c r="G275" s="8">
        <v>0</v>
      </c>
      <c r="H275" s="8">
        <v>0</v>
      </c>
      <c r="I275" s="8">
        <v>341.09816971713809</v>
      </c>
      <c r="J275" s="8">
        <v>0</v>
      </c>
      <c r="K275" s="8">
        <v>579.86688851913482</v>
      </c>
      <c r="L275" s="8">
        <v>84.858569051580687</v>
      </c>
      <c r="M275" s="8">
        <v>1517.8868552412646</v>
      </c>
      <c r="N275" s="7">
        <v>174.70881863560732</v>
      </c>
      <c r="O275" s="18">
        <v>2431.3643926788682</v>
      </c>
      <c r="P275" s="8">
        <v>455.49084858569051</v>
      </c>
      <c r="Q275" s="8">
        <v>7203.9473684210525</v>
      </c>
      <c r="R275" s="8">
        <v>65.307820299500833</v>
      </c>
      <c r="S275" s="8">
        <v>1361.4808652246256</v>
      </c>
      <c r="T275" s="8">
        <v>158.92384592766834</v>
      </c>
      <c r="U275" s="7">
        <v>173.0229094799852</v>
      </c>
      <c r="V275" s="8">
        <v>106.90515806988353</v>
      </c>
      <c r="W275" s="8">
        <v>24.958402662229616</v>
      </c>
      <c r="X275" s="8">
        <v>85.274542429284523</v>
      </c>
      <c r="Y275" s="8">
        <v>79.866888519134775</v>
      </c>
      <c r="Z275" s="18">
        <v>301.07973421926908</v>
      </c>
      <c r="AA275" s="8">
        <v>64.891846921796997</v>
      </c>
      <c r="AB275" s="8">
        <v>104.40931780366057</v>
      </c>
      <c r="AC275" s="31">
        <v>470.96685479903408</v>
      </c>
      <c r="AD275" s="12"/>
      <c r="AE275" s="1" t="s">
        <v>231</v>
      </c>
      <c r="AF275" s="13" t="s">
        <v>9</v>
      </c>
      <c r="AG275" s="22" t="s">
        <v>284</v>
      </c>
      <c r="AH275" s="23" t="s">
        <v>261</v>
      </c>
    </row>
    <row r="276" spans="1:34" ht="15" customHeight="1" x14ac:dyDescent="0.25">
      <c r="A276" s="1" t="s">
        <v>461</v>
      </c>
      <c r="B276" s="6" cm="1">
        <f t="array" ref="B276:AC276">_xlfn.XLOOKUP(A276,'Kunnat aakkosjäjestyksessä'!$A$14:$A$306,'Kunnat aakkosjäjestyksessä'!$B$14:$AC$306)</f>
        <v>12366</v>
      </c>
      <c r="C276" s="30">
        <v>8.2807698528222549</v>
      </c>
      <c r="D276" s="30">
        <v>22.586123241145074</v>
      </c>
      <c r="E276" s="18">
        <v>5774.8665696263952</v>
      </c>
      <c r="F276" s="18">
        <v>2904.5770661491183</v>
      </c>
      <c r="G276" s="8">
        <v>197.71955361475014</v>
      </c>
      <c r="H276" s="8">
        <v>161.65291929484067</v>
      </c>
      <c r="I276" s="8">
        <v>315.13828238719066</v>
      </c>
      <c r="J276" s="8">
        <v>-1.1321365033155426</v>
      </c>
      <c r="K276" s="8">
        <v>736.69739608604232</v>
      </c>
      <c r="L276" s="8">
        <v>100.7601487950833</v>
      </c>
      <c r="M276" s="8">
        <v>1428.351932718745</v>
      </c>
      <c r="N276" s="7">
        <v>66.149118550865296</v>
      </c>
      <c r="O276" s="18">
        <v>2018.1141840530486</v>
      </c>
      <c r="P276" s="8">
        <v>539.62477761604396</v>
      </c>
      <c r="Q276" s="8">
        <v>6516.6015625</v>
      </c>
      <c r="R276" s="8">
        <v>92.996927058062425</v>
      </c>
      <c r="S276" s="8">
        <v>1036.7944363577551</v>
      </c>
      <c r="T276" s="8">
        <v>137.05491774634032</v>
      </c>
      <c r="U276" s="7">
        <v>42.146117349891178</v>
      </c>
      <c r="V276" s="8">
        <v>92.26912502021672</v>
      </c>
      <c r="W276" s="8">
        <v>36.551835678473232</v>
      </c>
      <c r="X276" s="8">
        <v>40.676047226265567</v>
      </c>
      <c r="Y276" s="8">
        <v>32.265890344492966</v>
      </c>
      <c r="Z276" s="18">
        <v>174.63803481373029</v>
      </c>
      <c r="AA276" s="8">
        <v>126.7184214782468</v>
      </c>
      <c r="AB276" s="8">
        <v>97.444606178230629</v>
      </c>
      <c r="AC276" s="31">
        <v>677.53728461049798</v>
      </c>
      <c r="AD276" s="12"/>
      <c r="AE276" s="1" t="s">
        <v>709</v>
      </c>
      <c r="AF276" s="13" t="s">
        <v>28</v>
      </c>
      <c r="AG276" s="22" t="s">
        <v>284</v>
      </c>
      <c r="AH276" s="23" t="s">
        <v>259</v>
      </c>
    </row>
    <row r="277" spans="1:34" ht="15" customHeight="1" x14ac:dyDescent="0.25">
      <c r="A277" s="1" t="s">
        <v>466</v>
      </c>
      <c r="B277" s="6" cm="1">
        <f t="array" ref="B277:AC277">_xlfn.XLOOKUP(A277,'Kunnat aakkosjäjestyksessä'!$A$14:$A$306,'Kunnat aakkosjäjestyksessä'!$B$14:$AC$306)</f>
        <v>1891</v>
      </c>
      <c r="C277" s="30">
        <v>4.1776837652035956</v>
      </c>
      <c r="D277" s="30">
        <v>35.060814383923848</v>
      </c>
      <c r="E277" s="18">
        <v>7257.5356953992596</v>
      </c>
      <c r="F277" s="18">
        <v>4893.7070333157062</v>
      </c>
      <c r="G277" s="8">
        <v>36.48863035430989</v>
      </c>
      <c r="H277" s="8">
        <v>1920.1480698043363</v>
      </c>
      <c r="I277" s="8">
        <v>540.98360655737713</v>
      </c>
      <c r="J277" s="8">
        <v>1.0576414595452142</v>
      </c>
      <c r="K277" s="8">
        <v>875.72712850343737</v>
      </c>
      <c r="L277" s="8">
        <v>120.04230565838181</v>
      </c>
      <c r="M277" s="8">
        <v>1437.3347435219462</v>
      </c>
      <c r="N277" s="7">
        <v>81.967213114754045</v>
      </c>
      <c r="O277" s="18">
        <v>1631.9407720782656</v>
      </c>
      <c r="P277" s="8">
        <v>334.21470121628766</v>
      </c>
      <c r="Q277" s="8">
        <v>8000</v>
      </c>
      <c r="R277" s="8">
        <v>37.5462718138551</v>
      </c>
      <c r="S277" s="8">
        <v>1002.1152829190904</v>
      </c>
      <c r="T277" s="8">
        <v>140.13928996093085</v>
      </c>
      <c r="U277" s="7">
        <v>-116.34235712116349</v>
      </c>
      <c r="V277" s="8">
        <v>113.69645690111052</v>
      </c>
      <c r="W277" s="8">
        <v>51.295610787942891</v>
      </c>
      <c r="X277" s="8">
        <v>69.275515600211534</v>
      </c>
      <c r="Y277" s="8">
        <v>65.573770491803288</v>
      </c>
      <c r="Z277" s="18">
        <v>211.42857142857142</v>
      </c>
      <c r="AA277" s="8">
        <v>93.601269169751447</v>
      </c>
      <c r="AB277" s="8">
        <v>102.06240084611316</v>
      </c>
      <c r="AC277" s="31">
        <v>520.45931857671633</v>
      </c>
      <c r="AD277" s="12"/>
      <c r="AE277" s="1" t="s">
        <v>262</v>
      </c>
      <c r="AF277" s="13" t="s">
        <v>322</v>
      </c>
      <c r="AG277" s="22" t="s">
        <v>284</v>
      </c>
      <c r="AH277" s="23" t="s">
        <v>258</v>
      </c>
    </row>
    <row r="278" spans="1:34" ht="15" customHeight="1" x14ac:dyDescent="0.25">
      <c r="A278" s="1" t="s">
        <v>485</v>
      </c>
      <c r="B278" s="6" cm="1">
        <f t="array" ref="B278:AC278">_xlfn.XLOOKUP(A278,'Kunnat aakkosjäjestyksessä'!$A$14:$A$306,'Kunnat aakkosjäjestyksessä'!$B$14:$AC$306)</f>
        <v>1192</v>
      </c>
      <c r="C278" s="30">
        <v>4.4463087248322148</v>
      </c>
      <c r="D278" s="30">
        <v>37.919463087248324</v>
      </c>
      <c r="E278" s="18">
        <v>7234.89932885906</v>
      </c>
      <c r="F278" s="18">
        <v>4735.7382550335578</v>
      </c>
      <c r="G278" s="8">
        <v>24.328859060402685</v>
      </c>
      <c r="H278" s="8">
        <v>2007.5503355704698</v>
      </c>
      <c r="I278" s="8">
        <v>141.77852348993289</v>
      </c>
      <c r="J278" s="8">
        <v>12.583892617449663</v>
      </c>
      <c r="K278" s="8">
        <v>823.82550335570465</v>
      </c>
      <c r="L278" s="8">
        <v>107.38255033557047</v>
      </c>
      <c r="M278" s="8">
        <v>1659.3959731543623</v>
      </c>
      <c r="N278" s="7">
        <v>66.275167785235993</v>
      </c>
      <c r="O278" s="18">
        <v>1718.9597315436242</v>
      </c>
      <c r="P278" s="8">
        <v>537.75167785234896</v>
      </c>
      <c r="Q278" s="8">
        <v>12094.33962264151</v>
      </c>
      <c r="R278" s="8">
        <v>90.604026845637577</v>
      </c>
      <c r="S278" s="8">
        <v>869.1275167785235</v>
      </c>
      <c r="T278" s="8">
        <v>160.85989621942178</v>
      </c>
      <c r="U278" s="7">
        <v>-138.20888950801231</v>
      </c>
      <c r="V278" s="8">
        <v>68.791946308724832</v>
      </c>
      <c r="W278" s="8">
        <v>25.167785234899327</v>
      </c>
      <c r="X278" s="8">
        <v>104.86577181208054</v>
      </c>
      <c r="Y278" s="8">
        <v>85.570469798657726</v>
      </c>
      <c r="Z278" s="18">
        <v>258.49212924606462</v>
      </c>
      <c r="AA278" s="8">
        <v>109.8993288590604</v>
      </c>
      <c r="AB278" s="8">
        <v>104.86577181208054</v>
      </c>
      <c r="AC278" s="31">
        <v>521.70921303581326</v>
      </c>
      <c r="AD278" s="12"/>
      <c r="AE278" s="1" t="s">
        <v>725</v>
      </c>
      <c r="AF278" s="13" t="s">
        <v>329</v>
      </c>
      <c r="AG278" s="22" t="s">
        <v>284</v>
      </c>
      <c r="AH278" s="23" t="s">
        <v>258</v>
      </c>
    </row>
    <row r="279" spans="1:34" ht="15" customHeight="1" x14ac:dyDescent="0.25">
      <c r="A279" s="1" t="s">
        <v>490</v>
      </c>
      <c r="B279" s="6" cm="1">
        <f t="array" ref="B279:AC279">_xlfn.XLOOKUP(A279,'Kunnat aakkosjäjestyksessä'!$A$14:$A$306,'Kunnat aakkosjäjestyksessä'!$B$14:$AC$306)</f>
        <v>12890</v>
      </c>
      <c r="C279" s="30">
        <v>5.9193173002327386</v>
      </c>
      <c r="D279" s="30">
        <v>28.758727695888286</v>
      </c>
      <c r="E279" s="18">
        <v>6193.7936384794411</v>
      </c>
      <c r="F279" s="18">
        <v>3416.3692785104731</v>
      </c>
      <c r="G279" s="8">
        <v>-43.211792086889062</v>
      </c>
      <c r="H279" s="8">
        <v>1029.635376260667</v>
      </c>
      <c r="I279" s="8">
        <v>61.442979053529868</v>
      </c>
      <c r="J279" s="8">
        <v>0</v>
      </c>
      <c r="K279" s="8">
        <v>780.0620636152056</v>
      </c>
      <c r="L279" s="8">
        <v>128.00620636152055</v>
      </c>
      <c r="M279" s="8">
        <v>1610.6283941039565</v>
      </c>
      <c r="N279" s="7">
        <v>-22.187742435996796</v>
      </c>
      <c r="O279" s="18">
        <v>2072.2265321955001</v>
      </c>
      <c r="P279" s="8">
        <v>496.19860356865786</v>
      </c>
      <c r="Q279" s="8">
        <v>8382.6998689384018</v>
      </c>
      <c r="R279" s="8">
        <v>74.709076803723818</v>
      </c>
      <c r="S279" s="8">
        <v>1097.1295577967417</v>
      </c>
      <c r="T279" s="8">
        <v>149.63268462430727</v>
      </c>
      <c r="U279" s="7">
        <v>53.935973250013831</v>
      </c>
      <c r="V279" s="8">
        <v>109.07680372381691</v>
      </c>
      <c r="W279" s="8">
        <v>32.195500387897596</v>
      </c>
      <c r="X279" s="8">
        <v>59.348332040341354</v>
      </c>
      <c r="Y279" s="8">
        <v>52.598913886733904</v>
      </c>
      <c r="Z279" s="18">
        <v>305.45091104789731</v>
      </c>
      <c r="AA279" s="8">
        <v>148.64235841737781</v>
      </c>
      <c r="AB279" s="8">
        <v>104.34445306439099</v>
      </c>
      <c r="AC279" s="31">
        <v>399.7469167255706</v>
      </c>
      <c r="AD279" s="12"/>
      <c r="AE279" s="1" t="s">
        <v>730</v>
      </c>
      <c r="AF279" s="13" t="s">
        <v>48</v>
      </c>
      <c r="AG279" s="22" t="s">
        <v>284</v>
      </c>
      <c r="AH279" s="23" t="s">
        <v>258</v>
      </c>
    </row>
    <row r="280" spans="1:34" ht="15" customHeight="1" x14ac:dyDescent="0.25">
      <c r="A280" s="1" t="s">
        <v>957</v>
      </c>
      <c r="B280" s="6" cm="1">
        <f t="array" ref="B280:AC280">_xlfn.XLOOKUP(A280,'Kunnat aakkosjäjestyksessä'!$A$14:$A$306,'Kunnat aakkosjäjestyksessä'!$B$14:$AC$306)</f>
        <v>15312</v>
      </c>
      <c r="C280" s="30">
        <v>5.5707941483803554</v>
      </c>
      <c r="D280" s="30">
        <v>30.3487460815047</v>
      </c>
      <c r="E280" s="18">
        <v>5467.4764890282131</v>
      </c>
      <c r="F280" s="18">
        <v>2741.1180773249739</v>
      </c>
      <c r="G280" s="8">
        <v>21.9435736677116</v>
      </c>
      <c r="H280" s="8">
        <v>15.020898641588296</v>
      </c>
      <c r="I280" s="8">
        <v>429.98955067920588</v>
      </c>
      <c r="J280" s="8">
        <v>-0.96190842631781448</v>
      </c>
      <c r="K280" s="8">
        <v>736.87304075235102</v>
      </c>
      <c r="L280" s="8">
        <v>71.381922675026118</v>
      </c>
      <c r="M280" s="8">
        <v>1490.8568443051201</v>
      </c>
      <c r="N280" s="7">
        <v>47.396077705314866</v>
      </c>
      <c r="O280" s="18">
        <v>1923.8505747126437</v>
      </c>
      <c r="P280" s="8">
        <v>350.64002089864158</v>
      </c>
      <c r="Q280" s="8">
        <v>6294.2555685814768</v>
      </c>
      <c r="R280" s="8">
        <v>100.96656217345873</v>
      </c>
      <c r="S280" s="8">
        <v>1037.0297805642633</v>
      </c>
      <c r="T280" s="8">
        <v>134.36915551719179</v>
      </c>
      <c r="U280" s="7">
        <v>117.5247838767478</v>
      </c>
      <c r="V280" s="8">
        <v>90.386624869383496</v>
      </c>
      <c r="W280" s="8">
        <v>16.457680250783699</v>
      </c>
      <c r="X280" s="8">
        <v>76.475966562173454</v>
      </c>
      <c r="Y280" s="8">
        <v>59.365203761755481</v>
      </c>
      <c r="Z280" s="18">
        <v>368.31249194276137</v>
      </c>
      <c r="AA280" s="8">
        <v>177.11598746081506</v>
      </c>
      <c r="AB280" s="8">
        <v>101.09717868338558</v>
      </c>
      <c r="AC280" s="31">
        <v>434.19534504783411</v>
      </c>
      <c r="AD280" s="12"/>
      <c r="AE280" s="1" t="s">
        <v>731</v>
      </c>
      <c r="AF280" s="13" t="s">
        <v>49</v>
      </c>
      <c r="AG280" s="22" t="s">
        <v>284</v>
      </c>
      <c r="AH280" s="23" t="s">
        <v>259</v>
      </c>
    </row>
    <row r="281" spans="1:34" ht="15" customHeight="1" x14ac:dyDescent="0.25">
      <c r="A281" s="1" t="s">
        <v>519</v>
      </c>
      <c r="B281" s="6" cm="1">
        <f t="array" ref="B281:AC281">_xlfn.XLOOKUP(A281,'Kunnat aakkosjäjestyksessä'!$A$14:$A$306,'Kunnat aakkosjäjestyksessä'!$B$14:$AC$306)</f>
        <v>3528</v>
      </c>
      <c r="C281" s="30">
        <v>5.1587301587301591</v>
      </c>
      <c r="D281" s="30">
        <v>33.446712018140587</v>
      </c>
      <c r="E281" s="18">
        <v>7329.9319727891152</v>
      </c>
      <c r="F281" s="18">
        <v>4361.1111111111104</v>
      </c>
      <c r="G281" s="8">
        <v>143.42403628117913</v>
      </c>
      <c r="H281" s="8">
        <v>1414.6825396825398</v>
      </c>
      <c r="I281" s="8">
        <v>437.07482993197277</v>
      </c>
      <c r="J281" s="8">
        <v>5.0007426845571121</v>
      </c>
      <c r="K281" s="8">
        <v>706.34920634920638</v>
      </c>
      <c r="L281" s="8">
        <v>142.57369614512473</v>
      </c>
      <c r="M281" s="8">
        <v>1549.8866213151928</v>
      </c>
      <c r="N281" s="7">
        <v>104.69313486646197</v>
      </c>
      <c r="O281" s="18">
        <v>2280.3287981859412</v>
      </c>
      <c r="P281" s="8">
        <v>447.84580498866211</v>
      </c>
      <c r="Q281" s="8">
        <v>8681.3186813186821</v>
      </c>
      <c r="R281" s="8">
        <v>67.743764172335602</v>
      </c>
      <c r="S281" s="8">
        <v>1045.0680272108843</v>
      </c>
      <c r="T281" s="8">
        <v>43.575633478372147</v>
      </c>
      <c r="U281" s="7">
        <v>445.65339146493858</v>
      </c>
      <c r="V281" s="8">
        <v>115.07936507936508</v>
      </c>
      <c r="W281" s="8">
        <v>31.179138321995463</v>
      </c>
      <c r="X281" s="8">
        <v>84.183673469387756</v>
      </c>
      <c r="Y281" s="8">
        <v>63.208616780045354</v>
      </c>
      <c r="Z281" s="18">
        <v>348.61346915676285</v>
      </c>
      <c r="AA281" s="8">
        <v>166.38321995464852</v>
      </c>
      <c r="AB281" s="8">
        <v>83.900226757369623</v>
      </c>
      <c r="AC281" s="31">
        <v>339.87859433530076</v>
      </c>
      <c r="AD281" s="12"/>
      <c r="AE281" s="1" t="s">
        <v>763</v>
      </c>
      <c r="AF281" s="13" t="s">
        <v>71</v>
      </c>
      <c r="AG281" s="22" t="s">
        <v>284</v>
      </c>
      <c r="AH281" s="24" t="s">
        <v>260</v>
      </c>
    </row>
    <row r="282" spans="1:34" ht="15" customHeight="1" x14ac:dyDescent="0.25">
      <c r="A282" s="1" t="s">
        <v>960</v>
      </c>
      <c r="B282" s="6" cm="1">
        <f t="array" ref="B282:AC282">_xlfn.XLOOKUP(A282,'Kunnat aakkosjäjestyksessä'!$A$14:$A$306,'Kunnat aakkosjäjestyksessä'!$B$14:$AC$306)</f>
        <v>20197</v>
      </c>
      <c r="C282" s="30">
        <v>5.5998415606278158</v>
      </c>
      <c r="D282" s="30">
        <v>31.316532158241323</v>
      </c>
      <c r="E282" s="18">
        <v>6926.7217903649052</v>
      </c>
      <c r="F282" s="18">
        <v>3951.0818438381939</v>
      </c>
      <c r="G282" s="8">
        <v>46.09595484477893</v>
      </c>
      <c r="H282" s="8">
        <v>964.74723968906278</v>
      </c>
      <c r="I282" s="8">
        <v>236.86686141506163</v>
      </c>
      <c r="J282" s="8">
        <v>0</v>
      </c>
      <c r="K282" s="8">
        <v>926.12764271921583</v>
      </c>
      <c r="L282" s="8">
        <v>98.97509531118483</v>
      </c>
      <c r="M282" s="8">
        <v>1674.3575778580978</v>
      </c>
      <c r="N282" s="7">
        <v>102.88656731197678</v>
      </c>
      <c r="O282" s="18">
        <v>2154.4288755755806</v>
      </c>
      <c r="P282" s="8">
        <v>520.17626380155468</v>
      </c>
      <c r="Q282" s="8">
        <v>9289.1246684350135</v>
      </c>
      <c r="R282" s="8">
        <v>85.359211764123387</v>
      </c>
      <c r="S282" s="8">
        <v>1094.1724018418577</v>
      </c>
      <c r="T282" s="8">
        <v>110.01410437235542</v>
      </c>
      <c r="U282" s="7">
        <v>100.80928523996337</v>
      </c>
      <c r="V282" s="8">
        <v>136.6044462048819</v>
      </c>
      <c r="W282" s="8">
        <v>30.69762836064762</v>
      </c>
      <c r="X282" s="8">
        <v>76.595533990196557</v>
      </c>
      <c r="Y282" s="8">
        <v>61.098182898450268</v>
      </c>
      <c r="Z282" s="18">
        <v>359.30778255768479</v>
      </c>
      <c r="AA282" s="8">
        <v>213.54656632173095</v>
      </c>
      <c r="AB282" s="8">
        <v>101.84680893201961</v>
      </c>
      <c r="AC282" s="31">
        <v>461.90328839344596</v>
      </c>
      <c r="AD282" s="12"/>
      <c r="AE282" s="1" t="s">
        <v>764</v>
      </c>
      <c r="AF282" s="13" t="s">
        <v>72</v>
      </c>
      <c r="AG282" s="22" t="s">
        <v>284</v>
      </c>
      <c r="AH282" s="23" t="s">
        <v>259</v>
      </c>
    </row>
    <row r="283" spans="1:34" ht="15" customHeight="1" x14ac:dyDescent="0.25">
      <c r="A283" s="1" t="s">
        <v>530</v>
      </c>
      <c r="B283" s="6" cm="1">
        <f t="array" ref="B283:AC283">_xlfn.XLOOKUP(A283,'Kunnat aakkosjäjestyksessä'!$A$14:$A$306,'Kunnat aakkosjäjestyksessä'!$B$14:$AC$306)</f>
        <v>2866</v>
      </c>
      <c r="C283" s="30">
        <v>5.6524773203070477</v>
      </c>
      <c r="D283" s="30">
        <v>36.531751570132585</v>
      </c>
      <c r="E283" s="18">
        <v>5952.8960223307749</v>
      </c>
      <c r="F283" s="18">
        <v>3187.0202372644799</v>
      </c>
      <c r="G283" s="8">
        <v>72.226099092812291</v>
      </c>
      <c r="H283" s="8">
        <v>2.4424284717376135</v>
      </c>
      <c r="I283" s="8">
        <v>587.57850662944861</v>
      </c>
      <c r="J283" s="8">
        <v>21.587686207561195</v>
      </c>
      <c r="K283" s="8">
        <v>767.96929518492675</v>
      </c>
      <c r="L283" s="8">
        <v>139.21842288904395</v>
      </c>
      <c r="M283" s="8">
        <v>1519.1905094207955</v>
      </c>
      <c r="N283" s="7">
        <v>216.02571225719771</v>
      </c>
      <c r="O283" s="18">
        <v>2089.3230983949757</v>
      </c>
      <c r="P283" s="8">
        <v>460.5722260990928</v>
      </c>
      <c r="Q283" s="8">
        <v>8148.1481481481478</v>
      </c>
      <c r="R283" s="8">
        <v>54.431263084438243</v>
      </c>
      <c r="S283" s="8">
        <v>1036.9853454291695</v>
      </c>
      <c r="T283" s="8">
        <v>171.58282854885437</v>
      </c>
      <c r="U283" s="7">
        <v>140.35017912734943</v>
      </c>
      <c r="V283" s="8">
        <v>106.76901605024425</v>
      </c>
      <c r="W283" s="8">
        <v>21.632937892533146</v>
      </c>
      <c r="X283" s="8">
        <v>96.999302163293791</v>
      </c>
      <c r="Y283" s="8">
        <v>76.762037683182143</v>
      </c>
      <c r="Z283" s="18">
        <v>365.81196581196582</v>
      </c>
      <c r="AA283" s="8">
        <v>99.79064898813678</v>
      </c>
      <c r="AB283" s="8">
        <v>100.83740404745289</v>
      </c>
      <c r="AC283" s="31">
        <v>310.74072085935359</v>
      </c>
      <c r="AD283" s="12"/>
      <c r="AE283" s="1" t="s">
        <v>775</v>
      </c>
      <c r="AF283" s="13" t="s">
        <v>81</v>
      </c>
      <c r="AG283" s="22" t="s">
        <v>284</v>
      </c>
      <c r="AH283" s="23" t="s">
        <v>261</v>
      </c>
    </row>
    <row r="284" spans="1:34" ht="15" customHeight="1" x14ac:dyDescent="0.25">
      <c r="A284" s="1" t="s">
        <v>531</v>
      </c>
      <c r="B284" s="6" cm="1">
        <f t="array" ref="B284:AC284">_xlfn.XLOOKUP(A284,'Kunnat aakkosjäjestyksessä'!$A$14:$A$306,'Kunnat aakkosjäjestyksessä'!$B$14:$AC$306)</f>
        <v>14203</v>
      </c>
      <c r="C284" s="30">
        <v>7.1252552277687808</v>
      </c>
      <c r="D284" s="30">
        <v>25.079208617897624</v>
      </c>
      <c r="E284" s="18">
        <v>6495.6699288882628</v>
      </c>
      <c r="F284" s="18">
        <v>3679.0114764486375</v>
      </c>
      <c r="G284" s="8">
        <v>302.40090121805252</v>
      </c>
      <c r="H284" s="8">
        <v>760.47313947757516</v>
      </c>
      <c r="I284" s="8">
        <v>387.5237625853693</v>
      </c>
      <c r="J284" s="8">
        <v>21.396636150734512</v>
      </c>
      <c r="K284" s="8">
        <v>623.88227839188903</v>
      </c>
      <c r="L284" s="8">
        <v>83.785115820601277</v>
      </c>
      <c r="M284" s="8">
        <v>1408.6460606914034</v>
      </c>
      <c r="N284" s="7">
        <v>174.68869793361364</v>
      </c>
      <c r="O284" s="18">
        <v>2533.0563965359429</v>
      </c>
      <c r="P284" s="8">
        <v>611.06808420756181</v>
      </c>
      <c r="Q284" s="8">
        <v>8576.0869565217399</v>
      </c>
      <c r="R284" s="8">
        <v>84.982046046609881</v>
      </c>
      <c r="S284" s="8">
        <v>1235.5136238822784</v>
      </c>
      <c r="T284" s="8">
        <v>132.90808323747777</v>
      </c>
      <c r="U284" s="7">
        <v>180.05396703359168</v>
      </c>
      <c r="V284" s="8">
        <v>141.09695134830667</v>
      </c>
      <c r="W284" s="8">
        <v>28.867140744913048</v>
      </c>
      <c r="X284" s="8">
        <v>118.56650003520383</v>
      </c>
      <c r="Y284" s="8">
        <v>60.691403224670843</v>
      </c>
      <c r="Z284" s="18">
        <v>357.07756135292874</v>
      </c>
      <c r="AA284" s="8">
        <v>221.99535309441669</v>
      </c>
      <c r="AB284" s="8">
        <v>97.021755967049216</v>
      </c>
      <c r="AC284" s="31">
        <v>-73.475505449246327</v>
      </c>
      <c r="AD284" s="12"/>
      <c r="AE284" s="1" t="s">
        <v>777</v>
      </c>
      <c r="AF284" s="13" t="s">
        <v>345</v>
      </c>
      <c r="AG284" s="22" t="s">
        <v>284</v>
      </c>
      <c r="AH284" s="23" t="s">
        <v>259</v>
      </c>
    </row>
    <row r="285" spans="1:34" ht="15" customHeight="1" x14ac:dyDescent="0.25">
      <c r="A285" s="1" t="s">
        <v>973</v>
      </c>
      <c r="B285" s="6" cm="1">
        <f t="array" ref="B285:AC285">_xlfn.XLOOKUP(A285,'Kunnat aakkosjäjestyksessä'!$A$14:$A$306,'Kunnat aakkosjäjestyksessä'!$B$14:$AC$306)</f>
        <v>64736</v>
      </c>
      <c r="C285" s="30">
        <v>7.3081438457736034</v>
      </c>
      <c r="D285" s="30">
        <v>20.676285219970342</v>
      </c>
      <c r="E285" s="18">
        <v>6379.1244438952053</v>
      </c>
      <c r="F285" s="18">
        <v>3667.8818586258035</v>
      </c>
      <c r="G285" s="8">
        <v>354.26964903608507</v>
      </c>
      <c r="H285" s="8">
        <v>589.54831932773106</v>
      </c>
      <c r="I285" s="8">
        <v>397.30598121601577</v>
      </c>
      <c r="J285" s="8">
        <v>-0.79554494828957845</v>
      </c>
      <c r="K285" s="8">
        <v>574.78064755313892</v>
      </c>
      <c r="L285" s="8">
        <v>72.525333662876918</v>
      </c>
      <c r="M285" s="8">
        <v>1578.5034602076125</v>
      </c>
      <c r="N285" s="7">
        <v>174.26934623350991</v>
      </c>
      <c r="O285" s="18">
        <v>2217.6841324765201</v>
      </c>
      <c r="P285" s="8">
        <v>652.17189817103315</v>
      </c>
      <c r="Q285" s="8">
        <v>8923.9061509194671</v>
      </c>
      <c r="R285" s="8">
        <v>80.681537320810676</v>
      </c>
      <c r="S285" s="8">
        <v>959.18808699950569</v>
      </c>
      <c r="T285" s="8">
        <v>169.06419180201081</v>
      </c>
      <c r="U285" s="7">
        <v>43.670680374402409</v>
      </c>
      <c r="V285" s="8">
        <v>126.3593672763223</v>
      </c>
      <c r="W285" s="8">
        <v>28.027609286760093</v>
      </c>
      <c r="X285" s="8">
        <v>158.52076124567475</v>
      </c>
      <c r="Y285" s="8">
        <v>69.86838853188334</v>
      </c>
      <c r="Z285" s="18">
        <v>376.73475752377982</v>
      </c>
      <c r="AA285" s="8">
        <v>219.64594661393969</v>
      </c>
      <c r="AB285" s="8">
        <v>95.835392980721707</v>
      </c>
      <c r="AC285" s="31">
        <v>116.82369526910196</v>
      </c>
      <c r="AD285" s="12"/>
      <c r="AE285" s="1" t="s">
        <v>886</v>
      </c>
      <c r="AF285" s="13" t="s">
        <v>158</v>
      </c>
      <c r="AG285" s="22" t="s">
        <v>284</v>
      </c>
      <c r="AH285" s="23" t="s">
        <v>259</v>
      </c>
    </row>
    <row r="286" spans="1:34" ht="15" customHeight="1" x14ac:dyDescent="0.25">
      <c r="A286" s="1" t="s">
        <v>630</v>
      </c>
      <c r="B286" s="6" cm="1">
        <f t="array" ref="B286:AC286">_xlfn.XLOOKUP(A286,'Kunnat aakkosjäjestyksessä'!$A$14:$A$306,'Kunnat aakkosjäjestyksessä'!$B$14:$AC$306)</f>
        <v>1997</v>
      </c>
      <c r="C286" s="30">
        <v>5.8587881822734102</v>
      </c>
      <c r="D286" s="30">
        <v>32.298447671507262</v>
      </c>
      <c r="E286" s="18">
        <v>12173.259889834751</v>
      </c>
      <c r="F286" s="18">
        <v>9298.4476715072615</v>
      </c>
      <c r="G286" s="8">
        <v>372.05808713069604</v>
      </c>
      <c r="H286" s="8">
        <v>1041.5623435152729</v>
      </c>
      <c r="I286" s="8">
        <v>438.6579869804707</v>
      </c>
      <c r="J286" s="8">
        <v>12.272902976420564</v>
      </c>
      <c r="K286" s="8">
        <v>991.98798197295946</v>
      </c>
      <c r="L286" s="8">
        <v>179.76965448172257</v>
      </c>
      <c r="M286" s="8">
        <v>1536.3044566850274</v>
      </c>
      <c r="N286" s="7">
        <v>4905.6039122464144</v>
      </c>
      <c r="O286" s="18">
        <v>1907.8617926890336</v>
      </c>
      <c r="P286" s="8">
        <v>463.19479218828241</v>
      </c>
      <c r="Q286" s="8">
        <v>7905.9829059829062</v>
      </c>
      <c r="R286" s="8">
        <v>62.593890836254381</v>
      </c>
      <c r="S286" s="8">
        <v>1105.6584877315975</v>
      </c>
      <c r="T286" s="8">
        <v>0</v>
      </c>
      <c r="U286" s="7">
        <v>24.115994147708715</v>
      </c>
      <c r="V286" s="8">
        <v>122.68402603905859</v>
      </c>
      <c r="W286" s="8">
        <v>25.458367394604696</v>
      </c>
      <c r="X286" s="8">
        <v>104.15623435152729</v>
      </c>
      <c r="Y286" s="8">
        <v>95.142714071106667</v>
      </c>
      <c r="Z286" s="18">
        <v>241.65421026407574</v>
      </c>
      <c r="AA286" s="8">
        <v>162.74411617426139</v>
      </c>
      <c r="AB286" s="8">
        <v>102.65398097145719</v>
      </c>
      <c r="AC286" s="31">
        <v>725.29621537438061</v>
      </c>
      <c r="AD286" s="12"/>
      <c r="AE286" s="1" t="s">
        <v>896</v>
      </c>
      <c r="AF286" s="13" t="s">
        <v>165</v>
      </c>
      <c r="AG286" s="22" t="s">
        <v>284</v>
      </c>
      <c r="AH286" s="23" t="s">
        <v>261</v>
      </c>
    </row>
    <row r="287" spans="1:34" ht="15" customHeight="1" x14ac:dyDescent="0.25">
      <c r="A287" s="1" t="s">
        <v>646</v>
      </c>
      <c r="B287" s="6" cm="1">
        <f t="array" ref="B287:AC287">_xlfn.XLOOKUP(A287,'Kunnat aakkosjäjestyksessä'!$A$14:$A$306,'Kunnat aakkosjäjestyksessä'!$B$14:$AC$306)</f>
        <v>4952</v>
      </c>
      <c r="C287" s="30">
        <v>5.2302100161550893</v>
      </c>
      <c r="D287" s="30">
        <v>34.874798061389342</v>
      </c>
      <c r="E287" s="18">
        <v>6361.8739903069472</v>
      </c>
      <c r="F287" s="18">
        <v>3865.3069466882071</v>
      </c>
      <c r="G287" s="8">
        <v>57.148626817447493</v>
      </c>
      <c r="H287" s="8">
        <v>1164.5799676898223</v>
      </c>
      <c r="I287" s="8">
        <v>237.07592891760905</v>
      </c>
      <c r="J287" s="8">
        <v>121.03314114283036</v>
      </c>
      <c r="K287" s="8">
        <v>821.08239095315025</v>
      </c>
      <c r="L287" s="8">
        <v>126.00969305331181</v>
      </c>
      <c r="M287" s="8">
        <v>1499.7980613893376</v>
      </c>
      <c r="N287" s="7">
        <v>-35.411170221989792</v>
      </c>
      <c r="O287" s="18">
        <v>1903.8772213247173</v>
      </c>
      <c r="P287" s="8">
        <v>438.40872374798062</v>
      </c>
      <c r="Q287" s="8">
        <v>8382.2393822393824</v>
      </c>
      <c r="R287" s="8">
        <v>100.16155088852989</v>
      </c>
      <c r="S287" s="8">
        <v>1035.3392568659128</v>
      </c>
      <c r="T287" s="8">
        <v>131.55786944333201</v>
      </c>
      <c r="U287" s="7">
        <v>28.247376218011446</v>
      </c>
      <c r="V287" s="8">
        <v>66.033925686591274</v>
      </c>
      <c r="W287" s="8">
        <v>34.661636406507903</v>
      </c>
      <c r="X287" s="8">
        <v>69.466882067851373</v>
      </c>
      <c r="Y287" s="8">
        <v>57.754442649434573</v>
      </c>
      <c r="Z287" s="18">
        <v>229.07488986784142</v>
      </c>
      <c r="AA287" s="8">
        <v>72.899838449111471</v>
      </c>
      <c r="AB287" s="8">
        <v>103.99838449111471</v>
      </c>
      <c r="AC287" s="31">
        <v>363.61493242618144</v>
      </c>
      <c r="AD287" s="12"/>
      <c r="AE287" s="1" t="s">
        <v>912</v>
      </c>
      <c r="AF287" s="13" t="s">
        <v>378</v>
      </c>
      <c r="AG287" s="22" t="s">
        <v>284</v>
      </c>
      <c r="AH287" s="23" t="s">
        <v>258</v>
      </c>
    </row>
    <row r="288" spans="1:34" ht="15" customHeight="1" x14ac:dyDescent="0.25">
      <c r="A288" s="1" t="s">
        <v>674</v>
      </c>
      <c r="B288" s="6" cm="1">
        <f t="array" ref="B288:AC288">_xlfn.XLOOKUP(A288,'Kunnat aakkosjäjestyksessä'!$A$14:$A$306,'Kunnat aakkosjäjestyksessä'!$B$14:$AC$306)</f>
        <v>2756</v>
      </c>
      <c r="C288" s="30">
        <v>4.4629898403483308</v>
      </c>
      <c r="D288" s="30">
        <v>31.60377358490566</v>
      </c>
      <c r="E288" s="18">
        <v>5566.0377358490568</v>
      </c>
      <c r="F288" s="18">
        <v>3008.3454281567488</v>
      </c>
      <c r="G288" s="8">
        <v>66.400580551523959</v>
      </c>
      <c r="H288" s="8">
        <v>0</v>
      </c>
      <c r="I288" s="8">
        <v>394.77503628447027</v>
      </c>
      <c r="J288" s="8">
        <v>0</v>
      </c>
      <c r="K288" s="8">
        <v>676.70537010159649</v>
      </c>
      <c r="L288" s="8">
        <v>109.57910014513789</v>
      </c>
      <c r="M288" s="8">
        <v>1579.4629898403482</v>
      </c>
      <c r="N288" s="7">
        <v>291.00145137880997</v>
      </c>
      <c r="O288" s="18">
        <v>1780.8417997097242</v>
      </c>
      <c r="P288" s="8">
        <v>325.83454281567487</v>
      </c>
      <c r="Q288" s="8">
        <v>7300.8130081300806</v>
      </c>
      <c r="R288" s="8">
        <v>72.568940493468787</v>
      </c>
      <c r="S288" s="8">
        <v>1068.9404934687955</v>
      </c>
      <c r="T288" s="8">
        <v>51.005747126436781</v>
      </c>
      <c r="U288" s="7">
        <v>14.367410004416342</v>
      </c>
      <c r="V288" s="8">
        <v>87.808417997097237</v>
      </c>
      <c r="W288" s="8">
        <v>81.578947368421055</v>
      </c>
      <c r="X288" s="8">
        <v>78.737300435413644</v>
      </c>
      <c r="Y288" s="8">
        <v>71.117561683599419</v>
      </c>
      <c r="Z288" s="18">
        <v>26.939655172413794</v>
      </c>
      <c r="AA288" s="8">
        <v>153.48330914368648</v>
      </c>
      <c r="AB288" s="8">
        <v>103.04789550072569</v>
      </c>
      <c r="AC288" s="31">
        <v>749.91085281017001</v>
      </c>
      <c r="AD288" s="12"/>
      <c r="AE288" s="1" t="s">
        <v>940</v>
      </c>
      <c r="AF288" s="13" t="s">
        <v>197</v>
      </c>
      <c r="AG288" s="22" t="s">
        <v>284</v>
      </c>
      <c r="AH288" s="23" t="s">
        <v>261</v>
      </c>
    </row>
    <row r="289" spans="1:34" ht="15" customHeight="1" x14ac:dyDescent="0.25">
      <c r="A289" s="1" t="s">
        <v>680</v>
      </c>
      <c r="B289" s="6" cm="1">
        <f t="array" ref="B289:AC289">_xlfn.XLOOKUP(A289,'Kunnat aakkosjäjestyksessä'!$A$14:$A$306,'Kunnat aakkosjäjestyksessä'!$B$14:$AC$306)</f>
        <v>5484</v>
      </c>
      <c r="C289" s="30">
        <v>4.9598832968636035</v>
      </c>
      <c r="D289" s="30">
        <v>34.190371991247268</v>
      </c>
      <c r="E289" s="18">
        <v>7671.0430342815462</v>
      </c>
      <c r="F289" s="18">
        <v>5007.84099197666</v>
      </c>
      <c r="G289" s="8">
        <v>234.50036469730122</v>
      </c>
      <c r="H289" s="8">
        <v>1141.3202042304886</v>
      </c>
      <c r="I289" s="8">
        <v>373.81473377097007</v>
      </c>
      <c r="J289" s="8">
        <v>3.0785947120608474</v>
      </c>
      <c r="K289" s="8">
        <v>953.50109409190372</v>
      </c>
      <c r="L289" s="8">
        <v>173.04886943836615</v>
      </c>
      <c r="M289" s="8">
        <v>2186.5426695842452</v>
      </c>
      <c r="N289" s="7">
        <v>115.08333088969036</v>
      </c>
      <c r="O289" s="18">
        <v>1961.8891320204229</v>
      </c>
      <c r="P289" s="8">
        <v>373.45003646973015</v>
      </c>
      <c r="Q289" s="8">
        <v>7529.4117647058829</v>
      </c>
      <c r="R289" s="8">
        <v>42.4872355944566</v>
      </c>
      <c r="S289" s="8">
        <v>976.29467541940187</v>
      </c>
      <c r="T289" s="8">
        <v>141.43426294820716</v>
      </c>
      <c r="U289" s="7">
        <v>60.696140287791366</v>
      </c>
      <c r="V289" s="8">
        <v>195.11305616338439</v>
      </c>
      <c r="W289" s="8">
        <v>51.151872475161042</v>
      </c>
      <c r="X289" s="8">
        <v>121.26185266229029</v>
      </c>
      <c r="Y289" s="8">
        <v>64.916119620714809</v>
      </c>
      <c r="Z289" s="18">
        <v>381.92683810213691</v>
      </c>
      <c r="AA289" s="8">
        <v>169.40189642596644</v>
      </c>
      <c r="AB289" s="8">
        <v>101.93289569657185</v>
      </c>
      <c r="AC289" s="31">
        <v>319.3860721823263</v>
      </c>
      <c r="AD289" s="12"/>
      <c r="AE289" s="1" t="s">
        <v>948</v>
      </c>
      <c r="AF289" s="13" t="s">
        <v>390</v>
      </c>
      <c r="AG289" s="22" t="s">
        <v>284</v>
      </c>
      <c r="AH289" s="24" t="s">
        <v>260</v>
      </c>
    </row>
    <row r="290" spans="1:34" ht="15" customHeight="1" x14ac:dyDescent="0.25">
      <c r="B290" s="6"/>
      <c r="C290" s="30"/>
      <c r="D290" s="30"/>
      <c r="E290" s="18"/>
      <c r="F290" s="18"/>
      <c r="G290" s="8"/>
      <c r="H290" s="8"/>
      <c r="I290" s="8"/>
      <c r="J290" s="8"/>
      <c r="K290" s="8"/>
      <c r="L290" s="8"/>
      <c r="M290" s="8"/>
      <c r="N290" s="7"/>
      <c r="O290" s="18"/>
      <c r="P290" s="8"/>
      <c r="Q290" s="8"/>
      <c r="R290" s="8"/>
      <c r="S290" s="8"/>
      <c r="T290" s="8"/>
      <c r="U290" s="7"/>
      <c r="V290" s="8"/>
      <c r="W290" s="8"/>
      <c r="X290" s="8"/>
      <c r="Y290" s="8"/>
      <c r="Z290" s="18"/>
      <c r="AA290" s="8"/>
      <c r="AB290" s="8"/>
      <c r="AC290" s="31"/>
      <c r="AD290" s="12"/>
      <c r="AF290" s="13"/>
      <c r="AG290" s="22"/>
      <c r="AH290" s="24"/>
    </row>
    <row r="291" spans="1:34" ht="15" customHeight="1" x14ac:dyDescent="0.25">
      <c r="A291" s="11" t="s">
        <v>1023</v>
      </c>
      <c r="B291" s="10">
        <f>Maakunnittain!B28</f>
        <v>176041</v>
      </c>
      <c r="C291" s="10">
        <f>Maakunnittain!C28</f>
        <v>7.1466306144591316</v>
      </c>
      <c r="D291" s="10">
        <f>Maakunnittain!D28</f>
        <v>23.622906027573123</v>
      </c>
      <c r="E291" s="10">
        <f>Maakunnittain!E28</f>
        <v>6683.7043643242205</v>
      </c>
      <c r="F291" s="10">
        <f>Maakunnittain!F28</f>
        <v>3668.2250157633734</v>
      </c>
      <c r="G291" s="10">
        <f>Maakunnittain!G28</f>
        <v>165.13766679353105</v>
      </c>
      <c r="H291" s="10">
        <f>Maakunnittain!H28</f>
        <v>815.19645991558787</v>
      </c>
      <c r="I291" s="10">
        <f>Maakunnittain!I28</f>
        <v>335.02990780556803</v>
      </c>
      <c r="J291" s="10">
        <f>Maakunnittain!J28</f>
        <v>9.4637044779341171</v>
      </c>
      <c r="K291" s="10">
        <f>Maakunnittain!K28</f>
        <v>650.34849836117723</v>
      </c>
      <c r="L291" s="10">
        <f>Maakunnittain!L28</f>
        <v>90.990167063354548</v>
      </c>
      <c r="M291" s="10">
        <f>Maakunnittain!M28</f>
        <v>1455.2803040200861</v>
      </c>
      <c r="N291" s="10">
        <f>Maakunnittain!N28</f>
        <v>237.76847438948937</v>
      </c>
      <c r="O291" s="10">
        <f>Maakunnittain!O28</f>
        <v>2473.2874728046304</v>
      </c>
      <c r="P291" s="10">
        <f>Maakunnittain!P28</f>
        <v>593.25952476979796</v>
      </c>
      <c r="Q291" s="10">
        <f>Maakunnittain!Q28</f>
        <v>8301.2479135203885</v>
      </c>
      <c r="R291" s="10">
        <f>Maakunnittain!R28</f>
        <v>82.168358507393165</v>
      </c>
      <c r="S291" s="10">
        <f>Maakunnittain!S28</f>
        <v>1112.6385330690009</v>
      </c>
      <c r="T291" s="10">
        <f>Maakunnittain!T28</f>
        <v>134.46867491095824</v>
      </c>
      <c r="U291" s="10">
        <f>Maakunnittain!U28</f>
        <v>257.09351798728682</v>
      </c>
      <c r="V291" s="10">
        <f>Maakunnittain!V28</f>
        <v>119.55169534369834</v>
      </c>
      <c r="W291" s="10">
        <f>Maakunnittain!W28</f>
        <v>20.938304145057117</v>
      </c>
      <c r="X291" s="10">
        <f>Maakunnittain!X28</f>
        <v>153.16886407143789</v>
      </c>
      <c r="Y291" s="10">
        <f>Maakunnittain!Y28</f>
        <v>62.712663527246498</v>
      </c>
      <c r="Z291" s="10">
        <f>Maakunnittain!Z28</f>
        <v>406.99041700512953</v>
      </c>
      <c r="AA291" s="10">
        <f>Maakunnittain!AA28</f>
        <v>237.69462795598753</v>
      </c>
      <c r="AB291" s="10">
        <f>Maakunnittain!AB28</f>
        <v>92.540942166881578</v>
      </c>
      <c r="AC291" s="10">
        <f>Maakunnittain!AC28</f>
        <v>135.2014587510871</v>
      </c>
      <c r="AD291" s="12"/>
      <c r="AF291" s="13"/>
      <c r="AG291" s="22"/>
      <c r="AH291" s="24"/>
    </row>
    <row r="292" spans="1:34" ht="15" customHeight="1" x14ac:dyDescent="0.25">
      <c r="A292" s="11" t="s">
        <v>1024</v>
      </c>
      <c r="B292" s="10">
        <v>180287</v>
      </c>
      <c r="C292" s="49">
        <v>7.2817230305013672</v>
      </c>
      <c r="D292" s="49">
        <v>23.523049360186814</v>
      </c>
      <c r="E292" s="18">
        <v>6342.4262426020732</v>
      </c>
      <c r="F292" s="18">
        <v>3642.6420096845586</v>
      </c>
      <c r="G292" s="9">
        <v>182.52009296288696</v>
      </c>
      <c r="H292" s="9">
        <v>544.49849406779185</v>
      </c>
      <c r="I292" s="9">
        <v>351.15676671085549</v>
      </c>
      <c r="J292" s="9">
        <v>52.632746676133053</v>
      </c>
      <c r="K292" s="9">
        <v>703.70021132971317</v>
      </c>
      <c r="L292" s="9">
        <v>94.172070088248176</v>
      </c>
      <c r="M292" s="9">
        <v>1391.8197096851131</v>
      </c>
      <c r="N292" s="10">
        <v>145.92843632652375</v>
      </c>
      <c r="O292" s="18">
        <v>2369.3943545569009</v>
      </c>
      <c r="P292" s="9">
        <v>573.15280635875024</v>
      </c>
      <c r="Q292" s="9">
        <v>7871.1151736745887</v>
      </c>
      <c r="R292" s="9">
        <v>77.143665377980668</v>
      </c>
      <c r="S292" s="9">
        <v>1074.7142056831608</v>
      </c>
      <c r="T292" s="9">
        <v>135.67811323057126</v>
      </c>
      <c r="U292" s="10">
        <v>231.94684031571882</v>
      </c>
      <c r="V292" s="9">
        <v>105.17674596615396</v>
      </c>
      <c r="W292" s="9">
        <v>23.495870473189971</v>
      </c>
      <c r="X292" s="9">
        <v>148.0861071513753</v>
      </c>
      <c r="Y292" s="9">
        <v>60.303848863201452</v>
      </c>
      <c r="Z292" s="18">
        <v>343.29707632829877</v>
      </c>
      <c r="AA292" s="9">
        <v>167.32764980281439</v>
      </c>
      <c r="AB292" s="9">
        <v>82.474055256341273</v>
      </c>
      <c r="AC292" s="31">
        <v>-12.907197967684851</v>
      </c>
      <c r="AD292" s="10"/>
      <c r="AE292" s="2"/>
      <c r="AF292" s="50" t="s">
        <v>405</v>
      </c>
      <c r="AG292" s="22"/>
      <c r="AH292" s="24"/>
    </row>
    <row r="293" spans="1:34" ht="15" customHeight="1" x14ac:dyDescent="0.3">
      <c r="A293" s="48" t="s">
        <v>1033</v>
      </c>
      <c r="B293" s="32">
        <f>100*(B291-B292)/B292</f>
        <v>-2.355133758951006</v>
      </c>
      <c r="C293" s="32"/>
      <c r="D293" s="32"/>
      <c r="E293" s="32">
        <f t="shared" ref="E293:AB293" si="13">100*(E291-E292)/E292</f>
        <v>5.3808764764150085</v>
      </c>
      <c r="F293" s="32">
        <f t="shared" si="13"/>
        <v>0.7023200745721988</v>
      </c>
      <c r="G293" s="32">
        <f t="shared" si="13"/>
        <v>-9.5235685491845512</v>
      </c>
      <c r="H293" s="32">
        <f t="shared" si="13"/>
        <v>49.715099086039572</v>
      </c>
      <c r="I293" s="32">
        <f t="shared" si="13"/>
        <v>-4.5924955558570826</v>
      </c>
      <c r="J293" s="32">
        <f t="shared" si="13"/>
        <v>-82.019360425615901</v>
      </c>
      <c r="K293" s="32">
        <f t="shared" si="13"/>
        <v>-7.5815968376252787</v>
      </c>
      <c r="L293" s="32">
        <f t="shared" si="13"/>
        <v>-3.3788181802862391</v>
      </c>
      <c r="M293" s="32">
        <f t="shared" si="13"/>
        <v>4.5595412892471785</v>
      </c>
      <c r="N293" s="32">
        <f t="shared" si="13"/>
        <v>62.934984006453647</v>
      </c>
      <c r="O293" s="32">
        <f t="shared" si="13"/>
        <v>4.3847963952441544</v>
      </c>
      <c r="P293" s="32">
        <f t="shared" si="13"/>
        <v>3.5080903710104909</v>
      </c>
      <c r="Q293" s="32">
        <f t="shared" si="13"/>
        <v>5.4646988432389376</v>
      </c>
      <c r="R293" s="32">
        <f t="shared" si="13"/>
        <v>6.5134228517571966</v>
      </c>
      <c r="S293" s="32">
        <f t="shared" si="13"/>
        <v>3.5287825531005108</v>
      </c>
      <c r="T293" s="32">
        <f t="shared" si="13"/>
        <v>-0.89140266680868085</v>
      </c>
      <c r="U293" s="32">
        <f t="shared" si="13"/>
        <v>10.84156940329048</v>
      </c>
      <c r="V293" s="32">
        <f t="shared" si="13"/>
        <v>13.66742167719304</v>
      </c>
      <c r="W293" s="32">
        <f t="shared" si="13"/>
        <v>-10.885173762986019</v>
      </c>
      <c r="X293" s="32">
        <f t="shared" si="13"/>
        <v>3.4322982876894326</v>
      </c>
      <c r="Y293" s="32">
        <f t="shared" si="13"/>
        <v>3.9944625582844853</v>
      </c>
      <c r="Z293" s="32">
        <f t="shared" si="13"/>
        <v>18.55341774478735</v>
      </c>
      <c r="AA293" s="32">
        <f t="shared" si="13"/>
        <v>42.053407333513853</v>
      </c>
      <c r="AB293" s="32">
        <f t="shared" si="13"/>
        <v>12.206125767977536</v>
      </c>
      <c r="AC293" s="31"/>
      <c r="AD293" s="12"/>
      <c r="AF293" s="13"/>
      <c r="AG293" s="22"/>
      <c r="AH293" s="24"/>
    </row>
    <row r="294" spans="1:34" ht="15" customHeight="1" x14ac:dyDescent="0.25">
      <c r="B294" s="6"/>
      <c r="C294" s="30"/>
      <c r="D294" s="30"/>
      <c r="E294" s="18"/>
      <c r="F294" s="18"/>
      <c r="G294" s="8"/>
      <c r="H294" s="8"/>
      <c r="I294" s="8"/>
      <c r="J294" s="8"/>
      <c r="K294" s="8"/>
      <c r="L294" s="8"/>
      <c r="M294" s="8"/>
      <c r="N294" s="7"/>
      <c r="O294" s="18"/>
      <c r="P294" s="8"/>
      <c r="Q294" s="8"/>
      <c r="R294" s="8"/>
      <c r="S294" s="8"/>
      <c r="T294" s="8"/>
      <c r="U294" s="7"/>
      <c r="V294" s="8"/>
      <c r="W294" s="8"/>
      <c r="X294" s="8"/>
      <c r="Y294" s="8"/>
      <c r="Z294" s="18"/>
      <c r="AA294" s="8"/>
      <c r="AB294" s="8"/>
      <c r="AC294" s="31"/>
      <c r="AD294" s="12"/>
      <c r="AF294" s="13"/>
      <c r="AG294" s="22"/>
      <c r="AH294" s="24"/>
    </row>
    <row r="295" spans="1:34" ht="15" customHeight="1" x14ac:dyDescent="0.25">
      <c r="A295" s="1" t="s">
        <v>467</v>
      </c>
      <c r="B295" s="6" cm="1">
        <f t="array" ref="B295:AC295">_xlfn.XLOOKUP(A295,'Kunnat aakkosjäjestyksessä'!$A$14:$A$306,'Kunnat aakkosjäjestyksessä'!$B$14:$AC$306)</f>
        <v>4480</v>
      </c>
      <c r="C295" s="30">
        <v>5.5133928571428568</v>
      </c>
      <c r="D295" s="30">
        <v>28.839285714285712</v>
      </c>
      <c r="E295" s="18">
        <v>6614.9553571428569</v>
      </c>
      <c r="F295" s="18">
        <v>3851.5625</v>
      </c>
      <c r="G295" s="8">
        <v>215.40178571428572</v>
      </c>
      <c r="H295" s="8">
        <v>973.21428571428567</v>
      </c>
      <c r="I295" s="8">
        <v>158.25892857142856</v>
      </c>
      <c r="J295" s="8">
        <v>9.5982142857142865</v>
      </c>
      <c r="K295" s="8">
        <v>775</v>
      </c>
      <c r="L295" s="8">
        <v>97.544642857142861</v>
      </c>
      <c r="M295" s="8">
        <v>1573.6607142857142</v>
      </c>
      <c r="N295" s="7">
        <v>146.42857142857176</v>
      </c>
      <c r="O295" s="18">
        <v>2123.4375</v>
      </c>
      <c r="P295" s="8">
        <v>465.84821428571428</v>
      </c>
      <c r="Q295" s="8">
        <v>8449.392712550607</v>
      </c>
      <c r="R295" s="8">
        <v>38.392857142857146</v>
      </c>
      <c r="S295" s="8">
        <v>1118.75</v>
      </c>
      <c r="T295" s="8">
        <v>11.766904542717324</v>
      </c>
      <c r="U295" s="7">
        <v>258.76880974299701</v>
      </c>
      <c r="V295" s="8">
        <v>141.96428571428572</v>
      </c>
      <c r="W295" s="8">
        <v>27.678571428571427</v>
      </c>
      <c r="X295" s="8">
        <v>60.267857142857146</v>
      </c>
      <c r="Y295" s="8">
        <v>52.232142857142861</v>
      </c>
      <c r="Z295" s="18">
        <v>308.65578170431672</v>
      </c>
      <c r="AA295" s="8">
        <v>161.38392857142858</v>
      </c>
      <c r="AB295" s="8">
        <v>114.0625</v>
      </c>
      <c r="AC295" s="31">
        <v>331.29957543854016</v>
      </c>
      <c r="AD295" s="12"/>
      <c r="AE295" s="1" t="s">
        <v>263</v>
      </c>
      <c r="AF295" s="13" t="s">
        <v>323</v>
      </c>
      <c r="AG295" s="22" t="s">
        <v>301</v>
      </c>
      <c r="AH295" s="23" t="s">
        <v>262</v>
      </c>
    </row>
    <row r="296" spans="1:34" ht="15" customHeight="1" x14ac:dyDescent="0.25">
      <c r="A296" s="1" t="s">
        <v>489</v>
      </c>
      <c r="B296" s="6" cm="1">
        <f t="array" ref="B296:AC296">_xlfn.XLOOKUP(A296,'Kunnat aakkosjäjestyksessä'!$A$14:$A$306,'Kunnat aakkosjäjestyksessä'!$B$14:$AC$306)</f>
        <v>1289</v>
      </c>
      <c r="C296" s="30">
        <v>6.3615205585725372</v>
      </c>
      <c r="D296" s="30">
        <v>41.349883630721493</v>
      </c>
      <c r="E296" s="18">
        <v>8350.6594259115591</v>
      </c>
      <c r="F296" s="18">
        <v>5447.6338246702871</v>
      </c>
      <c r="G296" s="8">
        <v>276.95888285492629</v>
      </c>
      <c r="H296" s="8">
        <v>1609.7750193948796</v>
      </c>
      <c r="I296" s="8">
        <v>317.30023273855699</v>
      </c>
      <c r="J296" s="8">
        <v>2.3273855702094646</v>
      </c>
      <c r="K296" s="8">
        <v>1301.7843289371606</v>
      </c>
      <c r="L296" s="8">
        <v>136.53995345228859</v>
      </c>
      <c r="M296" s="8">
        <v>1828.5492629945695</v>
      </c>
      <c r="N296" s="7">
        <v>110.93871217998466</v>
      </c>
      <c r="O296" s="18">
        <v>2152.831652443755</v>
      </c>
      <c r="P296" s="8">
        <v>726.92009309542277</v>
      </c>
      <c r="Q296" s="8">
        <v>11426.829268292682</v>
      </c>
      <c r="R296" s="8">
        <v>78.355314197051982</v>
      </c>
      <c r="S296" s="8">
        <v>1055.8572536850272</v>
      </c>
      <c r="T296" s="8">
        <v>264.90878430170164</v>
      </c>
      <c r="U296" s="7">
        <v>-201.29357871597608</v>
      </c>
      <c r="V296" s="8">
        <v>117.14507370054305</v>
      </c>
      <c r="W296" s="8">
        <v>39.565554693560898</v>
      </c>
      <c r="X296" s="8">
        <v>71.373157486423594</v>
      </c>
      <c r="Y296" s="8">
        <v>53.529868114817688</v>
      </c>
      <c r="Z296" s="18">
        <v>610.32863849765261</v>
      </c>
      <c r="AA296" s="8">
        <v>280.0620636152056</v>
      </c>
      <c r="AB296" s="8">
        <v>96.974398758727702</v>
      </c>
      <c r="AC296" s="31">
        <v>139.86531029986429</v>
      </c>
      <c r="AD296" s="12"/>
      <c r="AE296" s="1" t="s">
        <v>729</v>
      </c>
      <c r="AF296" s="13" t="s">
        <v>331</v>
      </c>
      <c r="AG296" s="22" t="s">
        <v>301</v>
      </c>
      <c r="AH296" s="23" t="s">
        <v>264</v>
      </c>
    </row>
    <row r="297" spans="1:34" ht="15" customHeight="1" x14ac:dyDescent="0.25">
      <c r="A297" s="1" t="s">
        <v>511</v>
      </c>
      <c r="B297" s="6" cm="1">
        <f t="array" ref="B297:AC297">_xlfn.XLOOKUP(A297,'Kunnat aakkosjäjestyksessä'!$A$14:$A$306,'Kunnat aakkosjäjestyksessä'!$B$14:$AC$306)</f>
        <v>2050</v>
      </c>
      <c r="C297" s="30">
        <v>5.5121951219512191</v>
      </c>
      <c r="D297" s="30">
        <v>29.560975609756095</v>
      </c>
      <c r="E297" s="18">
        <v>7177.5609756097565</v>
      </c>
      <c r="F297" s="18">
        <v>3873.6585365853657</v>
      </c>
      <c r="G297" s="8">
        <v>23.414634146341463</v>
      </c>
      <c r="H297" s="8">
        <v>1122.9268292682927</v>
      </c>
      <c r="I297" s="8">
        <v>278.53658536585368</v>
      </c>
      <c r="J297" s="8">
        <v>44.914134742404229</v>
      </c>
      <c r="K297" s="8">
        <v>939.51219512195121</v>
      </c>
      <c r="L297" s="8">
        <v>133.17073170731709</v>
      </c>
      <c r="M297" s="8">
        <v>1454.6341463414633</v>
      </c>
      <c r="N297" s="7">
        <v>9.7200115990592053</v>
      </c>
      <c r="O297" s="18">
        <v>2147.8048780487807</v>
      </c>
      <c r="P297" s="8">
        <v>608.78048780487802</v>
      </c>
      <c r="Q297" s="8">
        <v>11044.247787610619</v>
      </c>
      <c r="R297" s="8">
        <v>102.4390243902439</v>
      </c>
      <c r="S297" s="8">
        <v>1206.3414634146341</v>
      </c>
      <c r="T297" s="8">
        <v>127.33705977916679</v>
      </c>
      <c r="U297" s="7">
        <v>-50.751693925508008</v>
      </c>
      <c r="V297" s="8">
        <v>52.68292682926829</v>
      </c>
      <c r="W297" s="8">
        <v>14.634146341463415</v>
      </c>
      <c r="X297" s="8">
        <v>86.341463414634134</v>
      </c>
      <c r="Y297" s="8">
        <v>65.853658536585371</v>
      </c>
      <c r="Z297" s="18">
        <v>393.13346228239845</v>
      </c>
      <c r="AA297" s="8">
        <v>100</v>
      </c>
      <c r="AB297" s="8">
        <v>80</v>
      </c>
      <c r="AC297" s="31">
        <v>762.96409869321167</v>
      </c>
      <c r="AD297" s="12"/>
      <c r="AE297" s="1" t="s">
        <v>754</v>
      </c>
      <c r="AF297" s="13" t="s">
        <v>64</v>
      </c>
      <c r="AG297" s="22" t="s">
        <v>301</v>
      </c>
      <c r="AH297" s="23" t="s">
        <v>263</v>
      </c>
    </row>
    <row r="298" spans="1:34" ht="15" customHeight="1" x14ac:dyDescent="0.25">
      <c r="A298" s="1" t="s">
        <v>514</v>
      </c>
      <c r="B298" s="6" cm="1">
        <f t="array" ref="B298:AC298">_xlfn.XLOOKUP(A298,'Kunnat aakkosjäjestyksessä'!$A$14:$A$306,'Kunnat aakkosjäjestyksessä'!$B$14:$AC$306)</f>
        <v>6380</v>
      </c>
      <c r="C298" s="30">
        <v>5.1724137931034484</v>
      </c>
      <c r="D298" s="30">
        <v>36.865203761755488</v>
      </c>
      <c r="E298" s="18">
        <v>7423.6677115987459</v>
      </c>
      <c r="F298" s="18">
        <v>4315.673981191223</v>
      </c>
      <c r="G298" s="8">
        <v>254.70219435736681</v>
      </c>
      <c r="H298" s="8">
        <v>1158.9341692789969</v>
      </c>
      <c r="I298" s="8">
        <v>406.11285266457679</v>
      </c>
      <c r="J298" s="8">
        <v>0.62092517851598883</v>
      </c>
      <c r="K298" s="8">
        <v>853.44827586206895</v>
      </c>
      <c r="L298" s="8">
        <v>37.774294670846395</v>
      </c>
      <c r="M298" s="8">
        <v>1581.191222570533</v>
      </c>
      <c r="N298" s="7">
        <v>60.664341279164184</v>
      </c>
      <c r="O298" s="18">
        <v>1913.1661442006268</v>
      </c>
      <c r="P298" s="8">
        <v>438.24451410658304</v>
      </c>
      <c r="Q298" s="8">
        <v>8472.7272727272721</v>
      </c>
      <c r="R298" s="8">
        <v>33.855799373040753</v>
      </c>
      <c r="S298" s="8">
        <v>941.06583072100318</v>
      </c>
      <c r="T298" s="8">
        <v>110.56034482758621</v>
      </c>
      <c r="U298" s="7">
        <v>158.71865203761746</v>
      </c>
      <c r="V298" s="8">
        <v>110.50156739811912</v>
      </c>
      <c r="W298" s="8">
        <v>27.742946708463947</v>
      </c>
      <c r="X298" s="8">
        <v>92.476489028213166</v>
      </c>
      <c r="Y298" s="8">
        <v>60.815047021943577</v>
      </c>
      <c r="Z298" s="18">
        <v>500.46845721424108</v>
      </c>
      <c r="AA298" s="8">
        <v>334.6394984326019</v>
      </c>
      <c r="AB298" s="8">
        <v>78.213166144200628</v>
      </c>
      <c r="AC298" s="31">
        <v>694.35912899265497</v>
      </c>
      <c r="AD298" s="12"/>
      <c r="AE298" s="1" t="s">
        <v>758</v>
      </c>
      <c r="AF298" s="13" t="s">
        <v>338</v>
      </c>
      <c r="AG298" s="22" t="s">
        <v>301</v>
      </c>
      <c r="AH298" s="23" t="s">
        <v>264</v>
      </c>
    </row>
    <row r="299" spans="1:34" ht="15" customHeight="1" x14ac:dyDescent="0.25">
      <c r="A299" s="1" t="s">
        <v>515</v>
      </c>
      <c r="B299" s="6" cm="1">
        <f t="array" ref="B299:AC299">_xlfn.XLOOKUP(A299,'Kunnat aakkosjäjestyksessä'!$A$14:$A$306,'Kunnat aakkosjäjestyksessä'!$B$14:$AC$306)</f>
        <v>6442</v>
      </c>
      <c r="C299" s="30">
        <v>6.737038186898479</v>
      </c>
      <c r="D299" s="30">
        <v>26.203042533374727</v>
      </c>
      <c r="E299" s="18">
        <v>5260.4781123874573</v>
      </c>
      <c r="F299" s="18">
        <v>2572.3377832971128</v>
      </c>
      <c r="G299" s="8">
        <v>0</v>
      </c>
      <c r="H299" s="8">
        <v>438.21794473765914</v>
      </c>
      <c r="I299" s="8">
        <v>0.62092517851598883</v>
      </c>
      <c r="J299" s="8">
        <v>6.811301715438951</v>
      </c>
      <c r="K299" s="8">
        <v>774.44892890406697</v>
      </c>
      <c r="L299" s="8">
        <v>110.835144365104</v>
      </c>
      <c r="M299" s="8">
        <v>1276.156473144986</v>
      </c>
      <c r="N299" s="7">
        <v>76.082209616446065</v>
      </c>
      <c r="O299" s="18">
        <v>2114.2502328469418</v>
      </c>
      <c r="P299" s="8">
        <v>547.96647004036015</v>
      </c>
      <c r="Q299" s="8">
        <v>8133.6405529953918</v>
      </c>
      <c r="R299" s="8">
        <v>110.05898789195902</v>
      </c>
      <c r="S299" s="8">
        <v>1062.7134430301148</v>
      </c>
      <c r="T299" s="8">
        <v>117.89813146163331</v>
      </c>
      <c r="U299" s="7">
        <v>145.83983811303287</v>
      </c>
      <c r="V299" s="8">
        <v>45.482769326296186</v>
      </c>
      <c r="W299" s="8">
        <v>5.7435579012728963</v>
      </c>
      <c r="X299" s="8">
        <v>78.547035082272586</v>
      </c>
      <c r="Y299" s="8">
        <v>72.958708475628683</v>
      </c>
      <c r="Z299" s="18">
        <v>302.36907730673317</v>
      </c>
      <c r="AA299" s="8">
        <v>122.16702887302081</v>
      </c>
      <c r="AB299" s="8">
        <v>92.20738900962435</v>
      </c>
      <c r="AC299" s="31">
        <v>271.52101893666952</v>
      </c>
      <c r="AD299" s="12"/>
      <c r="AE299" s="1" t="s">
        <v>759</v>
      </c>
      <c r="AF299" s="13" t="s">
        <v>339</v>
      </c>
      <c r="AG299" s="22" t="s">
        <v>301</v>
      </c>
      <c r="AH299" s="23" t="s">
        <v>265</v>
      </c>
    </row>
    <row r="300" spans="1:34" ht="15" customHeight="1" x14ac:dyDescent="0.25">
      <c r="A300" s="1" t="s">
        <v>526</v>
      </c>
      <c r="B300" s="6" cm="1">
        <f t="array" ref="B300:AC300">_xlfn.XLOOKUP(A300,'Kunnat aakkosjäjestyksessä'!$A$14:$A$306,'Kunnat aakkosjäjestyksessä'!$B$14:$AC$306)</f>
        <v>7916</v>
      </c>
      <c r="C300" s="30">
        <v>6.935320869125821</v>
      </c>
      <c r="D300" s="30">
        <v>23.875694795351187</v>
      </c>
      <c r="E300" s="18">
        <v>6377.5896917635173</v>
      </c>
      <c r="F300" s="18">
        <v>3788.4032339565438</v>
      </c>
      <c r="G300" s="8">
        <v>119.75745325922182</v>
      </c>
      <c r="H300" s="8">
        <v>785.62405255179374</v>
      </c>
      <c r="I300" s="8">
        <v>437.21576553815055</v>
      </c>
      <c r="J300" s="8">
        <v>50.023651844843897</v>
      </c>
      <c r="K300" s="8">
        <v>726.37695805962608</v>
      </c>
      <c r="L300" s="8">
        <v>91.081354219302682</v>
      </c>
      <c r="M300" s="8">
        <v>1525.8969176351693</v>
      </c>
      <c r="N300" s="7">
        <v>143.50843506773839</v>
      </c>
      <c r="O300" s="18">
        <v>2083.2491157150075</v>
      </c>
      <c r="P300" s="8">
        <v>481.8089944416372</v>
      </c>
      <c r="Q300" s="8">
        <v>6947.1766848816033</v>
      </c>
      <c r="R300" s="8">
        <v>88.807478524507317</v>
      </c>
      <c r="S300" s="8">
        <v>1164.4770085901969</v>
      </c>
      <c r="T300" s="8">
        <v>177.12425636996295</v>
      </c>
      <c r="U300" s="7">
        <v>-13.405206344697582</v>
      </c>
      <c r="V300" s="8">
        <v>111.29358261748358</v>
      </c>
      <c r="W300" s="8">
        <v>19.327943405760486</v>
      </c>
      <c r="X300" s="8">
        <v>53.815058110156649</v>
      </c>
      <c r="Y300" s="8">
        <v>50.404244567963623</v>
      </c>
      <c r="Z300" s="18">
        <v>300.90045022511254</v>
      </c>
      <c r="AA300" s="8">
        <v>177.48863062152603</v>
      </c>
      <c r="AB300" s="8">
        <v>79.080343607882767</v>
      </c>
      <c r="AC300" s="31">
        <v>205.03689186685347</v>
      </c>
      <c r="AD300" s="12"/>
      <c r="AE300" s="1" t="s">
        <v>771</v>
      </c>
      <c r="AF300" s="13" t="s">
        <v>342</v>
      </c>
      <c r="AG300" s="22" t="s">
        <v>301</v>
      </c>
      <c r="AH300" s="23" t="s">
        <v>262</v>
      </c>
    </row>
    <row r="301" spans="1:34" ht="15" customHeight="1" x14ac:dyDescent="0.25">
      <c r="A301" s="1" t="s">
        <v>545</v>
      </c>
      <c r="B301" s="6" cm="1">
        <f t="array" ref="B301:AC301">_xlfn.XLOOKUP(A301,'Kunnat aakkosjäjestyksessä'!$A$14:$A$306,'Kunnat aakkosjäjestyksessä'!$B$14:$AC$306)</f>
        <v>5622</v>
      </c>
      <c r="C301" s="30">
        <v>13.927427961579509</v>
      </c>
      <c r="D301" s="30">
        <v>14.710067591604412</v>
      </c>
      <c r="E301" s="18">
        <v>4933.1198861615085</v>
      </c>
      <c r="F301" s="18">
        <v>2144.6104589114193</v>
      </c>
      <c r="G301" s="8">
        <v>0</v>
      </c>
      <c r="H301" s="8">
        <v>443.25862682319462</v>
      </c>
      <c r="I301" s="8">
        <v>3.2017075773746</v>
      </c>
      <c r="J301" s="8">
        <v>34.991798797156918</v>
      </c>
      <c r="K301" s="8">
        <v>612.23763785129847</v>
      </c>
      <c r="L301" s="8">
        <v>92.671647100675926</v>
      </c>
      <c r="M301" s="8">
        <v>1188.3671291355388</v>
      </c>
      <c r="N301" s="7">
        <v>-137.44644127314385</v>
      </c>
      <c r="O301" s="18">
        <v>2649.4130202774813</v>
      </c>
      <c r="P301" s="8">
        <v>695.48203486303805</v>
      </c>
      <c r="Q301" s="8">
        <v>4993.6143039591316</v>
      </c>
      <c r="R301" s="8">
        <v>124.15510494485949</v>
      </c>
      <c r="S301" s="8">
        <v>1619.3525435787976</v>
      </c>
      <c r="T301" s="8">
        <v>163.66271171089573</v>
      </c>
      <c r="U301" s="7">
        <v>-198.47325885478119</v>
      </c>
      <c r="V301" s="8">
        <v>73.63927427961579</v>
      </c>
      <c r="W301" s="8">
        <v>55.443773753632911</v>
      </c>
      <c r="X301" s="8">
        <v>116.15083600142297</v>
      </c>
      <c r="Y301" s="8">
        <v>91.960156527926003</v>
      </c>
      <c r="Z301" s="18">
        <v>268.70256595590894</v>
      </c>
      <c r="AA301" s="8">
        <v>128.60192102454644</v>
      </c>
      <c r="AB301" s="8">
        <v>65.63500533617929</v>
      </c>
      <c r="AC301" s="31">
        <v>-129.6061589833011</v>
      </c>
      <c r="AD301" s="12"/>
      <c r="AE301" s="1" t="s">
        <v>793</v>
      </c>
      <c r="AF301" s="13" t="s">
        <v>349</v>
      </c>
      <c r="AG301" s="22" t="s">
        <v>301</v>
      </c>
      <c r="AH301" s="23" t="s">
        <v>265</v>
      </c>
    </row>
    <row r="302" spans="1:34" ht="15" customHeight="1" x14ac:dyDescent="0.25">
      <c r="A302" s="1" t="s">
        <v>547</v>
      </c>
      <c r="B302" s="6" cm="1">
        <f t="array" ref="B302:AC302">_xlfn.XLOOKUP(A302,'Kunnat aakkosjäjestyksessä'!$A$14:$A$306,'Kunnat aakkosjäjestyksessä'!$B$14:$AC$306)</f>
        <v>5487</v>
      </c>
      <c r="C302" s="30">
        <v>6.9254601786039727</v>
      </c>
      <c r="D302" s="30">
        <v>29.232731911791511</v>
      </c>
      <c r="E302" s="18">
        <v>7223.8017131401493</v>
      </c>
      <c r="F302" s="18">
        <v>4341.5345361764175</v>
      </c>
      <c r="G302" s="8">
        <v>146.52815746309457</v>
      </c>
      <c r="H302" s="8">
        <v>1142.3364315655185</v>
      </c>
      <c r="I302" s="8">
        <v>423.54656460725346</v>
      </c>
      <c r="J302" s="8">
        <v>0.31210986267166041</v>
      </c>
      <c r="K302" s="8">
        <v>1050.8474576271187</v>
      </c>
      <c r="L302" s="8">
        <v>141.06068890103882</v>
      </c>
      <c r="M302" s="8">
        <v>1435.9394933479132</v>
      </c>
      <c r="N302" s="7">
        <v>142.02432170284749</v>
      </c>
      <c r="O302" s="18">
        <v>2454.5288864589029</v>
      </c>
      <c r="P302" s="8">
        <v>620.01093493712415</v>
      </c>
      <c r="Q302" s="8">
        <v>8952.6315789473683</v>
      </c>
      <c r="R302" s="8">
        <v>97.685438308729715</v>
      </c>
      <c r="S302" s="8">
        <v>1268.6349553490068</v>
      </c>
      <c r="T302" s="8">
        <v>137.61103009412702</v>
      </c>
      <c r="U302" s="7">
        <v>137.59899121709461</v>
      </c>
      <c r="V302" s="8">
        <v>86.568252232549654</v>
      </c>
      <c r="W302" s="8">
        <v>29.145728643216081</v>
      </c>
      <c r="X302" s="8">
        <v>77.273555677054844</v>
      </c>
      <c r="Y302" s="8">
        <v>56.679424093311461</v>
      </c>
      <c r="Z302" s="18">
        <v>283.25077967345442</v>
      </c>
      <c r="AA302" s="8">
        <v>159.65008201202843</v>
      </c>
      <c r="AB302" s="8">
        <v>81.283032622562416</v>
      </c>
      <c r="AC302" s="31">
        <v>144.48751083137449</v>
      </c>
      <c r="AD302" s="12"/>
      <c r="AE302" s="1" t="s">
        <v>795</v>
      </c>
      <c r="AF302" s="13" t="s">
        <v>351</v>
      </c>
      <c r="AG302" s="22" t="s">
        <v>301</v>
      </c>
      <c r="AH302" s="23" t="s">
        <v>263</v>
      </c>
    </row>
    <row r="303" spans="1:34" ht="15" customHeight="1" x14ac:dyDescent="0.25">
      <c r="A303" s="1" t="s">
        <v>556</v>
      </c>
      <c r="B303" s="6" cm="1">
        <f t="array" ref="B303:AC303">_xlfn.XLOOKUP(A303,'Kunnat aakkosjäjestyksessä'!$A$14:$A$306,'Kunnat aakkosjäjestyksessä'!$B$14:$AC$306)</f>
        <v>19536</v>
      </c>
      <c r="C303" s="30">
        <v>8.0722768222768231</v>
      </c>
      <c r="D303" s="30">
        <v>22.640253890253888</v>
      </c>
      <c r="E303" s="18">
        <v>6204.2895167895167</v>
      </c>
      <c r="F303" s="18">
        <v>3241.809991809992</v>
      </c>
      <c r="G303" s="8">
        <v>146.4987714987715</v>
      </c>
      <c r="H303" s="8">
        <v>796.22235872235865</v>
      </c>
      <c r="I303" s="8">
        <v>335.48321048321048</v>
      </c>
      <c r="J303" s="8">
        <v>0</v>
      </c>
      <c r="K303" s="8">
        <v>590.09009009009003</v>
      </c>
      <c r="L303" s="8">
        <v>93.519656019656026</v>
      </c>
      <c r="M303" s="8">
        <v>1296.3759213759213</v>
      </c>
      <c r="N303" s="7">
        <v>77.139639639639967</v>
      </c>
      <c r="O303" s="18">
        <v>2474.7645372645375</v>
      </c>
      <c r="P303" s="8">
        <v>728.8083538083539</v>
      </c>
      <c r="Q303" s="8">
        <v>9028.5351934052014</v>
      </c>
      <c r="R303" s="8">
        <v>58.149058149058149</v>
      </c>
      <c r="S303" s="8">
        <v>1357.4426699426701</v>
      </c>
      <c r="T303" s="8">
        <v>188.77310572341204</v>
      </c>
      <c r="U303" s="7">
        <v>-51.31500037253862</v>
      </c>
      <c r="V303" s="8">
        <v>84.203521703521702</v>
      </c>
      <c r="W303" s="8">
        <v>29.92518703241895</v>
      </c>
      <c r="X303" s="8">
        <v>78.77764127764128</v>
      </c>
      <c r="Y303" s="8">
        <v>52.262489762489764</v>
      </c>
      <c r="Z303" s="18">
        <v>268.03063794787437</v>
      </c>
      <c r="AA303" s="8">
        <v>173.16748566748566</v>
      </c>
      <c r="AB303" s="8">
        <v>76.218263718263714</v>
      </c>
      <c r="AC303" s="31">
        <v>219.68434976711291</v>
      </c>
      <c r="AD303" s="12"/>
      <c r="AE303" s="1" t="s">
        <v>805</v>
      </c>
      <c r="AF303" s="13" t="s">
        <v>354</v>
      </c>
      <c r="AG303" s="22" t="s">
        <v>301</v>
      </c>
      <c r="AH303" s="23" t="s">
        <v>263</v>
      </c>
    </row>
    <row r="304" spans="1:34" ht="15" customHeight="1" x14ac:dyDescent="0.25">
      <c r="A304" s="1" t="s">
        <v>568</v>
      </c>
      <c r="B304" s="6" cm="1">
        <f t="array" ref="B304:AC304">_xlfn.XLOOKUP(A304,'Kunnat aakkosjäjestyksessä'!$A$14:$A$306,'Kunnat aakkosjäjestyksessä'!$B$14:$AC$306)</f>
        <v>9562</v>
      </c>
      <c r="C304" s="30">
        <v>7.2788119640242623</v>
      </c>
      <c r="D304" s="30">
        <v>28.644635013595483</v>
      </c>
      <c r="E304" s="18">
        <v>6830.1610541727669</v>
      </c>
      <c r="F304" s="18">
        <v>3738.6530014641289</v>
      </c>
      <c r="G304" s="8">
        <v>129.99372516209996</v>
      </c>
      <c r="H304" s="8">
        <v>1199.1215226939971</v>
      </c>
      <c r="I304" s="8">
        <v>228.8224220874294</v>
      </c>
      <c r="J304" s="8">
        <v>9.7232610321615542</v>
      </c>
      <c r="K304" s="8">
        <v>744.61409746914876</v>
      </c>
      <c r="L304" s="8">
        <v>72.788119640242627</v>
      </c>
      <c r="M304" s="8">
        <v>1288.4333821376281</v>
      </c>
      <c r="N304" s="7">
        <v>137.94459088166369</v>
      </c>
      <c r="O304" s="18">
        <v>2361.1169211462038</v>
      </c>
      <c r="P304" s="8">
        <v>633.23572474377738</v>
      </c>
      <c r="Q304" s="8">
        <v>8699.71264367816</v>
      </c>
      <c r="R304" s="8">
        <v>97.050826186990165</v>
      </c>
      <c r="S304" s="8">
        <v>1146.3083037021545</v>
      </c>
      <c r="T304" s="8">
        <v>151.78788615908539</v>
      </c>
      <c r="U304" s="7">
        <v>145.64174578906974</v>
      </c>
      <c r="V304" s="8">
        <v>57.414766785191382</v>
      </c>
      <c r="W304" s="8">
        <v>25.61993927125506</v>
      </c>
      <c r="X304" s="8">
        <v>104.0577285086802</v>
      </c>
      <c r="Y304" s="8">
        <v>59.715540681865718</v>
      </c>
      <c r="Z304" s="18">
        <v>277.15003138731953</v>
      </c>
      <c r="AA304" s="8">
        <v>179.5649445722652</v>
      </c>
      <c r="AB304" s="8">
        <v>76.030119221920103</v>
      </c>
      <c r="AC304" s="31">
        <v>453.24110017511458</v>
      </c>
      <c r="AD304" s="12"/>
      <c r="AE304" s="1" t="s">
        <v>819</v>
      </c>
      <c r="AF304" s="13" t="s">
        <v>358</v>
      </c>
      <c r="AG304" s="22" t="s">
        <v>301</v>
      </c>
      <c r="AH304" s="23" t="s">
        <v>264</v>
      </c>
    </row>
    <row r="305" spans="1:34" ht="15" customHeight="1" x14ac:dyDescent="0.25">
      <c r="A305" s="1" t="s">
        <v>124</v>
      </c>
      <c r="B305" s="6" cm="1">
        <f t="array" ref="B305:AC305">_xlfn.XLOOKUP(A305,'Kunnat aakkosjäjestyksessä'!$A$14:$A$306,'Kunnat aakkosjäjestyksessä'!$B$14:$AC$306)</f>
        <v>11172</v>
      </c>
      <c r="C305" s="30">
        <v>10.248836376655925</v>
      </c>
      <c r="D305" s="30">
        <v>18.653777300393841</v>
      </c>
      <c r="E305" s="18">
        <v>5892.4991049051205</v>
      </c>
      <c r="F305" s="18">
        <v>3018.8865019692084</v>
      </c>
      <c r="G305" s="8">
        <v>0.26852846401718583</v>
      </c>
      <c r="H305" s="8">
        <v>708.64661654135341</v>
      </c>
      <c r="I305" s="8">
        <v>315.07339778016467</v>
      </c>
      <c r="J305" s="8">
        <v>8.1917475728155331</v>
      </c>
      <c r="K305" s="8">
        <v>455.87182241317583</v>
      </c>
      <c r="L305" s="8">
        <v>96.401718582169707</v>
      </c>
      <c r="M305" s="8">
        <v>1591.8367346938776</v>
      </c>
      <c r="N305" s="7">
        <v>-61.002345496195829</v>
      </c>
      <c r="O305" s="18">
        <v>2615.7357679914071</v>
      </c>
      <c r="P305" s="8">
        <v>575.54600787683501</v>
      </c>
      <c r="Q305" s="8">
        <v>5615.7205240174681</v>
      </c>
      <c r="R305" s="8">
        <v>206.40887934121017</v>
      </c>
      <c r="S305" s="8">
        <v>1483.4407447189401</v>
      </c>
      <c r="T305" s="8">
        <v>101.56438026474127</v>
      </c>
      <c r="U305" s="7">
        <v>18.215589139288227</v>
      </c>
      <c r="V305" s="8">
        <v>70.981023988542773</v>
      </c>
      <c r="W305" s="8">
        <v>69.264069264069263</v>
      </c>
      <c r="X305" s="8">
        <v>90.315073397780168</v>
      </c>
      <c r="Y305" s="8">
        <v>72.502685284640165</v>
      </c>
      <c r="Z305" s="18">
        <v>258.27814569536423</v>
      </c>
      <c r="AA305" s="8">
        <v>121.64339419978518</v>
      </c>
      <c r="AB305" s="8">
        <v>76.083064804869309</v>
      </c>
      <c r="AC305" s="31">
        <v>-0.40131075085929524</v>
      </c>
      <c r="AD305" s="12"/>
      <c r="AE305" s="1" t="s">
        <v>832</v>
      </c>
      <c r="AF305" s="13" t="s">
        <v>362</v>
      </c>
      <c r="AG305" s="22" t="s">
        <v>301</v>
      </c>
      <c r="AH305" s="23" t="s">
        <v>265</v>
      </c>
    </row>
    <row r="306" spans="1:34" ht="15" customHeight="1" x14ac:dyDescent="0.25">
      <c r="A306" s="1" t="s">
        <v>586</v>
      </c>
      <c r="B306" s="6" cm="1">
        <f t="array" ref="B306:AC306">_xlfn.XLOOKUP(A306,'Kunnat aakkosjäjestyksessä'!$A$14:$A$306,'Kunnat aakkosjäjestyksessä'!$B$14:$AC$306)</f>
        <v>19097</v>
      </c>
      <c r="C306" s="30">
        <v>6.4565114939519299</v>
      </c>
      <c r="D306" s="30">
        <v>26.438707650416294</v>
      </c>
      <c r="E306" s="18">
        <v>7196.9942922972195</v>
      </c>
      <c r="F306" s="18">
        <v>4491.3337173378013</v>
      </c>
      <c r="G306" s="8">
        <v>273.23663402628682</v>
      </c>
      <c r="H306" s="8">
        <v>954.02419228151018</v>
      </c>
      <c r="I306" s="8">
        <v>499.81672514007437</v>
      </c>
      <c r="J306" s="8">
        <v>27.71454023557359</v>
      </c>
      <c r="K306" s="8">
        <v>791.1713881761533</v>
      </c>
      <c r="L306" s="8">
        <v>90.537780803267538</v>
      </c>
      <c r="M306" s="8">
        <v>1591.6112478399748</v>
      </c>
      <c r="N306" s="7">
        <v>353.75898963822817</v>
      </c>
      <c r="O306" s="18">
        <v>2335.7071791380845</v>
      </c>
      <c r="P306" s="8">
        <v>535.26731947426299</v>
      </c>
      <c r="Q306" s="8">
        <v>8290.3487429034867</v>
      </c>
      <c r="R306" s="8">
        <v>69.277897051892964</v>
      </c>
      <c r="S306" s="8">
        <v>1046.2376289469551</v>
      </c>
      <c r="T306" s="8">
        <v>542.12091179385538</v>
      </c>
      <c r="U306" s="7">
        <v>-211.16987447275014</v>
      </c>
      <c r="V306" s="8">
        <v>184.79342305074096</v>
      </c>
      <c r="W306" s="8">
        <v>37.955073586367156</v>
      </c>
      <c r="X306" s="8">
        <v>131.22479970676022</v>
      </c>
      <c r="Y306" s="8">
        <v>62.889459077341989</v>
      </c>
      <c r="Z306" s="18">
        <v>436.95583761669991</v>
      </c>
      <c r="AA306" s="8">
        <v>251.66256480075404</v>
      </c>
      <c r="AB306" s="8">
        <v>130.38697177567158</v>
      </c>
      <c r="AC306" s="31">
        <v>-67.002441795366167</v>
      </c>
      <c r="AD306" s="12"/>
      <c r="AE306" s="1" t="s">
        <v>840</v>
      </c>
      <c r="AF306" s="13" t="s">
        <v>361</v>
      </c>
      <c r="AG306" s="22" t="s">
        <v>301</v>
      </c>
      <c r="AH306" s="23" t="s">
        <v>265</v>
      </c>
    </row>
    <row r="307" spans="1:34" ht="15" customHeight="1" x14ac:dyDescent="0.25">
      <c r="A307" s="1" t="s">
        <v>660</v>
      </c>
      <c r="B307" s="6" cm="1">
        <f t="array" ref="B307:AC307">_xlfn.XLOOKUP(A307,'Kunnat aakkosjäjestyksessä'!$A$14:$A$306,'Kunnat aakkosjäjestyksessä'!$B$14:$AC$306)</f>
        <v>7497</v>
      </c>
      <c r="C307" s="30">
        <v>7.5897025476857412</v>
      </c>
      <c r="D307" s="30">
        <v>25.930372148859544</v>
      </c>
      <c r="E307" s="18">
        <v>6570.2280912364949</v>
      </c>
      <c r="F307" s="18">
        <v>3828.9982659730558</v>
      </c>
      <c r="G307" s="8">
        <v>0.26677337601707346</v>
      </c>
      <c r="H307" s="8">
        <v>952.78111244497802</v>
      </c>
      <c r="I307" s="8">
        <v>0.80032012805122055</v>
      </c>
      <c r="J307" s="8">
        <v>17.347185310461462</v>
      </c>
      <c r="K307" s="8">
        <v>0</v>
      </c>
      <c r="L307" s="8">
        <v>0</v>
      </c>
      <c r="M307" s="8">
        <v>1070.0280112044818</v>
      </c>
      <c r="N307" s="7">
        <v>1787.7748635090661</v>
      </c>
      <c r="O307" s="18">
        <v>2350.0066693344006</v>
      </c>
      <c r="P307" s="8">
        <v>596.77204215019344</v>
      </c>
      <c r="Q307" s="8">
        <v>7862.9173989455185</v>
      </c>
      <c r="R307" s="8">
        <v>96.838735494197678</v>
      </c>
      <c r="S307" s="8">
        <v>1243.297318927571</v>
      </c>
      <c r="T307" s="8">
        <v>153.89757989035968</v>
      </c>
      <c r="U307" s="7">
        <v>32.28258102265508</v>
      </c>
      <c r="V307" s="8">
        <v>85.500867013472046</v>
      </c>
      <c r="W307" s="8">
        <v>22.57000582034534</v>
      </c>
      <c r="X307" s="8">
        <v>118.84753901560624</v>
      </c>
      <c r="Y307" s="8">
        <v>79.098305989062297</v>
      </c>
      <c r="Z307" s="18">
        <v>387.35125016713465</v>
      </c>
      <c r="AA307" s="8">
        <v>312.92517006802723</v>
      </c>
      <c r="AB307" s="8">
        <v>76.297185540883021</v>
      </c>
      <c r="AC307" s="31">
        <v>3.8719057619038608</v>
      </c>
      <c r="AD307" s="12"/>
      <c r="AE307" s="1" t="s">
        <v>926</v>
      </c>
      <c r="AF307" s="13" t="s">
        <v>383</v>
      </c>
      <c r="AG307" s="22" t="s">
        <v>301</v>
      </c>
      <c r="AH307" s="23" t="s">
        <v>265</v>
      </c>
    </row>
    <row r="308" spans="1:34" ht="15" customHeight="1" x14ac:dyDescent="0.25">
      <c r="A308" s="1" t="s">
        <v>663</v>
      </c>
      <c r="B308" s="6" cm="1">
        <f t="array" ref="B308:AC308">_xlfn.XLOOKUP(A308,'Kunnat aakkosjäjestyksessä'!$A$14:$A$306,'Kunnat aakkosjäjestyksessä'!$B$14:$AC$306)</f>
        <v>67615</v>
      </c>
      <c r="C308" s="30">
        <v>6.2441765880351996</v>
      </c>
      <c r="D308" s="30">
        <v>20.865192634770391</v>
      </c>
      <c r="E308" s="18">
        <v>6957.8052207350438</v>
      </c>
      <c r="F308" s="18">
        <v>3681.3872661391702</v>
      </c>
      <c r="G308" s="8">
        <v>217.52569696073357</v>
      </c>
      <c r="H308" s="8">
        <v>695.77756414996668</v>
      </c>
      <c r="I308" s="8">
        <v>378.88042594098943</v>
      </c>
      <c r="J308" s="8">
        <v>4.4033465433729635</v>
      </c>
      <c r="K308" s="8">
        <v>617.58485543148709</v>
      </c>
      <c r="L308" s="8">
        <v>107.50573097685424</v>
      </c>
      <c r="M308" s="8">
        <v>1531.3613843082157</v>
      </c>
      <c r="N308" s="7">
        <v>235.85399280440492</v>
      </c>
      <c r="O308" s="18">
        <v>2668.002662131184</v>
      </c>
      <c r="P308" s="8">
        <v>600.93174591436821</v>
      </c>
      <c r="Q308" s="8">
        <v>9623.8749407863597</v>
      </c>
      <c r="R308" s="8">
        <v>62.145973526584342</v>
      </c>
      <c r="S308" s="8">
        <v>921.70376395770165</v>
      </c>
      <c r="T308" s="8">
        <v>124.82420689553078</v>
      </c>
      <c r="U308" s="7">
        <v>532.58459384174205</v>
      </c>
      <c r="V308" s="8">
        <v>154.28529172520891</v>
      </c>
      <c r="W308" s="8">
        <v>26.818071998067165</v>
      </c>
      <c r="X308" s="8">
        <v>244.70901427198109</v>
      </c>
      <c r="Y308" s="8">
        <v>61.332544553723288</v>
      </c>
      <c r="Z308" s="18">
        <v>368.77322319432727</v>
      </c>
      <c r="AA308" s="8">
        <v>310.56718183834948</v>
      </c>
      <c r="AB308" s="8">
        <v>101.23493307697996</v>
      </c>
      <c r="AC308" s="31">
        <v>239.64206927036236</v>
      </c>
      <c r="AD308" s="12"/>
      <c r="AE308" s="1" t="s">
        <v>929</v>
      </c>
      <c r="AF308" s="13" t="s">
        <v>385</v>
      </c>
      <c r="AG308" s="22" t="s">
        <v>301</v>
      </c>
      <c r="AH308" s="23" t="s">
        <v>263</v>
      </c>
    </row>
    <row r="309" spans="1:34" ht="15" customHeight="1" x14ac:dyDescent="0.25">
      <c r="A309" s="1" t="s">
        <v>424</v>
      </c>
      <c r="B309" s="6" cm="1">
        <f t="array" ref="B309:AC309">_xlfn.XLOOKUP(A309,'Kunnat aakkosjäjestyksessä'!$A$14:$A$306,'Kunnat aakkosjäjestyksessä'!$B$14:$AC$306)</f>
        <v>6376</v>
      </c>
      <c r="C309" s="30">
        <v>7.3400250941028862</v>
      </c>
      <c r="D309" s="30">
        <v>27.274153074027602</v>
      </c>
      <c r="E309" s="18">
        <v>6669.2283563362616</v>
      </c>
      <c r="F309" s="18">
        <v>3861.3550815558342</v>
      </c>
      <c r="G309" s="8">
        <v>196.51819322459221</v>
      </c>
      <c r="H309" s="8">
        <v>1033.5633626097867</v>
      </c>
      <c r="I309" s="8">
        <v>340.33877038895861</v>
      </c>
      <c r="J309" s="8">
        <v>23.663453111305873</v>
      </c>
      <c r="K309" s="8">
        <v>765.99749058971145</v>
      </c>
      <c r="L309" s="8">
        <v>0</v>
      </c>
      <c r="M309" s="8">
        <v>1335.0062735257216</v>
      </c>
      <c r="N309" s="7">
        <v>166.26753810575792</v>
      </c>
      <c r="O309" s="18">
        <v>2317.2835633626096</v>
      </c>
      <c r="P309" s="8">
        <v>431.30489335006274</v>
      </c>
      <c r="Q309" s="8">
        <v>5876.068376068376</v>
      </c>
      <c r="R309" s="8">
        <v>105.2383939774153</v>
      </c>
      <c r="S309" s="8">
        <v>1290.4642409033877</v>
      </c>
      <c r="T309" s="8">
        <v>249.53036944270508</v>
      </c>
      <c r="U309" s="7">
        <v>24.892482570883487</v>
      </c>
      <c r="V309" s="8">
        <v>67.440401505646179</v>
      </c>
      <c r="W309" s="8">
        <v>52.741514360313317</v>
      </c>
      <c r="X309" s="8">
        <v>95.671267252195747</v>
      </c>
      <c r="Y309" s="8">
        <v>63.989962358845673</v>
      </c>
      <c r="Z309" s="18">
        <v>226.83155917345022</v>
      </c>
      <c r="AA309" s="8">
        <v>116.37390213299875</v>
      </c>
      <c r="AB309" s="8">
        <v>77.634880803011285</v>
      </c>
      <c r="AC309" s="31">
        <v>263.75815224436764</v>
      </c>
      <c r="AD309" s="12"/>
      <c r="AE309" s="1" t="s">
        <v>943</v>
      </c>
      <c r="AF309" s="13" t="s">
        <v>425</v>
      </c>
      <c r="AG309" s="22" t="s">
        <v>301</v>
      </c>
      <c r="AH309" s="23" t="s">
        <v>263</v>
      </c>
    </row>
    <row r="310" spans="1:34" ht="15" customHeight="1" x14ac:dyDescent="0.25">
      <c r="B310" s="6"/>
      <c r="C310" s="30"/>
      <c r="D310" s="30"/>
      <c r="E310" s="18"/>
      <c r="F310" s="18"/>
      <c r="G310" s="8"/>
      <c r="H310" s="8"/>
      <c r="I310" s="8"/>
      <c r="J310" s="8"/>
      <c r="K310" s="8"/>
      <c r="L310" s="8"/>
      <c r="M310" s="8"/>
      <c r="N310" s="7"/>
      <c r="O310" s="18"/>
      <c r="P310" s="8"/>
      <c r="Q310" s="8"/>
      <c r="R310" s="8"/>
      <c r="S310" s="8"/>
      <c r="T310" s="8"/>
      <c r="U310" s="7"/>
      <c r="V310" s="8"/>
      <c r="W310" s="8"/>
      <c r="X310" s="8"/>
      <c r="Y310" s="8"/>
      <c r="Z310" s="18"/>
      <c r="AA310" s="8"/>
      <c r="AB310" s="8"/>
      <c r="AC310" s="31"/>
      <c r="AD310" s="12"/>
      <c r="AF310" s="13"/>
      <c r="AG310" s="22"/>
      <c r="AH310" s="23"/>
    </row>
    <row r="311" spans="1:34" ht="15" customHeight="1" x14ac:dyDescent="0.25">
      <c r="A311" s="11" t="s">
        <v>1025</v>
      </c>
      <c r="B311" s="10">
        <f>Maakunnittain!B29</f>
        <v>67915</v>
      </c>
      <c r="C311" s="49">
        <f>Maakunnittain!C29</f>
        <v>7.5344180225281603</v>
      </c>
      <c r="D311" s="49">
        <f>Maakunnittain!D29</f>
        <v>24.343664875211662</v>
      </c>
      <c r="E311" s="18">
        <f>Maakunnittain!E29</f>
        <v>6319.796804829567</v>
      </c>
      <c r="F311" s="18">
        <f>Maakunnittain!F29</f>
        <v>3601.3546344695574</v>
      </c>
      <c r="G311" s="9">
        <f>Maakunnittain!G29</f>
        <v>189.16292424353972</v>
      </c>
      <c r="H311" s="9">
        <f>Maakunnittain!H29</f>
        <v>686.71133033939475</v>
      </c>
      <c r="I311" s="9">
        <f>Maakunnittain!I29</f>
        <v>351.52764485018042</v>
      </c>
      <c r="J311" s="9">
        <f>Maakunnittain!J29</f>
        <v>9.7474784657292215</v>
      </c>
      <c r="K311" s="9">
        <f>Maakunnittain!K29</f>
        <v>609.68858131487889</v>
      </c>
      <c r="L311" s="9">
        <f>Maakunnittain!L29</f>
        <v>113.80401973054553</v>
      </c>
      <c r="M311" s="9">
        <f>Maakunnittain!M29</f>
        <v>1364.7206066406538</v>
      </c>
      <c r="N311" s="10">
        <f>Maakunnittain!N29</f>
        <v>389.79606861518062</v>
      </c>
      <c r="O311" s="18">
        <f>Maakunnittain!O29</f>
        <v>2212.8101303099461</v>
      </c>
      <c r="P311" s="9">
        <f>Maakunnittain!P29</f>
        <v>554.84060958551129</v>
      </c>
      <c r="Q311" s="9">
        <f>Maakunnittain!Q29</f>
        <v>7364.0805159273013</v>
      </c>
      <c r="R311" s="9">
        <f>Maakunnittain!R29</f>
        <v>88.27210483692852</v>
      </c>
      <c r="S311" s="9">
        <f>Maakunnittain!S29</f>
        <v>1088.0806890966651</v>
      </c>
      <c r="T311" s="9">
        <f>Maakunnittain!T29</f>
        <v>156.22469263049399</v>
      </c>
      <c r="U311" s="10">
        <f>Maakunnittain!U29</f>
        <v>63.446955753515255</v>
      </c>
      <c r="V311" s="9">
        <f>Maakunnittain!V29</f>
        <v>101.40616947655157</v>
      </c>
      <c r="W311" s="9">
        <f>Maakunnittain!W29</f>
        <v>26.547890745785175</v>
      </c>
      <c r="X311" s="9">
        <f>Maakunnittain!X29</f>
        <v>133.99101818449532</v>
      </c>
      <c r="Y311" s="9">
        <f>Maakunnittain!Y29</f>
        <v>66.759920488846348</v>
      </c>
      <c r="Z311" s="18">
        <f>Maakunnittain!Z29</f>
        <v>330.28049768092473</v>
      </c>
      <c r="AA311" s="9">
        <f>Maakunnittain!AA29</f>
        <v>151.96937348155785</v>
      </c>
      <c r="AB311" s="9">
        <f>Maakunnittain!AB29</f>
        <v>95.045277184716184</v>
      </c>
      <c r="AC311" s="31">
        <f>Maakunnittain!AC29</f>
        <v>175.35154236913883</v>
      </c>
      <c r="AD311" s="12"/>
      <c r="AF311" s="13"/>
      <c r="AG311" s="22"/>
      <c r="AH311" s="23"/>
    </row>
    <row r="312" spans="1:34" ht="15" customHeight="1" x14ac:dyDescent="0.25">
      <c r="A312" s="11" t="s">
        <v>1026</v>
      </c>
      <c r="B312" s="10">
        <v>67988</v>
      </c>
      <c r="C312" s="49">
        <v>7.9072777548979234</v>
      </c>
      <c r="D312" s="49">
        <v>23.818909219273991</v>
      </c>
      <c r="E312" s="18">
        <v>6429.0168853327059</v>
      </c>
      <c r="F312" s="18">
        <v>3829.7052421015474</v>
      </c>
      <c r="G312" s="9">
        <v>195.54921456727658</v>
      </c>
      <c r="H312" s="9">
        <v>575.55745131493791</v>
      </c>
      <c r="I312" s="9">
        <v>419.4857916102842</v>
      </c>
      <c r="J312" s="9">
        <v>40.404188974524914</v>
      </c>
      <c r="K312" s="9">
        <v>707.31599694063664</v>
      </c>
      <c r="L312" s="9">
        <v>96.82591045478614</v>
      </c>
      <c r="M312" s="9">
        <v>1398.4820850738365</v>
      </c>
      <c r="N312" s="10">
        <v>252.55927516620568</v>
      </c>
      <c r="O312" s="18">
        <v>2104.0624816144027</v>
      </c>
      <c r="P312" s="9">
        <v>533.28528563864211</v>
      </c>
      <c r="Q312" s="9">
        <v>6744.2336309523807</v>
      </c>
      <c r="R312" s="9">
        <v>81.779137494852037</v>
      </c>
      <c r="S312" s="9">
        <v>1026.3575925163263</v>
      </c>
      <c r="T312" s="9">
        <v>145.17267753132907</v>
      </c>
      <c r="U312" s="10">
        <v>62.408072012708125</v>
      </c>
      <c r="V312" s="9">
        <v>94.928516797081841</v>
      </c>
      <c r="W312" s="9">
        <v>28.19615226216391</v>
      </c>
      <c r="X312" s="9">
        <v>131.93504736129904</v>
      </c>
      <c r="Y312" s="9">
        <v>64.864387833147021</v>
      </c>
      <c r="Z312" s="18">
        <v>297.05242101547333</v>
      </c>
      <c r="AA312" s="9">
        <v>118.53562393363535</v>
      </c>
      <c r="AB312" s="9">
        <v>90.957227746072832</v>
      </c>
      <c r="AC312" s="31">
        <v>198.19674060128256</v>
      </c>
      <c r="AD312" s="10"/>
      <c r="AE312" s="2"/>
      <c r="AF312" s="50" t="s">
        <v>406</v>
      </c>
      <c r="AG312" s="22"/>
      <c r="AH312" s="23"/>
    </row>
    <row r="313" spans="1:34" ht="15" customHeight="1" x14ac:dyDescent="0.3">
      <c r="A313" s="48" t="s">
        <v>1033</v>
      </c>
      <c r="B313" s="32">
        <f>100*(B311-B312)/B312</f>
        <v>-0.10737188915691004</v>
      </c>
      <c r="C313" s="32"/>
      <c r="D313" s="32"/>
      <c r="E313" s="32">
        <f t="shared" ref="E313:AB313" si="14">100*(E311-E312)/E312</f>
        <v>-1.6988613103865986</v>
      </c>
      <c r="F313" s="32">
        <f t="shared" si="14"/>
        <v>-5.9626157418496986</v>
      </c>
      <c r="G313" s="32">
        <f t="shared" si="14"/>
        <v>-3.2658225387756414</v>
      </c>
      <c r="H313" s="32">
        <f t="shared" si="14"/>
        <v>19.312386412600681</v>
      </c>
      <c r="I313" s="32">
        <f t="shared" si="14"/>
        <v>-16.200345308295706</v>
      </c>
      <c r="J313" s="32">
        <f t="shared" si="14"/>
        <v>-75.875079507535546</v>
      </c>
      <c r="K313" s="32">
        <f t="shared" si="14"/>
        <v>-13.802517693368582</v>
      </c>
      <c r="L313" s="32">
        <f t="shared" si="14"/>
        <v>17.534675580135648</v>
      </c>
      <c r="M313" s="32">
        <f t="shared" si="14"/>
        <v>-2.4141516572520234</v>
      </c>
      <c r="N313" s="32">
        <f t="shared" si="14"/>
        <v>54.33844920510694</v>
      </c>
      <c r="O313" s="32">
        <f t="shared" si="14"/>
        <v>5.1684609960871315</v>
      </c>
      <c r="P313" s="32">
        <f t="shared" si="14"/>
        <v>4.0419873803672166</v>
      </c>
      <c r="Q313" s="32">
        <f t="shared" si="14"/>
        <v>9.1907682754369446</v>
      </c>
      <c r="R313" s="32">
        <f t="shared" si="14"/>
        <v>7.9396378354873365</v>
      </c>
      <c r="S313" s="32">
        <f t="shared" si="14"/>
        <v>6.0138003587046001</v>
      </c>
      <c r="T313" s="32">
        <f t="shared" si="14"/>
        <v>7.6130131971836317</v>
      </c>
      <c r="U313" s="32">
        <f t="shared" si="14"/>
        <v>1.664662450388761</v>
      </c>
      <c r="V313" s="32">
        <f t="shared" si="14"/>
        <v>6.8237163057295911</v>
      </c>
      <c r="W313" s="32">
        <f t="shared" si="14"/>
        <v>-5.8456966080103001</v>
      </c>
      <c r="X313" s="32">
        <f t="shared" si="14"/>
        <v>1.5583204495815877</v>
      </c>
      <c r="Y313" s="32">
        <f t="shared" si="14"/>
        <v>2.9223010021697475</v>
      </c>
      <c r="Z313" s="32">
        <f t="shared" si="14"/>
        <v>11.185930265055999</v>
      </c>
      <c r="AA313" s="32">
        <f t="shared" si="14"/>
        <v>28.205655345131593</v>
      </c>
      <c r="AB313" s="32">
        <f t="shared" si="14"/>
        <v>4.4944745348396546</v>
      </c>
      <c r="AC313" s="31"/>
      <c r="AD313" s="12"/>
      <c r="AF313" s="13"/>
      <c r="AG313" s="22"/>
      <c r="AH313" s="23"/>
    </row>
    <row r="314" spans="1:34" ht="15" customHeight="1" x14ac:dyDescent="0.25">
      <c r="B314" s="6"/>
      <c r="C314" s="30"/>
      <c r="D314" s="30"/>
      <c r="E314" s="18"/>
      <c r="F314" s="18"/>
      <c r="G314" s="8"/>
      <c r="H314" s="8"/>
      <c r="I314" s="8"/>
      <c r="J314" s="8"/>
      <c r="K314" s="8"/>
      <c r="L314" s="8"/>
      <c r="M314" s="8"/>
      <c r="N314" s="7"/>
      <c r="O314" s="18"/>
      <c r="P314" s="8"/>
      <c r="Q314" s="8"/>
      <c r="R314" s="8"/>
      <c r="S314" s="8"/>
      <c r="T314" s="8"/>
      <c r="U314" s="7"/>
      <c r="V314" s="8"/>
      <c r="W314" s="8"/>
      <c r="X314" s="8"/>
      <c r="Y314" s="8"/>
      <c r="Z314" s="18"/>
      <c r="AA314" s="8"/>
      <c r="AB314" s="8"/>
      <c r="AC314" s="31"/>
      <c r="AD314" s="12"/>
      <c r="AF314" s="13"/>
      <c r="AG314" s="22"/>
      <c r="AH314" s="23"/>
    </row>
    <row r="315" spans="1:34" ht="15" customHeight="1" x14ac:dyDescent="0.25">
      <c r="A315" s="1" t="s">
        <v>440</v>
      </c>
      <c r="B315" s="6" cm="1">
        <f t="array" ref="B315:AC315">_xlfn.XLOOKUP(A315,'Kunnat aakkosjäjestyksessä'!$A$14:$A$306,'Kunnat aakkosjäjestyksessä'!$B$14:$AC$306)</f>
        <v>1083</v>
      </c>
      <c r="C315" s="30">
        <v>5.3554939981532783</v>
      </c>
      <c r="D315" s="30">
        <v>35.549399815327796</v>
      </c>
      <c r="E315" s="18">
        <v>5226.2234533702676</v>
      </c>
      <c r="F315" s="18">
        <v>2283.4718374884583</v>
      </c>
      <c r="G315" s="8">
        <v>9.2336103416435833</v>
      </c>
      <c r="H315" s="8">
        <v>134.81071098799629</v>
      </c>
      <c r="I315" s="8">
        <v>23.084025854108958</v>
      </c>
      <c r="J315" s="8">
        <v>-0.92336103416435822</v>
      </c>
      <c r="K315" s="8">
        <v>615.88180978762693</v>
      </c>
      <c r="L315" s="8">
        <v>105.26315789473684</v>
      </c>
      <c r="M315" s="8">
        <v>1317.6361957525394</v>
      </c>
      <c r="N315" s="7">
        <v>183.74884579870758</v>
      </c>
      <c r="O315" s="18">
        <v>2088.6426592797784</v>
      </c>
      <c r="P315" s="8">
        <v>320.40627885503233</v>
      </c>
      <c r="Q315" s="8">
        <v>5982.7586206896549</v>
      </c>
      <c r="R315" s="8">
        <v>35.087719298245609</v>
      </c>
      <c r="S315" s="8">
        <v>1361.9575253924286</v>
      </c>
      <c r="T315" s="8">
        <v>208.17145005639804</v>
      </c>
      <c r="U315" s="7">
        <v>-186.01078523645361</v>
      </c>
      <c r="V315" s="8">
        <v>176.36195752539243</v>
      </c>
      <c r="W315" s="8">
        <v>37.857802400738692</v>
      </c>
      <c r="X315" s="8">
        <v>134.81071098799629</v>
      </c>
      <c r="Y315" s="8">
        <v>123.730378578024</v>
      </c>
      <c r="Z315" s="18">
        <v>388.9392565729828</v>
      </c>
      <c r="AA315" s="8">
        <v>91.412742382271475</v>
      </c>
      <c r="AB315" s="8">
        <v>134.81071098799629</v>
      </c>
      <c r="AC315" s="31">
        <v>465.16970002904816</v>
      </c>
      <c r="AD315" s="12"/>
      <c r="AE315" s="1" t="s">
        <v>693</v>
      </c>
      <c r="AF315" s="13" t="s">
        <v>13</v>
      </c>
      <c r="AG315" s="22" t="s">
        <v>296</v>
      </c>
      <c r="AH315" s="23" t="s">
        <v>267</v>
      </c>
    </row>
    <row r="316" spans="1:34" ht="15" customHeight="1" x14ac:dyDescent="0.25">
      <c r="A316" s="1" t="s">
        <v>484</v>
      </c>
      <c r="B316" s="6" cm="1">
        <f t="array" ref="B316:AC316">_xlfn.XLOOKUP(A316,'Kunnat aakkosjäjestyksessä'!$A$14:$A$306,'Kunnat aakkosjäjestyksessä'!$B$14:$AC$306)</f>
        <v>5390</v>
      </c>
      <c r="C316" s="30">
        <v>7.4211502782931351</v>
      </c>
      <c r="D316" s="30">
        <v>25.120593692022265</v>
      </c>
      <c r="E316" s="18">
        <v>5970.315398886828</v>
      </c>
      <c r="F316" s="18">
        <v>3892.022263450835</v>
      </c>
      <c r="G316" s="8">
        <v>120.77922077922078</v>
      </c>
      <c r="H316" s="8">
        <v>887.94063079777368</v>
      </c>
      <c r="I316" s="8">
        <v>531.72541743970316</v>
      </c>
      <c r="J316" s="8">
        <v>0</v>
      </c>
      <c r="K316" s="8">
        <v>766.60482374768094</v>
      </c>
      <c r="L316" s="8">
        <v>133.58070500927644</v>
      </c>
      <c r="M316" s="8">
        <v>1368.4601113172541</v>
      </c>
      <c r="N316" s="7">
        <v>216.51205936920243</v>
      </c>
      <c r="O316" s="18">
        <v>1583.4879406307978</v>
      </c>
      <c r="P316" s="8">
        <v>391.09461966604823</v>
      </c>
      <c r="Q316" s="8">
        <v>5270</v>
      </c>
      <c r="R316" s="8">
        <v>63.821892393320965</v>
      </c>
      <c r="S316" s="8">
        <v>821.33580705009274</v>
      </c>
      <c r="T316" s="8">
        <v>159.48646325741296</v>
      </c>
      <c r="U316" s="7">
        <v>10.272349358542634</v>
      </c>
      <c r="V316" s="8">
        <v>61.595547309833023</v>
      </c>
      <c r="W316" s="8">
        <v>9.6474953617810755</v>
      </c>
      <c r="X316" s="8">
        <v>66.233766233766232</v>
      </c>
      <c r="Y316" s="8">
        <v>53.246753246753244</v>
      </c>
      <c r="Z316" s="18">
        <v>307.22447475119793</v>
      </c>
      <c r="AA316" s="8">
        <v>126.71614100185529</v>
      </c>
      <c r="AB316" s="8">
        <v>113.54359925788498</v>
      </c>
      <c r="AC316" s="31">
        <v>187.58072005399731</v>
      </c>
      <c r="AD316" s="12"/>
      <c r="AE316" s="1" t="s">
        <v>724</v>
      </c>
      <c r="AF316" s="13" t="s">
        <v>45</v>
      </c>
      <c r="AG316" s="22" t="s">
        <v>296</v>
      </c>
      <c r="AH316" s="23" t="s">
        <v>268</v>
      </c>
    </row>
    <row r="317" spans="1:34" ht="15" customHeight="1" x14ac:dyDescent="0.25">
      <c r="A317" s="1" t="s">
        <v>492</v>
      </c>
      <c r="B317" s="6" cm="1">
        <f t="array" ref="B317:AC317">_xlfn.XLOOKUP(A317,'Kunnat aakkosjäjestyksessä'!$A$14:$A$306,'Kunnat aakkosjäjestyksessä'!$B$14:$AC$306)</f>
        <v>4196</v>
      </c>
      <c r="C317" s="30">
        <v>6.9828408007626308</v>
      </c>
      <c r="D317" s="30">
        <v>24.690181124880837</v>
      </c>
      <c r="E317" s="18">
        <v>4798.6177311725451</v>
      </c>
      <c r="F317" s="18">
        <v>1994.5185891325073</v>
      </c>
      <c r="G317" s="8">
        <v>7.6263107721639658</v>
      </c>
      <c r="H317" s="8">
        <v>12.869399428026693</v>
      </c>
      <c r="I317" s="8">
        <v>2.8598665395614868</v>
      </c>
      <c r="J317" s="8">
        <v>-0.95465393794749409</v>
      </c>
      <c r="K317" s="8">
        <v>445.42421353670164</v>
      </c>
      <c r="L317" s="8">
        <v>131.31553860819827</v>
      </c>
      <c r="M317" s="8">
        <v>1349.3803622497617</v>
      </c>
      <c r="N317" s="7">
        <v>177.31309054423923</v>
      </c>
      <c r="O317" s="18">
        <v>2166.587225929457</v>
      </c>
      <c r="P317" s="8">
        <v>528.3603431839847</v>
      </c>
      <c r="Q317" s="8">
        <v>7566.5529010238906</v>
      </c>
      <c r="R317" s="8">
        <v>90.5624404194471</v>
      </c>
      <c r="S317" s="8">
        <v>1001.1916110581507</v>
      </c>
      <c r="T317" s="8">
        <v>138.63123589872149</v>
      </c>
      <c r="U317" s="7">
        <v>240.53940280480609</v>
      </c>
      <c r="V317" s="8">
        <v>49.809342230695897</v>
      </c>
      <c r="W317" s="8">
        <v>18.112488083889421</v>
      </c>
      <c r="X317" s="8">
        <v>99.380362249761689</v>
      </c>
      <c r="Y317" s="8">
        <v>59.103908484270733</v>
      </c>
      <c r="Z317" s="18">
        <v>182.35572374645221</v>
      </c>
      <c r="AA317" s="8">
        <v>90.085795996186846</v>
      </c>
      <c r="AB317" s="8">
        <v>79.59961868446139</v>
      </c>
      <c r="AC317" s="31">
        <v>455.15619236412863</v>
      </c>
      <c r="AD317" s="12"/>
      <c r="AE317" s="1" t="s">
        <v>733</v>
      </c>
      <c r="AF317" s="13" t="s">
        <v>333</v>
      </c>
      <c r="AG317" s="22" t="s">
        <v>296</v>
      </c>
      <c r="AH317" s="23" t="s">
        <v>267</v>
      </c>
    </row>
    <row r="318" spans="1:34" ht="15" customHeight="1" x14ac:dyDescent="0.25">
      <c r="A318" s="1" t="s">
        <v>958</v>
      </c>
      <c r="B318" s="6" cm="1">
        <f t="array" ref="B318:AC318">_xlfn.XLOOKUP(A318,'Kunnat aakkosjäjestyksessä'!$A$14:$A$306,'Kunnat aakkosjäjestyksessä'!$B$14:$AC$306)</f>
        <v>47909</v>
      </c>
      <c r="C318" s="30">
        <v>7.7229748064038075</v>
      </c>
      <c r="D318" s="30">
        <v>23.010290342106913</v>
      </c>
      <c r="E318" s="18">
        <v>6469.598614039116</v>
      </c>
      <c r="F318" s="18">
        <v>3782.0868730301199</v>
      </c>
      <c r="G318" s="8">
        <v>246.13329437057754</v>
      </c>
      <c r="H318" s="8">
        <v>764.26141226074424</v>
      </c>
      <c r="I318" s="8">
        <v>423.03116324698908</v>
      </c>
      <c r="J318" s="8">
        <v>78.215091501629473</v>
      </c>
      <c r="K318" s="8">
        <v>641.65396898286326</v>
      </c>
      <c r="L318" s="8">
        <v>114.34177294454069</v>
      </c>
      <c r="M318" s="8">
        <v>1374.5225323008203</v>
      </c>
      <c r="N318" s="7">
        <v>254.269410366496</v>
      </c>
      <c r="O318" s="18">
        <v>2241.2699075330315</v>
      </c>
      <c r="P318" s="8">
        <v>595.08651819073668</v>
      </c>
      <c r="Q318" s="8">
        <v>7705.4054054054068</v>
      </c>
      <c r="R318" s="8">
        <v>89.336032895698096</v>
      </c>
      <c r="S318" s="8">
        <v>1057.4422342357386</v>
      </c>
      <c r="T318" s="8">
        <v>137.69580596260738</v>
      </c>
      <c r="U318" s="7">
        <v>73.057914632688053</v>
      </c>
      <c r="V318" s="8">
        <v>106.41006908931516</v>
      </c>
      <c r="W318" s="8">
        <v>30.077855935210504</v>
      </c>
      <c r="X318" s="8">
        <v>152.16347659103718</v>
      </c>
      <c r="Y318" s="8">
        <v>64.893861278674152</v>
      </c>
      <c r="Z318" s="18">
        <v>304.02746378631832</v>
      </c>
      <c r="AA318" s="8">
        <v>169.55060635788683</v>
      </c>
      <c r="AB318" s="8">
        <v>86.392953307311785</v>
      </c>
      <c r="AC318" s="31">
        <v>142.21436968964622</v>
      </c>
      <c r="AD318" s="12"/>
      <c r="AE318" s="1" t="s">
        <v>750</v>
      </c>
      <c r="AF318" s="13" t="s">
        <v>337</v>
      </c>
      <c r="AG318" s="22" t="s">
        <v>296</v>
      </c>
      <c r="AH318" s="23" t="s">
        <v>268</v>
      </c>
    </row>
    <row r="319" spans="1:34" ht="15" customHeight="1" x14ac:dyDescent="0.25">
      <c r="A319" s="1" t="s">
        <v>536</v>
      </c>
      <c r="B319" s="6" cm="1">
        <f t="array" ref="B319:AC319">_xlfn.XLOOKUP(A319,'Kunnat aakkosjäjestyksessä'!$A$14:$A$306,'Kunnat aakkosjäjestyksessä'!$B$14:$AC$306)</f>
        <v>719</v>
      </c>
      <c r="C319" s="30">
        <v>7.0931849791376909</v>
      </c>
      <c r="D319" s="30">
        <v>33.379694019471486</v>
      </c>
      <c r="E319" s="18">
        <v>8457.5799721835883</v>
      </c>
      <c r="F319" s="18">
        <v>4671.7663421418638</v>
      </c>
      <c r="G319" s="8">
        <v>390.8205841446453</v>
      </c>
      <c r="H319" s="8">
        <v>1730.1808066759388</v>
      </c>
      <c r="I319" s="8">
        <v>0</v>
      </c>
      <c r="J319" s="8">
        <v>23.902115147491227</v>
      </c>
      <c r="K319" s="8">
        <v>581.36300417246173</v>
      </c>
      <c r="L319" s="8">
        <v>79.276773296244784</v>
      </c>
      <c r="M319" s="8">
        <v>1598.0528511821974</v>
      </c>
      <c r="N319" s="7">
        <v>347.44698081912884</v>
      </c>
      <c r="O319" s="18">
        <v>2336.5785813630041</v>
      </c>
      <c r="P319" s="8">
        <v>479.83310152990265</v>
      </c>
      <c r="Q319" s="8">
        <v>6764.7058823529414</v>
      </c>
      <c r="R319" s="8">
        <v>0</v>
      </c>
      <c r="S319" s="8">
        <v>1655.076495132128</v>
      </c>
      <c r="T319" s="8">
        <v>89.009287925696597</v>
      </c>
      <c r="U319" s="7">
        <v>-62.583696826948518</v>
      </c>
      <c r="V319" s="8">
        <v>75.104311543810852</v>
      </c>
      <c r="W319" s="8">
        <v>2.7816411682892905</v>
      </c>
      <c r="X319" s="8">
        <v>97.357440890125176</v>
      </c>
      <c r="Y319" s="8">
        <v>97.357440890125176</v>
      </c>
      <c r="Z319" s="18">
        <v>862.88088642659284</v>
      </c>
      <c r="AA319" s="8">
        <v>164.11682892906813</v>
      </c>
      <c r="AB319" s="8">
        <v>222.53129346314327</v>
      </c>
      <c r="AC319" s="31">
        <v>586.35416225212759</v>
      </c>
      <c r="AD319" s="12"/>
      <c r="AE319" s="1" t="s">
        <v>782</v>
      </c>
      <c r="AF319" s="13" t="s">
        <v>86</v>
      </c>
      <c r="AG319" s="22" t="s">
        <v>296</v>
      </c>
      <c r="AH319" s="23" t="s">
        <v>267</v>
      </c>
    </row>
    <row r="320" spans="1:34" ht="15" customHeight="1" x14ac:dyDescent="0.25">
      <c r="A320" s="1" t="s">
        <v>581</v>
      </c>
      <c r="B320" s="6" cm="1">
        <f t="array" ref="B320:AC320">_xlfn.XLOOKUP(A320,'Kunnat aakkosjäjestyksessä'!$A$14:$A$306,'Kunnat aakkosjäjestyksessä'!$B$14:$AC$306)</f>
        <v>2676</v>
      </c>
      <c r="C320" s="30">
        <v>9.9402092675635281</v>
      </c>
      <c r="D320" s="30">
        <v>25</v>
      </c>
      <c r="E320" s="18">
        <v>5445.4409566517188</v>
      </c>
      <c r="F320" s="18">
        <v>1934.6038863976082</v>
      </c>
      <c r="G320" s="8">
        <v>3.3632286995515699</v>
      </c>
      <c r="H320" s="8">
        <v>19.805680119581467</v>
      </c>
      <c r="I320" s="8">
        <v>9.3423019431988052</v>
      </c>
      <c r="J320" s="8">
        <v>20.391517128874387</v>
      </c>
      <c r="K320" s="8">
        <v>336.69656203288491</v>
      </c>
      <c r="L320" s="8">
        <v>123.69207772795217</v>
      </c>
      <c r="M320" s="8">
        <v>1347.5336322869955</v>
      </c>
      <c r="N320" s="7">
        <v>197.47096418652171</v>
      </c>
      <c r="O320" s="18">
        <v>2766.0687593423022</v>
      </c>
      <c r="P320" s="8">
        <v>576.23318385650225</v>
      </c>
      <c r="Q320" s="8">
        <v>5796.9924812030076</v>
      </c>
      <c r="R320" s="8">
        <v>131.53961136023918</v>
      </c>
      <c r="S320" s="8">
        <v>1602.017937219731</v>
      </c>
      <c r="T320" s="8">
        <v>137.97665369649806</v>
      </c>
      <c r="U320" s="7">
        <v>112.26338209065572</v>
      </c>
      <c r="V320" s="8">
        <v>81.464872944693568</v>
      </c>
      <c r="W320" s="8">
        <v>51.703163017031628</v>
      </c>
      <c r="X320" s="8">
        <v>72.869955156950681</v>
      </c>
      <c r="Y320" s="8">
        <v>67.63826606875935</v>
      </c>
      <c r="Z320" s="18">
        <v>355.50628233555062</v>
      </c>
      <c r="AA320" s="8">
        <v>115.47085201793722</v>
      </c>
      <c r="AB320" s="8">
        <v>129.29745889387146</v>
      </c>
      <c r="AC320" s="31">
        <v>389.26202857625776</v>
      </c>
      <c r="AD320" s="12"/>
      <c r="AE320" s="1" t="s">
        <v>835</v>
      </c>
      <c r="AF320" s="13" t="s">
        <v>119</v>
      </c>
      <c r="AG320" s="22" t="s">
        <v>296</v>
      </c>
      <c r="AH320" s="23" t="s">
        <v>267</v>
      </c>
    </row>
    <row r="321" spans="1:34" ht="15" customHeight="1" x14ac:dyDescent="0.25">
      <c r="A321" s="1" t="s">
        <v>648</v>
      </c>
      <c r="B321" s="6" cm="1">
        <f t="array" ref="B321:AC321">_xlfn.XLOOKUP(A321,'Kunnat aakkosjäjestyksessä'!$A$14:$A$306,'Kunnat aakkosjäjestyksessä'!$B$14:$AC$306)</f>
        <v>2938</v>
      </c>
      <c r="C321" s="30">
        <v>6.5010211027910145</v>
      </c>
      <c r="D321" s="30">
        <v>29.067392784206941</v>
      </c>
      <c r="E321" s="18">
        <v>6981.9605173587479</v>
      </c>
      <c r="F321" s="18">
        <v>3871.3410483321986</v>
      </c>
      <c r="G321" s="8">
        <v>0</v>
      </c>
      <c r="H321" s="8">
        <v>0</v>
      </c>
      <c r="I321" s="8">
        <v>0</v>
      </c>
      <c r="J321" s="8">
        <v>44.628099173553714</v>
      </c>
      <c r="K321" s="8">
        <v>0</v>
      </c>
      <c r="L321" s="8">
        <v>0</v>
      </c>
      <c r="M321" s="8">
        <v>1179.7140912185159</v>
      </c>
      <c r="N321" s="7">
        <v>2646.9988579401288</v>
      </c>
      <c r="O321" s="18">
        <v>2492.8522804629001</v>
      </c>
      <c r="P321" s="8">
        <v>456.77331518039483</v>
      </c>
      <c r="Q321" s="8">
        <v>7026.1780104712043</v>
      </c>
      <c r="R321" s="8">
        <v>105.5139550714772</v>
      </c>
      <c r="S321" s="8">
        <v>1388.0190605854323</v>
      </c>
      <c r="T321" s="8">
        <v>282.5354012137559</v>
      </c>
      <c r="U321" s="7">
        <v>17.301216635993676</v>
      </c>
      <c r="V321" s="8">
        <v>92.239618788291352</v>
      </c>
      <c r="W321" s="8">
        <v>20.108923334729788</v>
      </c>
      <c r="X321" s="8">
        <v>130.36078965282505</v>
      </c>
      <c r="Y321" s="8">
        <v>93.260721579305653</v>
      </c>
      <c r="Z321" s="18">
        <v>120.36412677006069</v>
      </c>
      <c r="AA321" s="8">
        <v>80.326752893124578</v>
      </c>
      <c r="AB321" s="8">
        <v>128.99931926480599</v>
      </c>
      <c r="AC321" s="31">
        <v>497.40306179358845</v>
      </c>
      <c r="AD321" s="12"/>
      <c r="AE321" s="1" t="s">
        <v>914</v>
      </c>
      <c r="AF321" s="13" t="s">
        <v>181</v>
      </c>
      <c r="AG321" s="22" t="s">
        <v>296</v>
      </c>
      <c r="AH321" s="23" t="s">
        <v>267</v>
      </c>
    </row>
    <row r="322" spans="1:34" ht="15" customHeight="1" x14ac:dyDescent="0.25">
      <c r="A322" s="1" t="s">
        <v>670</v>
      </c>
      <c r="B322" s="6" cm="1">
        <f t="array" ref="B322:AC322">_xlfn.XLOOKUP(A322,'Kunnat aakkosjäjestyksessä'!$A$14:$A$306,'Kunnat aakkosjäjestyksessä'!$B$14:$AC$306)</f>
        <v>3004</v>
      </c>
      <c r="C322" s="30">
        <v>5.2596537949400801</v>
      </c>
      <c r="D322" s="30">
        <v>32.323568575233026</v>
      </c>
      <c r="E322" s="18">
        <v>6696.4047936085226</v>
      </c>
      <c r="F322" s="18">
        <v>3881.4913448735019</v>
      </c>
      <c r="G322" s="8">
        <v>23.968042609853526</v>
      </c>
      <c r="H322" s="8">
        <v>1245.0066577896139</v>
      </c>
      <c r="I322" s="8">
        <v>226.03195739014649</v>
      </c>
      <c r="J322" s="8">
        <v>0</v>
      </c>
      <c r="K322" s="8">
        <v>891.81091877496681</v>
      </c>
      <c r="L322" s="8">
        <v>159.12117177097204</v>
      </c>
      <c r="M322" s="8">
        <v>1380.4926764314248</v>
      </c>
      <c r="N322" s="7">
        <v>114.18109187749675</v>
      </c>
      <c r="O322" s="18">
        <v>2201.0652463382157</v>
      </c>
      <c r="P322" s="8">
        <v>423.10252996005329</v>
      </c>
      <c r="Q322" s="8">
        <v>8044.3037974683548</v>
      </c>
      <c r="R322" s="8">
        <v>96.870838881491338</v>
      </c>
      <c r="S322" s="8">
        <v>1191.0785619174433</v>
      </c>
      <c r="T322" s="8">
        <v>54.812398042414358</v>
      </c>
      <c r="U322" s="7">
        <v>153.16397729667514</v>
      </c>
      <c r="V322" s="8">
        <v>171.1051930758988</v>
      </c>
      <c r="W322" s="8">
        <v>30.372492836676219</v>
      </c>
      <c r="X322" s="8">
        <v>80.559254327563252</v>
      </c>
      <c r="Y322" s="8">
        <v>76.897470039946739</v>
      </c>
      <c r="Z322" s="18">
        <v>281.56606851549753</v>
      </c>
      <c r="AA322" s="8">
        <v>124.83355525965379</v>
      </c>
      <c r="AB322" s="8">
        <v>112.84953395472704</v>
      </c>
      <c r="AC322" s="31">
        <v>332.2821338813074</v>
      </c>
      <c r="AD322" s="12"/>
      <c r="AE322" s="1" t="s">
        <v>936</v>
      </c>
      <c r="AF322" s="13" t="s">
        <v>386</v>
      </c>
      <c r="AG322" s="22" t="s">
        <v>296</v>
      </c>
      <c r="AH322" s="23" t="s">
        <v>267</v>
      </c>
    </row>
    <row r="323" spans="1:34" ht="15" customHeight="1" x14ac:dyDescent="0.25">
      <c r="B323" s="6"/>
      <c r="C323" s="30"/>
      <c r="D323" s="30"/>
      <c r="E323" s="18"/>
      <c r="F323" s="18"/>
      <c r="G323" s="8"/>
      <c r="H323" s="8"/>
      <c r="I323" s="8"/>
      <c r="J323" s="8"/>
      <c r="K323" s="8"/>
      <c r="L323" s="8"/>
      <c r="M323" s="8"/>
      <c r="N323" s="7"/>
      <c r="O323" s="18"/>
      <c r="P323" s="8"/>
      <c r="Q323" s="8"/>
      <c r="R323" s="8"/>
      <c r="S323" s="8"/>
      <c r="T323" s="8"/>
      <c r="U323" s="7"/>
      <c r="V323" s="8"/>
      <c r="W323" s="8"/>
      <c r="X323" s="8"/>
      <c r="Y323" s="8"/>
      <c r="Z323" s="18"/>
      <c r="AA323" s="8"/>
      <c r="AB323" s="8"/>
      <c r="AC323" s="31"/>
      <c r="AD323" s="12"/>
      <c r="AF323" s="13"/>
      <c r="AG323" s="22"/>
      <c r="AH323" s="23"/>
    </row>
    <row r="324" spans="1:34" ht="15" customHeight="1" x14ac:dyDescent="0.25">
      <c r="A324" s="11" t="s">
        <v>1027</v>
      </c>
      <c r="B324" s="10">
        <f>Maakunnittain!B30</f>
        <v>415603</v>
      </c>
      <c r="C324" s="49">
        <f>Maakunnittain!C30</f>
        <v>7.4489356429092188</v>
      </c>
      <c r="D324" s="49">
        <f>Maakunnittain!D30</f>
        <v>20.539312757607622</v>
      </c>
      <c r="E324" s="18">
        <f>Maakunnittain!E30</f>
        <v>6450.7210005702555</v>
      </c>
      <c r="F324" s="18">
        <f>Maakunnittain!F30</f>
        <v>3594.3941694357354</v>
      </c>
      <c r="G324" s="9">
        <f>Maakunnittain!G30</f>
        <v>282.57255120872566</v>
      </c>
      <c r="H324" s="9">
        <f>Maakunnittain!H30</f>
        <v>659.98561126844618</v>
      </c>
      <c r="I324" s="9">
        <f>Maakunnittain!I30</f>
        <v>364.61960091722153</v>
      </c>
      <c r="J324" s="9">
        <f>Maakunnittain!J30</f>
        <v>25.456986595380688</v>
      </c>
      <c r="K324" s="9">
        <f>Maakunnittain!K30</f>
        <v>652.66371994427379</v>
      </c>
      <c r="L324" s="9">
        <f>Maakunnittain!L30</f>
        <v>93.444946258809495</v>
      </c>
      <c r="M324" s="9">
        <f>Maakunnittain!M30</f>
        <v>1384.4702757198577</v>
      </c>
      <c r="N324" s="10">
        <f>Maakunnittain!N30</f>
        <v>224.62542378182977</v>
      </c>
      <c r="O324" s="18">
        <f>Maakunnittain!O30</f>
        <v>2359.848220537388</v>
      </c>
      <c r="P324" s="9">
        <f>Maakunnittain!P30</f>
        <v>578.28745220799658</v>
      </c>
      <c r="Q324" s="9">
        <f>Maakunnittain!Q30</f>
        <v>7763.3568059952195</v>
      </c>
      <c r="R324" s="9">
        <f>Maakunnittain!R30</f>
        <v>97.679756883371866</v>
      </c>
      <c r="S324" s="9">
        <f>Maakunnittain!S30</f>
        <v>1182.3037851026099</v>
      </c>
      <c r="T324" s="9">
        <f>Maakunnittain!T30</f>
        <v>158.04024513778774</v>
      </c>
      <c r="U324" s="10">
        <f>Maakunnittain!U30</f>
        <v>52.932726664629641</v>
      </c>
      <c r="V324" s="9">
        <f>Maakunnittain!V30</f>
        <v>136.45474166452118</v>
      </c>
      <c r="W324" s="9">
        <f>Maakunnittain!W30</f>
        <v>31.943946506642153</v>
      </c>
      <c r="X324" s="9">
        <f>Maakunnittain!X30</f>
        <v>122.2055663698289</v>
      </c>
      <c r="Y324" s="9">
        <f>Maakunnittain!Y30</f>
        <v>57.930284430093138</v>
      </c>
      <c r="Z324" s="18">
        <f>Maakunnittain!Z30</f>
        <v>358.17835771156609</v>
      </c>
      <c r="AA324" s="9">
        <f>Maakunnittain!AA30</f>
        <v>215.31124655019335</v>
      </c>
      <c r="AB324" s="9">
        <f>Maakunnittain!AB30</f>
        <v>81.524916807626511</v>
      </c>
      <c r="AC324" s="31">
        <f>Maakunnittain!AC30</f>
        <v>138.30025288556595</v>
      </c>
      <c r="AD324" s="12"/>
      <c r="AF324" s="13"/>
      <c r="AG324" s="22"/>
      <c r="AH324" s="23"/>
    </row>
    <row r="325" spans="1:34" ht="15" customHeight="1" x14ac:dyDescent="0.25">
      <c r="A325" s="11" t="s">
        <v>1028</v>
      </c>
      <c r="B325" s="10">
        <v>413830</v>
      </c>
      <c r="C325" s="49">
        <v>7.7425512891767152</v>
      </c>
      <c r="D325" s="49">
        <v>20.15175313534543</v>
      </c>
      <c r="E325" s="18">
        <v>6246.0285624531816</v>
      </c>
      <c r="F325" s="18">
        <v>3633.7868206751564</v>
      </c>
      <c r="G325" s="9">
        <v>247.48326607544161</v>
      </c>
      <c r="H325" s="9">
        <v>441.62095546480441</v>
      </c>
      <c r="I325" s="9">
        <v>343.06357683106592</v>
      </c>
      <c r="J325" s="9">
        <v>98.997172752096276</v>
      </c>
      <c r="K325" s="9">
        <v>803.67542227484716</v>
      </c>
      <c r="L325" s="9">
        <v>89.043810260251789</v>
      </c>
      <c r="M325" s="9">
        <v>1333.4267694463911</v>
      </c>
      <c r="N325" s="10">
        <v>160.59734673658249</v>
      </c>
      <c r="O325" s="18">
        <v>2193.0551192518669</v>
      </c>
      <c r="P325" s="9">
        <v>553.50022956286398</v>
      </c>
      <c r="Q325" s="9">
        <v>7148.8093380356422</v>
      </c>
      <c r="R325" s="9">
        <v>77.377183867771791</v>
      </c>
      <c r="S325" s="9">
        <v>1118.5341807022207</v>
      </c>
      <c r="T325" s="9">
        <v>143.23756131744921</v>
      </c>
      <c r="U325" s="10">
        <v>49.372930913660198</v>
      </c>
      <c r="V325" s="9">
        <v>105.62066549066041</v>
      </c>
      <c r="W325" s="9">
        <v>31.865741971340888</v>
      </c>
      <c r="X325" s="9">
        <v>113.54662542589952</v>
      </c>
      <c r="Y325" s="9">
        <v>55.486552449073294</v>
      </c>
      <c r="Z325" s="18">
        <v>336.20810477732402</v>
      </c>
      <c r="AA325" s="9">
        <v>188.40345069231327</v>
      </c>
      <c r="AB325" s="9">
        <v>76.471014667858782</v>
      </c>
      <c r="AC325" s="31">
        <v>82.978517748834065</v>
      </c>
      <c r="AD325" s="10"/>
      <c r="AE325" s="2"/>
      <c r="AF325" s="50" t="s">
        <v>407</v>
      </c>
      <c r="AG325" s="22"/>
      <c r="AH325" s="23"/>
    </row>
    <row r="326" spans="1:34" ht="15" customHeight="1" x14ac:dyDescent="0.3">
      <c r="A326" s="48" t="s">
        <v>1033</v>
      </c>
      <c r="B326" s="32">
        <f>100*(B324-B325)/B325</f>
        <v>0.42843679771887005</v>
      </c>
      <c r="C326" s="32"/>
      <c r="D326" s="32"/>
      <c r="E326" s="32">
        <f t="shared" ref="E326:AB326" si="15">100*(E324-E325)/E325</f>
        <v>3.2771614165766656</v>
      </c>
      <c r="F326" s="32">
        <f t="shared" si="15"/>
        <v>-1.0840661046841986</v>
      </c>
      <c r="G326" s="32">
        <f t="shared" si="15"/>
        <v>14.178447573335161</v>
      </c>
      <c r="H326" s="32">
        <f t="shared" si="15"/>
        <v>49.446171677658228</v>
      </c>
      <c r="I326" s="32">
        <f t="shared" si="15"/>
        <v>6.2833904681085997</v>
      </c>
      <c r="J326" s="32">
        <f t="shared" si="15"/>
        <v>-74.285137759308753</v>
      </c>
      <c r="K326" s="32">
        <f t="shared" si="15"/>
        <v>-18.790135687256242</v>
      </c>
      <c r="L326" s="32">
        <f t="shared" si="15"/>
        <v>4.9426636008660632</v>
      </c>
      <c r="M326" s="32">
        <f t="shared" si="15"/>
        <v>3.8279947157997092</v>
      </c>
      <c r="N326" s="32">
        <f t="shared" si="15"/>
        <v>39.868701660599918</v>
      </c>
      <c r="O326" s="32">
        <f t="shared" si="15"/>
        <v>7.6055134146569197</v>
      </c>
      <c r="P326" s="32">
        <f t="shared" si="15"/>
        <v>4.4782678165659879</v>
      </c>
      <c r="Q326" s="32">
        <f t="shared" si="15"/>
        <v>8.5965010241613644</v>
      </c>
      <c r="R326" s="32">
        <f t="shared" si="15"/>
        <v>26.23844911478648</v>
      </c>
      <c r="S326" s="32">
        <f t="shared" si="15"/>
        <v>5.7011761911785612</v>
      </c>
      <c r="T326" s="32">
        <f t="shared" si="15"/>
        <v>10.334359007643386</v>
      </c>
      <c r="U326" s="32">
        <f t="shared" si="15"/>
        <v>7.21001505297418</v>
      </c>
      <c r="V326" s="32">
        <f t="shared" si="15"/>
        <v>29.193222775695627</v>
      </c>
      <c r="W326" s="32">
        <f t="shared" si="15"/>
        <v>0.24541884313128187</v>
      </c>
      <c r="X326" s="32">
        <f t="shared" si="15"/>
        <v>7.6258901675419688</v>
      </c>
      <c r="Y326" s="32">
        <f t="shared" si="15"/>
        <v>4.4041878133674865</v>
      </c>
      <c r="Z326" s="32">
        <f t="shared" si="15"/>
        <v>6.5347184145942343</v>
      </c>
      <c r="AA326" s="32">
        <f t="shared" si="15"/>
        <v>14.282007977562957</v>
      </c>
      <c r="AB326" s="32">
        <f t="shared" si="15"/>
        <v>6.6089120978957192</v>
      </c>
      <c r="AC326" s="31"/>
      <c r="AD326" s="12"/>
      <c r="AF326" s="13"/>
      <c r="AG326" s="22"/>
      <c r="AH326" s="23"/>
    </row>
    <row r="327" spans="1:34" ht="15" customHeight="1" x14ac:dyDescent="0.25">
      <c r="B327" s="6"/>
      <c r="C327" s="30"/>
      <c r="D327" s="30"/>
      <c r="E327" s="18"/>
      <c r="F327" s="18"/>
      <c r="G327" s="8"/>
      <c r="H327" s="8"/>
      <c r="I327" s="8"/>
      <c r="J327" s="8"/>
      <c r="K327" s="8"/>
      <c r="L327" s="8"/>
      <c r="M327" s="8"/>
      <c r="N327" s="7"/>
      <c r="O327" s="18"/>
      <c r="P327" s="8"/>
      <c r="Q327" s="8"/>
      <c r="R327" s="8"/>
      <c r="S327" s="8"/>
      <c r="T327" s="8"/>
      <c r="U327" s="7"/>
      <c r="V327" s="8"/>
      <c r="W327" s="8"/>
      <c r="X327" s="8"/>
      <c r="Y327" s="8"/>
      <c r="Z327" s="18"/>
      <c r="AA327" s="8"/>
      <c r="AB327" s="8"/>
      <c r="AC327" s="31"/>
      <c r="AD327" s="12"/>
      <c r="AF327" s="13"/>
      <c r="AG327" s="22"/>
      <c r="AH327" s="23"/>
    </row>
    <row r="328" spans="1:34" ht="15" customHeight="1" x14ac:dyDescent="0.25">
      <c r="A328" s="1" t="s">
        <v>426</v>
      </c>
      <c r="B328" s="6" cm="1">
        <f t="array" ref="B328:AC328">_xlfn.XLOOKUP(A328,'Kunnat aakkosjäjestyksessä'!$A$14:$A$306,'Kunnat aakkosjäjestyksessä'!$B$14:$AC$306)</f>
        <v>2491</v>
      </c>
      <c r="C328" s="30">
        <v>7.2661581694098754</v>
      </c>
      <c r="D328" s="30">
        <v>25.65234845443597</v>
      </c>
      <c r="E328" s="18">
        <v>6943.3962264150941</v>
      </c>
      <c r="F328" s="18">
        <v>4225.6122039341626</v>
      </c>
      <c r="G328" s="8">
        <v>227.21798474508228</v>
      </c>
      <c r="H328" s="8">
        <v>1121.236451224408</v>
      </c>
      <c r="I328" s="8">
        <v>315.13448414291452</v>
      </c>
      <c r="J328" s="8">
        <v>0</v>
      </c>
      <c r="K328" s="8">
        <v>1005.6202328382176</v>
      </c>
      <c r="L328" s="8">
        <v>125.25090325170615</v>
      </c>
      <c r="M328" s="8">
        <v>1469.2894419911681</v>
      </c>
      <c r="N328" s="7">
        <v>87.113608992372718</v>
      </c>
      <c r="O328" s="18">
        <v>2189.8835808912086</v>
      </c>
      <c r="P328" s="8">
        <v>488.55881172219989</v>
      </c>
      <c r="Q328" s="8">
        <v>6723.7569060773485</v>
      </c>
      <c r="R328" s="8">
        <v>74.267362505018056</v>
      </c>
      <c r="S328" s="8">
        <v>1406.6639903653152</v>
      </c>
      <c r="T328" s="8">
        <v>110.65463963561669</v>
      </c>
      <c r="U328" s="7">
        <v>-92.991050715504073</v>
      </c>
      <c r="V328" s="8">
        <v>51.38498594941791</v>
      </c>
      <c r="W328" s="8">
        <v>46.166198313930153</v>
      </c>
      <c r="X328" s="8">
        <v>105.17864311521477</v>
      </c>
      <c r="Y328" s="8">
        <v>96.748293857888399</v>
      </c>
      <c r="Z328" s="18">
        <v>319.42789034564959</v>
      </c>
      <c r="AA328" s="8">
        <v>113.20754716981132</v>
      </c>
      <c r="AB328" s="8">
        <v>134.08269771176234</v>
      </c>
      <c r="AC328" s="31">
        <v>208.47255124407337</v>
      </c>
      <c r="AD328" s="12"/>
      <c r="AE328" s="1" t="s">
        <v>684</v>
      </c>
      <c r="AF328" s="13" t="s">
        <v>2</v>
      </c>
      <c r="AG328" s="22" t="s">
        <v>286</v>
      </c>
      <c r="AH328" s="23" t="s">
        <v>274</v>
      </c>
    </row>
    <row r="329" spans="1:34" ht="15" customHeight="1" x14ac:dyDescent="0.25">
      <c r="A329" s="1" t="s">
        <v>437</v>
      </c>
      <c r="B329" s="6" cm="1">
        <f t="array" ref="B329:AC329">_xlfn.XLOOKUP(A329,'Kunnat aakkosjäjestyksessä'!$A$14:$A$306,'Kunnat aakkosjäjestyksessä'!$B$14:$AC$306)</f>
        <v>6802</v>
      </c>
      <c r="C329" s="30">
        <v>7.2037635989414879</v>
      </c>
      <c r="D329" s="30">
        <v>26.168773890032345</v>
      </c>
      <c r="E329" s="18">
        <v>8244.6339311967076</v>
      </c>
      <c r="F329" s="18">
        <v>4625.1102616877397</v>
      </c>
      <c r="G329" s="8">
        <v>412.37871214348718</v>
      </c>
      <c r="H329" s="8">
        <v>901.35254336959713</v>
      </c>
      <c r="I329" s="8">
        <v>520.72919729491332</v>
      </c>
      <c r="J329" s="8">
        <v>22.199353131431934</v>
      </c>
      <c r="K329" s="8">
        <v>822.99323728315198</v>
      </c>
      <c r="L329" s="8">
        <v>93.501911202587465</v>
      </c>
      <c r="M329" s="8">
        <v>1505.7336077624227</v>
      </c>
      <c r="N329" s="7">
        <v>439.72361070273467</v>
      </c>
      <c r="O329" s="18">
        <v>2338.4298735665984</v>
      </c>
      <c r="P329" s="8">
        <v>451.92590414583947</v>
      </c>
      <c r="Q329" s="8">
        <v>6273.4693877551017</v>
      </c>
      <c r="R329" s="8">
        <v>106.43928256395178</v>
      </c>
      <c r="S329" s="8">
        <v>1171.1261393707732</v>
      </c>
      <c r="T329" s="8">
        <v>-0.92336103416435822</v>
      </c>
      <c r="U329" s="7">
        <v>322.00539572984252</v>
      </c>
      <c r="V329" s="8">
        <v>165.8335783593061</v>
      </c>
      <c r="W329" s="8">
        <v>31.902381652455158</v>
      </c>
      <c r="X329" s="8">
        <v>90.120552778594529</v>
      </c>
      <c r="Y329" s="8">
        <v>70.714495736548074</v>
      </c>
      <c r="Z329" s="18">
        <v>383.55568445475637</v>
      </c>
      <c r="AA329" s="8">
        <v>157.01264334019405</v>
      </c>
      <c r="AB329" s="8">
        <v>129.52072919729491</v>
      </c>
      <c r="AC329" s="31">
        <v>897.53811148761315</v>
      </c>
      <c r="AD329" s="12"/>
      <c r="AE329" s="1" t="s">
        <v>295</v>
      </c>
      <c r="AF329" s="13" t="s">
        <v>11</v>
      </c>
      <c r="AG329" s="22" t="s">
        <v>286</v>
      </c>
      <c r="AH329" s="23" t="s">
        <v>273</v>
      </c>
    </row>
    <row r="330" spans="1:34" ht="15" customHeight="1" x14ac:dyDescent="0.25">
      <c r="A330" s="1" t="s">
        <v>438</v>
      </c>
      <c r="B330" s="6" cm="1">
        <f t="array" ref="B330:AC330">_xlfn.XLOOKUP(A330,'Kunnat aakkosjäjestyksessä'!$A$14:$A$306,'Kunnat aakkosjäjestyksessä'!$B$14:$AC$306)</f>
        <v>6613</v>
      </c>
      <c r="C330" s="30">
        <v>7.4550128534704374</v>
      </c>
      <c r="D330" s="30">
        <v>24.965976107666719</v>
      </c>
      <c r="E330" s="18">
        <v>6822.9245425676691</v>
      </c>
      <c r="F330" s="18">
        <v>4223.6503856041136</v>
      </c>
      <c r="G330" s="8">
        <v>332.22440647210038</v>
      </c>
      <c r="H330" s="8">
        <v>833.66097081506132</v>
      </c>
      <c r="I330" s="8">
        <v>431.27173748676853</v>
      </c>
      <c r="J330" s="8">
        <v>0</v>
      </c>
      <c r="K330" s="8">
        <v>711.17495841524271</v>
      </c>
      <c r="L330" s="8">
        <v>-21.775291093301075</v>
      </c>
      <c r="M330" s="8">
        <v>1483.4417057311355</v>
      </c>
      <c r="N330" s="7">
        <v>431.87660668380551</v>
      </c>
      <c r="O330" s="18">
        <v>1956.2982005141387</v>
      </c>
      <c r="P330" s="8">
        <v>491.60743989112353</v>
      </c>
      <c r="Q330" s="8">
        <v>6594.3204868154162</v>
      </c>
      <c r="R330" s="8">
        <v>79.389082110993485</v>
      </c>
      <c r="S330" s="8">
        <v>997.88295781037345</v>
      </c>
      <c r="T330" s="8">
        <v>97.452035326362804</v>
      </c>
      <c r="U330" s="7">
        <v>154.17355064067175</v>
      </c>
      <c r="V330" s="8">
        <v>64.872221382126114</v>
      </c>
      <c r="W330" s="8">
        <v>15.424164524421593</v>
      </c>
      <c r="X330" s="8">
        <v>55.496748828065932</v>
      </c>
      <c r="Y330" s="8">
        <v>49.59927415696356</v>
      </c>
      <c r="Z330" s="18">
        <v>260.38698065096747</v>
      </c>
      <c r="AA330" s="8">
        <v>89.066989263571742</v>
      </c>
      <c r="AB330" s="8">
        <v>129.44200816573417</v>
      </c>
      <c r="AC330" s="31">
        <v>382.58897579844933</v>
      </c>
      <c r="AD330" s="12"/>
      <c r="AE330" s="1" t="s">
        <v>237</v>
      </c>
      <c r="AF330" s="13" t="s">
        <v>12</v>
      </c>
      <c r="AG330" s="22" t="s">
        <v>286</v>
      </c>
      <c r="AH330" s="23" t="s">
        <v>272</v>
      </c>
    </row>
    <row r="331" spans="1:34" ht="15" customHeight="1" x14ac:dyDescent="0.25">
      <c r="A331" s="1" t="s">
        <v>439</v>
      </c>
      <c r="B331" s="6" cm="1">
        <f t="array" ref="B331:AC331">_xlfn.XLOOKUP(A331,'Kunnat aakkosjäjestyksessä'!$A$14:$A$306,'Kunnat aakkosjäjestyksessä'!$B$14:$AC$306)</f>
        <v>950</v>
      </c>
      <c r="C331" s="30">
        <v>4.7368421052631575</v>
      </c>
      <c r="D331" s="30">
        <v>39.684210526315788</v>
      </c>
      <c r="E331" s="18">
        <v>6115.7894736842109</v>
      </c>
      <c r="F331" s="18">
        <v>4571.5789473684208</v>
      </c>
      <c r="G331" s="8">
        <v>18.947368421052634</v>
      </c>
      <c r="H331" s="8">
        <v>1382.1052631578948</v>
      </c>
      <c r="I331" s="8">
        <v>229.4736842105263</v>
      </c>
      <c r="J331" s="8">
        <v>26.315789473684209</v>
      </c>
      <c r="K331" s="8">
        <v>1172.6315789473686</v>
      </c>
      <c r="L331" s="8">
        <v>103.1578947368421</v>
      </c>
      <c r="M331" s="8">
        <v>1494.7368421052631</v>
      </c>
      <c r="N331" s="7">
        <v>247.36842105263122</v>
      </c>
      <c r="O331" s="18">
        <v>1522.1052631578946</v>
      </c>
      <c r="P331" s="8">
        <v>357.89473684210526</v>
      </c>
      <c r="Q331" s="8">
        <v>7555.5555555555557</v>
      </c>
      <c r="R331" s="8">
        <v>96.84210526315789</v>
      </c>
      <c r="S331" s="8">
        <v>811.57894736842104</v>
      </c>
      <c r="T331" s="8">
        <v>193.25218876788384</v>
      </c>
      <c r="U331" s="7">
        <v>-178.5153466626208</v>
      </c>
      <c r="V331" s="8">
        <v>111.57894736842105</v>
      </c>
      <c r="W331" s="8">
        <v>37.894736842105267</v>
      </c>
      <c r="X331" s="8">
        <v>91.578947368421055</v>
      </c>
      <c r="Y331" s="8">
        <v>62.10526315789474</v>
      </c>
      <c r="Z331" s="18">
        <v>602.7397260273973</v>
      </c>
      <c r="AA331" s="8">
        <v>186.31578947368422</v>
      </c>
      <c r="AB331" s="8">
        <v>70.526315789473685</v>
      </c>
      <c r="AC331" s="31">
        <v>-580.63446286950182</v>
      </c>
      <c r="AD331" s="12"/>
      <c r="AE331" s="1" t="s">
        <v>692</v>
      </c>
      <c r="AF331" s="13" t="s">
        <v>309</v>
      </c>
      <c r="AG331" s="22" t="s">
        <v>286</v>
      </c>
      <c r="AH331" s="23" t="s">
        <v>269</v>
      </c>
    </row>
    <row r="332" spans="1:34" ht="15" customHeight="1" x14ac:dyDescent="0.25">
      <c r="A332" s="1" t="s">
        <v>457</v>
      </c>
      <c r="B332" s="6" cm="1">
        <f t="array" ref="B332:AC332">_xlfn.XLOOKUP(A332,'Kunnat aakkosjäjestyksessä'!$A$14:$A$306,'Kunnat aakkosjäjestyksessä'!$B$14:$AC$306)</f>
        <v>9912</v>
      </c>
      <c r="C332" s="30">
        <v>8.6763518966908801</v>
      </c>
      <c r="D332" s="30">
        <v>21.660613397901535</v>
      </c>
      <c r="E332" s="18">
        <v>7019.7740112994352</v>
      </c>
      <c r="F332" s="18">
        <v>3704.7013720742539</v>
      </c>
      <c r="G332" s="8">
        <v>233.65617433414045</v>
      </c>
      <c r="H332" s="8">
        <v>712.36884584342204</v>
      </c>
      <c r="I332" s="8">
        <v>474.6771589991929</v>
      </c>
      <c r="J332" s="8">
        <v>-2.0177562550443904</v>
      </c>
      <c r="K332" s="8">
        <v>686.64245359160611</v>
      </c>
      <c r="L332" s="8">
        <v>82.627118644067792</v>
      </c>
      <c r="M332" s="8">
        <v>1398.7086359967716</v>
      </c>
      <c r="N332" s="7">
        <v>200.66585956416534</v>
      </c>
      <c r="O332" s="18">
        <v>2601.9975786924938</v>
      </c>
      <c r="P332" s="8">
        <v>732.94995964487487</v>
      </c>
      <c r="Q332" s="8">
        <v>8447.6744186046508</v>
      </c>
      <c r="R332" s="8">
        <v>55.185633575464081</v>
      </c>
      <c r="S332" s="8">
        <v>1432.6069410815173</v>
      </c>
      <c r="T332" s="8">
        <v>138.4132420091324</v>
      </c>
      <c r="U332" s="7">
        <v>57.410002542925355</v>
      </c>
      <c r="V332" s="8">
        <v>81.618240516545612</v>
      </c>
      <c r="W332" s="8">
        <v>16.949152542372882</v>
      </c>
      <c r="X332" s="8">
        <v>86.864406779661024</v>
      </c>
      <c r="Y332" s="8">
        <v>60.936238902340598</v>
      </c>
      <c r="Z332" s="18">
        <v>289.90658001624695</v>
      </c>
      <c r="AA332" s="8">
        <v>132.66747376916868</v>
      </c>
      <c r="AB332" s="8">
        <v>152.8450363196126</v>
      </c>
      <c r="AC332" s="31">
        <v>423.16848051644058</v>
      </c>
      <c r="AD332" s="12"/>
      <c r="AE332" s="1" t="s">
        <v>706</v>
      </c>
      <c r="AF332" s="13" t="s">
        <v>26</v>
      </c>
      <c r="AG332" s="22" t="s">
        <v>286</v>
      </c>
      <c r="AH332" s="23" t="s">
        <v>270</v>
      </c>
    </row>
    <row r="333" spans="1:34" ht="15" customHeight="1" x14ac:dyDescent="0.25">
      <c r="A333" s="1" t="s">
        <v>479</v>
      </c>
      <c r="B333" s="6" cm="1">
        <f t="array" ref="B333:AC333">_xlfn.XLOOKUP(A333,'Kunnat aakkosjäjestyksessä'!$A$14:$A$306,'Kunnat aakkosjäjestyksessä'!$B$14:$AC$306)</f>
        <v>12412</v>
      </c>
      <c r="C333" s="30">
        <v>7.2188204962939091</v>
      </c>
      <c r="D333" s="30">
        <v>26.587173702868196</v>
      </c>
      <c r="E333" s="18">
        <v>6632.1301965839511</v>
      </c>
      <c r="F333" s="18">
        <v>3625.6848211408314</v>
      </c>
      <c r="G333" s="8">
        <v>164.67934257170481</v>
      </c>
      <c r="H333" s="8">
        <v>753.78665807283278</v>
      </c>
      <c r="I333" s="8">
        <v>345.79439252336448</v>
      </c>
      <c r="J333" s="8">
        <v>19.900096680631648</v>
      </c>
      <c r="K333" s="8">
        <v>725.02417015791161</v>
      </c>
      <c r="L333" s="8">
        <v>85.965194972607151</v>
      </c>
      <c r="M333" s="8">
        <v>1438.3660973251692</v>
      </c>
      <c r="N333" s="7">
        <v>178.13406380921742</v>
      </c>
      <c r="O333" s="18">
        <v>2444.3280696100546</v>
      </c>
      <c r="P333" s="8">
        <v>493.15178859168543</v>
      </c>
      <c r="Q333" s="8">
        <v>6831.4732142857147</v>
      </c>
      <c r="R333" s="8">
        <v>133.58040605865293</v>
      </c>
      <c r="S333" s="8">
        <v>1187.8021269738963</v>
      </c>
      <c r="T333" s="8">
        <v>117.80602542288058</v>
      </c>
      <c r="U333" s="7">
        <v>103.27035227612012</v>
      </c>
      <c r="V333" s="8">
        <v>267.3219465033838</v>
      </c>
      <c r="W333" s="8">
        <v>22.800515630035452</v>
      </c>
      <c r="X333" s="8">
        <v>118.59490815339993</v>
      </c>
      <c r="Y333" s="8">
        <v>77.666774089590717</v>
      </c>
      <c r="Z333" s="18">
        <v>473.62903225806451</v>
      </c>
      <c r="AA333" s="8">
        <v>167.49919432806962</v>
      </c>
      <c r="AB333" s="8">
        <v>117.62810183693199</v>
      </c>
      <c r="AC333" s="31">
        <v>88.488273575000562</v>
      </c>
      <c r="AD333" s="12"/>
      <c r="AE333" s="1" t="s">
        <v>721</v>
      </c>
      <c r="AF333" s="13" t="s">
        <v>40</v>
      </c>
      <c r="AG333" s="22" t="s">
        <v>286</v>
      </c>
      <c r="AH333" s="23" t="s">
        <v>274</v>
      </c>
    </row>
    <row r="334" spans="1:34" ht="15" customHeight="1" x14ac:dyDescent="0.25">
      <c r="A334" s="1" t="s">
        <v>497</v>
      </c>
      <c r="B334" s="6" cm="1">
        <f t="array" ref="B334:AC334">_xlfn.XLOOKUP(A334,'Kunnat aakkosjäjestyksessä'!$A$14:$A$306,'Kunnat aakkosjäjestyksessä'!$B$14:$AC$306)</f>
        <v>19116</v>
      </c>
      <c r="C334" s="30">
        <v>9.9497802887633391</v>
      </c>
      <c r="D334" s="30">
        <v>15.939527097719189</v>
      </c>
      <c r="E334" s="18">
        <v>5791.9543837622932</v>
      </c>
      <c r="F334" s="18">
        <v>2892.8646160284579</v>
      </c>
      <c r="G334" s="8">
        <v>240.74074074074073</v>
      </c>
      <c r="H334" s="8">
        <v>414.10336890562877</v>
      </c>
      <c r="I334" s="8">
        <v>334.53651391504496</v>
      </c>
      <c r="J334" s="8">
        <v>18.237000429737861</v>
      </c>
      <c r="K334" s="8">
        <v>611.16342331031592</v>
      </c>
      <c r="L334" s="8">
        <v>85.896631094371202</v>
      </c>
      <c r="M334" s="8">
        <v>1181.7848922368696</v>
      </c>
      <c r="N334" s="7">
        <v>92.298676490119902</v>
      </c>
      <c r="O334" s="18">
        <v>2543.419125340029</v>
      </c>
      <c r="P334" s="8">
        <v>679.6400920694706</v>
      </c>
      <c r="Q334" s="8">
        <v>6830.7045215562566</v>
      </c>
      <c r="R334" s="8">
        <v>200.98346934505128</v>
      </c>
      <c r="S334" s="8">
        <v>1343.4818999790753</v>
      </c>
      <c r="T334" s="8">
        <v>132.57265021005793</v>
      </c>
      <c r="U334" s="7">
        <v>55.018896138550396</v>
      </c>
      <c r="V334" s="8">
        <v>71.824649508265324</v>
      </c>
      <c r="W334" s="8">
        <v>19.617074701820464</v>
      </c>
      <c r="X334" s="8">
        <v>40.280393387738023</v>
      </c>
      <c r="Y334" s="8">
        <v>35.101485666457421</v>
      </c>
      <c r="Z334" s="18">
        <v>348.05277718663547</v>
      </c>
      <c r="AA334" s="8">
        <v>179.90165306549488</v>
      </c>
      <c r="AB334" s="8">
        <v>70.569156727348812</v>
      </c>
      <c r="AC334" s="31">
        <v>7.6178652071707802</v>
      </c>
      <c r="AD334" s="12"/>
      <c r="AE334" s="1" t="s">
        <v>739</v>
      </c>
      <c r="AF334" s="13" t="s">
        <v>53</v>
      </c>
      <c r="AG334" s="22" t="s">
        <v>286</v>
      </c>
      <c r="AH334" s="23" t="s">
        <v>269</v>
      </c>
    </row>
    <row r="335" spans="1:34" ht="15" customHeight="1" x14ac:dyDescent="0.25">
      <c r="A335" s="1" t="s">
        <v>521</v>
      </c>
      <c r="B335" s="6" cm="1">
        <f t="array" ref="B335:AC335">_xlfn.XLOOKUP(A335,'Kunnat aakkosjäjestyksessä'!$A$14:$A$306,'Kunnat aakkosjäjestyksessä'!$B$14:$AC$306)</f>
        <v>15165</v>
      </c>
      <c r="C335" s="30">
        <v>5.5918232772832184</v>
      </c>
      <c r="D335" s="30">
        <v>29.179030662710186</v>
      </c>
      <c r="E335" s="18">
        <v>7120.6726013847674</v>
      </c>
      <c r="F335" s="18">
        <v>4219.7823936696341</v>
      </c>
      <c r="G335" s="8">
        <v>219.84833498186615</v>
      </c>
      <c r="H335" s="8">
        <v>849.65380811078137</v>
      </c>
      <c r="I335" s="8">
        <v>414.96867787668975</v>
      </c>
      <c r="J335" s="8">
        <v>52.759740259740255</v>
      </c>
      <c r="K335" s="8">
        <v>954.10484668644904</v>
      </c>
      <c r="L335" s="8">
        <v>110.45169798878999</v>
      </c>
      <c r="M335" s="8">
        <v>1442.5321463897133</v>
      </c>
      <c r="N335" s="7">
        <v>285.9148393643942</v>
      </c>
      <c r="O335" s="18">
        <v>2451.697988789977</v>
      </c>
      <c r="P335" s="8">
        <v>459.61094625783056</v>
      </c>
      <c r="Q335" s="8">
        <v>8219.3396226415098</v>
      </c>
      <c r="R335" s="8">
        <v>69.699967029343895</v>
      </c>
      <c r="S335" s="8">
        <v>1179.6241345202768</v>
      </c>
      <c r="T335" s="8">
        <v>145.09277889559579</v>
      </c>
      <c r="U335" s="7">
        <v>121.11229858544618</v>
      </c>
      <c r="V335" s="8">
        <v>324.95878667985494</v>
      </c>
      <c r="W335" s="8">
        <v>12.52884932410155</v>
      </c>
      <c r="X335" s="8">
        <v>139.07022749752721</v>
      </c>
      <c r="Y335" s="8">
        <v>64.09495548961425</v>
      </c>
      <c r="Z335" s="18">
        <v>324.32787747321368</v>
      </c>
      <c r="AA335" s="8">
        <v>230.0692383778437</v>
      </c>
      <c r="AB335" s="8">
        <v>69.502143092647543</v>
      </c>
      <c r="AC335" s="31">
        <v>124.86434145194266</v>
      </c>
      <c r="AD335" s="12"/>
      <c r="AE335" s="1" t="s">
        <v>766</v>
      </c>
      <c r="AF335" s="13" t="s">
        <v>73</v>
      </c>
      <c r="AG335" s="22" t="s">
        <v>286</v>
      </c>
      <c r="AH335" s="23" t="s">
        <v>275</v>
      </c>
    </row>
    <row r="336" spans="1:34" ht="15" customHeight="1" x14ac:dyDescent="0.25">
      <c r="A336" s="1" t="s">
        <v>524</v>
      </c>
      <c r="B336" s="6" cm="1">
        <f t="array" ref="B336:AC336">_xlfn.XLOOKUP(A336,'Kunnat aakkosjäjestyksessä'!$A$14:$A$306,'Kunnat aakkosjäjestyksessä'!$B$14:$AC$306)</f>
        <v>2533</v>
      </c>
      <c r="C336" s="30">
        <v>6.5929727595736285</v>
      </c>
      <c r="D336" s="30">
        <v>29.253849190682985</v>
      </c>
      <c r="E336" s="18">
        <v>6234.89932885906</v>
      </c>
      <c r="F336" s="18">
        <v>3019.3446506119226</v>
      </c>
      <c r="G336" s="8">
        <v>352.54638768258985</v>
      </c>
      <c r="H336" s="8">
        <v>870.11448874851953</v>
      </c>
      <c r="I336" s="8">
        <v>453.2175286221871</v>
      </c>
      <c r="J336" s="8">
        <v>13.08039024552809</v>
      </c>
      <c r="K336" s="8">
        <v>1071.4567706277144</v>
      </c>
      <c r="L336" s="8">
        <v>103.43466245558626</v>
      </c>
      <c r="M336" s="8">
        <v>67.114093959731548</v>
      </c>
      <c r="N336" s="7">
        <v>191.8149907256518</v>
      </c>
      <c r="O336" s="18">
        <v>2585.4717726016584</v>
      </c>
      <c r="P336" s="8">
        <v>568.10106592972761</v>
      </c>
      <c r="Q336" s="8">
        <v>8616.7664670658687</v>
      </c>
      <c r="R336" s="8">
        <v>90.801421239636795</v>
      </c>
      <c r="S336" s="8">
        <v>1370.7066719305171</v>
      </c>
      <c r="T336" s="8">
        <v>291.98036006546647</v>
      </c>
      <c r="U336" s="7">
        <v>-8.1272214946015637</v>
      </c>
      <c r="V336" s="8">
        <v>117.25227003553098</v>
      </c>
      <c r="W336" s="8">
        <v>31.977891827872092</v>
      </c>
      <c r="X336" s="8">
        <v>122.77931306750889</v>
      </c>
      <c r="Y336" s="8">
        <v>105.40860639557836</v>
      </c>
      <c r="Z336" s="18">
        <v>282.89992119779356</v>
      </c>
      <c r="AA336" s="8">
        <v>131.85945519147256</v>
      </c>
      <c r="AB336" s="8">
        <v>106.59297275957364</v>
      </c>
      <c r="AC336" s="31">
        <v>347.1829844476855</v>
      </c>
      <c r="AD336" s="12"/>
      <c r="AE336" s="1" t="s">
        <v>769</v>
      </c>
      <c r="AF336" s="13" t="s">
        <v>77</v>
      </c>
      <c r="AG336" s="22" t="s">
        <v>286</v>
      </c>
      <c r="AH336" s="23" t="s">
        <v>273</v>
      </c>
    </row>
    <row r="337" spans="1:34" ht="15" customHeight="1" x14ac:dyDescent="0.25">
      <c r="A337" s="1" t="s">
        <v>539</v>
      </c>
      <c r="B337" s="6" cm="1">
        <f t="array" ref="B337:AC337">_xlfn.XLOOKUP(A337,'Kunnat aakkosjäjestyksessä'!$A$14:$A$306,'Kunnat aakkosjäjestyksessä'!$B$14:$AC$306)</f>
        <v>10218</v>
      </c>
      <c r="C337" s="30">
        <v>11.83206106870229</v>
      </c>
      <c r="D337" s="30">
        <v>10.84360931689176</v>
      </c>
      <c r="E337" s="18">
        <v>6160.501076531611</v>
      </c>
      <c r="F337" s="18">
        <v>2689.8610295556859</v>
      </c>
      <c r="G337" s="8">
        <v>157.27148169896262</v>
      </c>
      <c r="H337" s="8">
        <v>397.63163045605791</v>
      </c>
      <c r="I337" s="8">
        <v>312.78136621648071</v>
      </c>
      <c r="J337" s="8">
        <v>7.3461891643709825</v>
      </c>
      <c r="K337" s="8">
        <v>528.2834214131924</v>
      </c>
      <c r="L337" s="8">
        <v>90.624388334312002</v>
      </c>
      <c r="M337" s="8">
        <v>1024.9559600704638</v>
      </c>
      <c r="N337" s="7">
        <v>261.5909805361573</v>
      </c>
      <c r="O337" s="18">
        <v>2949.3051477784302</v>
      </c>
      <c r="P337" s="8">
        <v>731.55216284987284</v>
      </c>
      <c r="Q337" s="8">
        <v>6182.7956989247323</v>
      </c>
      <c r="R337" s="8">
        <v>152.9653552554316</v>
      </c>
      <c r="S337" s="8">
        <v>1661.2840086122528</v>
      </c>
      <c r="T337" s="8">
        <v>73.515081469395156</v>
      </c>
      <c r="U337" s="7">
        <v>121.43500661046416</v>
      </c>
      <c r="V337" s="8">
        <v>80.054805245644943</v>
      </c>
      <c r="W337" s="8">
        <v>38.167938931297712</v>
      </c>
      <c r="X337" s="8">
        <v>90.330788804071247</v>
      </c>
      <c r="Y337" s="8">
        <v>47.856723429242514</v>
      </c>
      <c r="Z337" s="18">
        <v>132.74076968157843</v>
      </c>
      <c r="AA337" s="8">
        <v>-8.0250538265805442</v>
      </c>
      <c r="AB337" s="8">
        <v>75.650812292033677</v>
      </c>
      <c r="AC337" s="31">
        <v>388.59412951591651</v>
      </c>
      <c r="AD337" s="12"/>
      <c r="AE337" s="1" t="s">
        <v>785</v>
      </c>
      <c r="AF337" s="13" t="s">
        <v>347</v>
      </c>
      <c r="AG337" s="22" t="s">
        <v>286</v>
      </c>
      <c r="AH337" s="23" t="s">
        <v>269</v>
      </c>
    </row>
    <row r="338" spans="1:34" ht="15" customHeight="1" x14ac:dyDescent="0.25">
      <c r="A338" s="1" t="s">
        <v>544</v>
      </c>
      <c r="B338" s="6" cm="1">
        <f t="array" ref="B338:AC338">_xlfn.XLOOKUP(A338,'Kunnat aakkosjäjestyksessä'!$A$14:$A$306,'Kunnat aakkosjäjestyksessä'!$B$14:$AC$306)</f>
        <v>2018</v>
      </c>
      <c r="C338" s="30">
        <v>9.8612487611496533</v>
      </c>
      <c r="D338" s="30">
        <v>18.979187314172449</v>
      </c>
      <c r="E338" s="18">
        <v>6251.7343904856298</v>
      </c>
      <c r="F338" s="18">
        <v>3003.4687809712586</v>
      </c>
      <c r="G338" s="8">
        <v>112.98315163528245</v>
      </c>
      <c r="H338" s="8">
        <v>744.30128840436066</v>
      </c>
      <c r="I338" s="8">
        <v>271.06045589692769</v>
      </c>
      <c r="J338" s="8">
        <v>25.933378046054102</v>
      </c>
      <c r="K338" s="8">
        <v>970.76313181367686</v>
      </c>
      <c r="L338" s="8">
        <v>122.89395441030723</v>
      </c>
      <c r="M338" s="8">
        <v>860.25768087215056</v>
      </c>
      <c r="N338" s="7">
        <v>18.169694302806363</v>
      </c>
      <c r="O338" s="18">
        <v>2734.3904856293361</v>
      </c>
      <c r="P338" s="8">
        <v>530.22794846382556</v>
      </c>
      <c r="Q338" s="8">
        <v>5376.8844221105528</v>
      </c>
      <c r="R338" s="8">
        <v>105.05450941526263</v>
      </c>
      <c r="S338" s="8">
        <v>1853.3201189296333</v>
      </c>
      <c r="T338" s="8">
        <v>158.54959118378954</v>
      </c>
      <c r="U338" s="7">
        <v>-106.0343239288209</v>
      </c>
      <c r="V338" s="8">
        <v>76.313181367690788</v>
      </c>
      <c r="W338" s="8">
        <v>9.4272500889363222</v>
      </c>
      <c r="X338" s="8">
        <v>107.53221010901882</v>
      </c>
      <c r="Y338" s="8">
        <v>96.134786917740342</v>
      </c>
      <c r="Z338" s="18">
        <v>233.30058939096267</v>
      </c>
      <c r="AA338" s="8">
        <v>106.54112983151636</v>
      </c>
      <c r="AB338" s="8">
        <v>69.871159563924678</v>
      </c>
      <c r="AC338" s="31">
        <v>280.57453449407234</v>
      </c>
      <c r="AD338" s="12"/>
      <c r="AE338" s="1" t="s">
        <v>792</v>
      </c>
      <c r="AF338" s="13" t="s">
        <v>92</v>
      </c>
      <c r="AG338" s="22" t="s">
        <v>286</v>
      </c>
      <c r="AH338" s="23" t="s">
        <v>269</v>
      </c>
    </row>
    <row r="339" spans="1:34" ht="15" customHeight="1" x14ac:dyDescent="0.25">
      <c r="A339" s="1" t="s">
        <v>549</v>
      </c>
      <c r="B339" s="6" cm="1">
        <f t="array" ref="B339:AC339">_xlfn.XLOOKUP(A339,'Kunnat aakkosjäjestyksessä'!$A$14:$A$306,'Kunnat aakkosjäjestyksessä'!$B$14:$AC$306)</f>
        <v>1076</v>
      </c>
      <c r="C339" s="30">
        <v>12.0817843866171</v>
      </c>
      <c r="D339" s="30">
        <v>24.1635687732342</v>
      </c>
      <c r="E339" s="18">
        <v>6930.2973977695165</v>
      </c>
      <c r="F339" s="18">
        <v>2513.9405204460968</v>
      </c>
      <c r="G339" s="8">
        <v>0</v>
      </c>
      <c r="H339" s="8">
        <v>-6.5055762081784385</v>
      </c>
      <c r="I339" s="8">
        <v>0</v>
      </c>
      <c r="J339" s="8">
        <v>15.803814713896459</v>
      </c>
      <c r="K339" s="8">
        <v>654.27509293680293</v>
      </c>
      <c r="L339" s="8">
        <v>116.17100371747212</v>
      </c>
      <c r="M339" s="8">
        <v>1454.4609665427511</v>
      </c>
      <c r="N339" s="7">
        <v>395.90622246082467</v>
      </c>
      <c r="O339" s="18">
        <v>2727.6951672862456</v>
      </c>
      <c r="P339" s="8">
        <v>629.18215613382904</v>
      </c>
      <c r="Q339" s="8">
        <v>5207.6923076923076</v>
      </c>
      <c r="R339" s="8">
        <v>139.40520446096656</v>
      </c>
      <c r="S339" s="8">
        <v>1570.6319702602229</v>
      </c>
      <c r="T339" s="8">
        <v>118.68958109559613</v>
      </c>
      <c r="U339" s="7">
        <v>-77.973222392999531</v>
      </c>
      <c r="V339" s="8">
        <v>179.36802973977694</v>
      </c>
      <c r="W339" s="8">
        <v>20.621931260229132</v>
      </c>
      <c r="X339" s="8">
        <v>147.76951672862455</v>
      </c>
      <c r="Y339" s="8">
        <v>134.75836431226764</v>
      </c>
      <c r="Z339" s="18">
        <v>140.07421150278293</v>
      </c>
      <c r="AA339" s="8">
        <v>103.15985130111524</v>
      </c>
      <c r="AB339" s="8">
        <v>7.4349442379182156</v>
      </c>
      <c r="AC339" s="31">
        <v>1548.5874985343917</v>
      </c>
      <c r="AD339" s="12"/>
      <c r="AE339" s="1" t="s">
        <v>798</v>
      </c>
      <c r="AF339" s="13" t="s">
        <v>96</v>
      </c>
      <c r="AG339" s="22" t="s">
        <v>286</v>
      </c>
      <c r="AH339" s="23" t="s">
        <v>274</v>
      </c>
    </row>
    <row r="340" spans="1:34" ht="15" customHeight="1" x14ac:dyDescent="0.25">
      <c r="A340" s="1" t="s">
        <v>553</v>
      </c>
      <c r="B340" s="6" cm="1">
        <f t="array" ref="B340:AC340">_xlfn.XLOOKUP(A340,'Kunnat aakkosjäjestyksessä'!$A$14:$A$306,'Kunnat aakkosjäjestyksessä'!$B$14:$AC$306)</f>
        <v>8909</v>
      </c>
      <c r="C340" s="30">
        <v>9.1705017398136714</v>
      </c>
      <c r="D340" s="30">
        <v>19.036928948254577</v>
      </c>
      <c r="E340" s="18">
        <v>6846.8963969020087</v>
      </c>
      <c r="F340" s="18">
        <v>3868.3353911774611</v>
      </c>
      <c r="G340" s="8">
        <v>247.61477157930184</v>
      </c>
      <c r="H340" s="8">
        <v>715.4562801661242</v>
      </c>
      <c r="I340" s="8">
        <v>519.36244247390289</v>
      </c>
      <c r="J340" s="8">
        <v>2.1542438604049976</v>
      </c>
      <c r="K340" s="8">
        <v>605.45515770569091</v>
      </c>
      <c r="L340" s="8">
        <v>86.990683578403861</v>
      </c>
      <c r="M340" s="8">
        <v>1381.8610393983613</v>
      </c>
      <c r="N340" s="7">
        <v>396.43145599367494</v>
      </c>
      <c r="O340" s="18">
        <v>2298.1254910764396</v>
      </c>
      <c r="P340" s="8">
        <v>502.4132899315299</v>
      </c>
      <c r="Q340" s="8">
        <v>5478.5801713586288</v>
      </c>
      <c r="R340" s="8">
        <v>99.225502301043889</v>
      </c>
      <c r="S340" s="8">
        <v>1287.6866090470312</v>
      </c>
      <c r="T340" s="8">
        <v>238.17292006525284</v>
      </c>
      <c r="U340" s="7">
        <v>-67.028254830025105</v>
      </c>
      <c r="V340" s="8">
        <v>123.69513974632395</v>
      </c>
      <c r="W340" s="8">
        <v>38.306451612903224</v>
      </c>
      <c r="X340" s="8">
        <v>75.653833202379616</v>
      </c>
      <c r="Y340" s="8">
        <v>57.694466270063977</v>
      </c>
      <c r="Z340" s="18">
        <v>323.93575199370997</v>
      </c>
      <c r="AA340" s="8">
        <v>165.45066786395779</v>
      </c>
      <c r="AB340" s="8">
        <v>70.602761252665843</v>
      </c>
      <c r="AC340" s="31">
        <v>356.49976265439801</v>
      </c>
      <c r="AD340" s="12"/>
      <c r="AE340" s="1" t="s">
        <v>802</v>
      </c>
      <c r="AF340" s="13" t="s">
        <v>98</v>
      </c>
      <c r="AG340" s="22" t="s">
        <v>286</v>
      </c>
      <c r="AH340" s="23" t="s">
        <v>269</v>
      </c>
    </row>
    <row r="341" spans="1:34" ht="15" customHeight="1" x14ac:dyDescent="0.25">
      <c r="A341" s="1" t="s">
        <v>563</v>
      </c>
      <c r="B341" s="6" cm="1">
        <f t="array" ref="B341:AC341">_xlfn.XLOOKUP(A341,'Kunnat aakkosjäjestyksessä'!$A$14:$A$306,'Kunnat aakkosjäjestyksessä'!$B$14:$AC$306)</f>
        <v>10396</v>
      </c>
      <c r="C341" s="30">
        <v>8.435936898807233</v>
      </c>
      <c r="D341" s="30">
        <v>23.913043478260871</v>
      </c>
      <c r="E341" s="18">
        <v>7198.7302808772602</v>
      </c>
      <c r="F341" s="18">
        <v>4150.9234320892656</v>
      </c>
      <c r="G341" s="8">
        <v>394.4786456329357</v>
      </c>
      <c r="H341" s="8">
        <v>966.04463255098119</v>
      </c>
      <c r="I341" s="8">
        <v>410.44632550981146</v>
      </c>
      <c r="J341" s="8">
        <v>0</v>
      </c>
      <c r="K341" s="8">
        <v>789.34205463639864</v>
      </c>
      <c r="L341" s="8">
        <v>121.00808003078107</v>
      </c>
      <c r="M341" s="8">
        <v>1408.3301269719123</v>
      </c>
      <c r="N341" s="7">
        <v>182.28164678722629</v>
      </c>
      <c r="O341" s="18">
        <v>2391.8814928818779</v>
      </c>
      <c r="P341" s="8">
        <v>515.87148903424395</v>
      </c>
      <c r="Q341" s="8">
        <v>6115.1653363740024</v>
      </c>
      <c r="R341" s="8">
        <v>113.31281262023856</v>
      </c>
      <c r="S341" s="8">
        <v>1314.4478645632935</v>
      </c>
      <c r="T341" s="8">
        <v>148.47482543182653</v>
      </c>
      <c r="U341" s="7">
        <v>24.823295942597351</v>
      </c>
      <c r="V341" s="8">
        <v>159.48441708349364</v>
      </c>
      <c r="W341" s="8">
        <v>18.891182203875704</v>
      </c>
      <c r="X341" s="8">
        <v>96.575606002308575</v>
      </c>
      <c r="Y341" s="8">
        <v>75.509811465948445</v>
      </c>
      <c r="Z341" s="18">
        <v>236.95238095238096</v>
      </c>
      <c r="AA341" s="8">
        <v>137.16814159292034</v>
      </c>
      <c r="AB341" s="8">
        <v>102.34705656021546</v>
      </c>
      <c r="AC341" s="31">
        <v>418.97297495373573</v>
      </c>
      <c r="AD341" s="12"/>
      <c r="AE341" s="1" t="s">
        <v>814</v>
      </c>
      <c r="AF341" s="13" t="s">
        <v>106</v>
      </c>
      <c r="AG341" s="22" t="s">
        <v>286</v>
      </c>
      <c r="AH341" s="23" t="s">
        <v>273</v>
      </c>
    </row>
    <row r="342" spans="1:34" ht="15" customHeight="1" x14ac:dyDescent="0.25">
      <c r="A342" s="1" t="s">
        <v>572</v>
      </c>
      <c r="B342" s="6" cm="1">
        <f t="array" ref="B342:AC342">_xlfn.XLOOKUP(A342,'Kunnat aakkosjäjestyksessä'!$A$14:$A$306,'Kunnat aakkosjäjestyksessä'!$B$14:$AC$306)</f>
        <v>7102</v>
      </c>
      <c r="C342" s="30">
        <v>6.2235989862010701</v>
      </c>
      <c r="D342" s="30">
        <v>28.24556462968178</v>
      </c>
      <c r="E342" s="18">
        <v>7463.8130104196007</v>
      </c>
      <c r="F342" s="18">
        <v>4793.7200788510272</v>
      </c>
      <c r="G342" s="8">
        <v>388.76372852717543</v>
      </c>
      <c r="H342" s="8">
        <v>1177.9780343565194</v>
      </c>
      <c r="I342" s="8">
        <v>476.20388622923122</v>
      </c>
      <c r="J342" s="8">
        <v>3.227789732554565</v>
      </c>
      <c r="K342" s="8">
        <v>878.62573922838635</v>
      </c>
      <c r="L342" s="8">
        <v>98.563784849338219</v>
      </c>
      <c r="M342" s="8">
        <v>1470.0084483244157</v>
      </c>
      <c r="N342" s="7">
        <v>398.9124524527445</v>
      </c>
      <c r="O342" s="18">
        <v>2445.0858912982262</v>
      </c>
      <c r="P342" s="8">
        <v>542.24162207828783</v>
      </c>
      <c r="Q342" s="8">
        <v>8712.6696832579182</v>
      </c>
      <c r="R342" s="8">
        <v>82.652773866516469</v>
      </c>
      <c r="S342" s="8">
        <v>1299.9155167558433</v>
      </c>
      <c r="T342" s="8">
        <v>203.00300300300302</v>
      </c>
      <c r="U342" s="7">
        <v>-26.000120893022682</v>
      </c>
      <c r="V342" s="8">
        <v>196.98676429174881</v>
      </c>
      <c r="W342" s="8">
        <v>40.400666186274464</v>
      </c>
      <c r="X342" s="8">
        <v>105.88566600957476</v>
      </c>
      <c r="Y342" s="8">
        <v>76.598141368628546</v>
      </c>
      <c r="Z342" s="18">
        <v>281.76100628930817</v>
      </c>
      <c r="AA342" s="8">
        <v>150.66178541255985</v>
      </c>
      <c r="AB342" s="8">
        <v>137.28527175443537</v>
      </c>
      <c r="AC342" s="31">
        <v>-56.753966018960909</v>
      </c>
      <c r="AD342" s="12"/>
      <c r="AE342" s="1" t="s">
        <v>823</v>
      </c>
      <c r="AF342" s="13" t="s">
        <v>113</v>
      </c>
      <c r="AG342" s="22" t="s">
        <v>286</v>
      </c>
      <c r="AH342" s="23" t="s">
        <v>274</v>
      </c>
    </row>
    <row r="343" spans="1:34" ht="15" customHeight="1" x14ac:dyDescent="0.25">
      <c r="A343" s="1" t="s">
        <v>966</v>
      </c>
      <c r="B343" s="6" cm="1">
        <f t="array" ref="B343:AC343">_xlfn.XLOOKUP(A343,'Kunnat aakkosjäjestyksessä'!$A$14:$A$306,'Kunnat aakkosjäjestyksessä'!$B$14:$AC$306)</f>
        <v>209551</v>
      </c>
      <c r="C343" s="30">
        <v>7.0975562035017727</v>
      </c>
      <c r="D343" s="30">
        <v>16.876559882797029</v>
      </c>
      <c r="E343" s="18">
        <v>5866.8152382952121</v>
      </c>
      <c r="F343" s="18">
        <v>3263.7162313708832</v>
      </c>
      <c r="G343" s="8">
        <v>264.02641838979537</v>
      </c>
      <c r="H343" s="8">
        <v>538.42739953519674</v>
      </c>
      <c r="I343" s="8">
        <v>333.45581743823698</v>
      </c>
      <c r="J343" s="8">
        <v>0</v>
      </c>
      <c r="K343" s="8">
        <v>540.13104208522032</v>
      </c>
      <c r="L343" s="8">
        <v>84.719233026804929</v>
      </c>
      <c r="M343" s="8">
        <v>1386.8318452309938</v>
      </c>
      <c r="N343" s="7">
        <v>200.8437086914401</v>
      </c>
      <c r="O343" s="18">
        <v>2290.397087105287</v>
      </c>
      <c r="P343" s="8">
        <v>609.1404956311352</v>
      </c>
      <c r="Q343" s="8">
        <v>8582.3976332952334</v>
      </c>
      <c r="R343" s="8">
        <v>89.138205019303186</v>
      </c>
      <c r="S343" s="8">
        <v>1061.4456623924486</v>
      </c>
      <c r="T343" s="8">
        <v>176.2942779291553</v>
      </c>
      <c r="U343" s="7">
        <v>52.745507798179048</v>
      </c>
      <c r="V343" s="8">
        <v>132.4594012913324</v>
      </c>
      <c r="W343" s="8">
        <v>18.751921303412235</v>
      </c>
      <c r="X343" s="8">
        <v>150.42161574032099</v>
      </c>
      <c r="Y343" s="8">
        <v>51.510133571302447</v>
      </c>
      <c r="Z343" s="18">
        <v>326.44566313118889</v>
      </c>
      <c r="AA343" s="8">
        <v>266.31225811377664</v>
      </c>
      <c r="AB343" s="8">
        <v>64.967478084094083</v>
      </c>
      <c r="AC343" s="31">
        <v>-13.743743312146989</v>
      </c>
      <c r="AD343" s="12"/>
      <c r="AE343" s="1" t="s">
        <v>824</v>
      </c>
      <c r="AF343" s="13" t="s">
        <v>359</v>
      </c>
      <c r="AG343" s="22" t="s">
        <v>286</v>
      </c>
      <c r="AH343" s="23" t="s">
        <v>269</v>
      </c>
    </row>
    <row r="344" spans="1:34" ht="15" customHeight="1" x14ac:dyDescent="0.25">
      <c r="A344" s="1" t="s">
        <v>595</v>
      </c>
      <c r="B344" s="6" cm="1">
        <f t="array" ref="B344:AC344">_xlfn.XLOOKUP(A344,'Kunnat aakkosjäjestyksessä'!$A$14:$A$306,'Kunnat aakkosjäjestyksessä'!$B$14:$AC$306)</f>
        <v>7702</v>
      </c>
      <c r="C344" s="30">
        <v>5.712801869644248</v>
      </c>
      <c r="D344" s="30">
        <v>33.380940015580371</v>
      </c>
      <c r="E344" s="18">
        <v>8707.6084133991171</v>
      </c>
      <c r="F344" s="18">
        <v>4742.2747338353674</v>
      </c>
      <c r="G344" s="8">
        <v>166.19059984419633</v>
      </c>
      <c r="H344" s="8">
        <v>1246.5593352376006</v>
      </c>
      <c r="I344" s="8">
        <v>584.13399117112442</v>
      </c>
      <c r="J344" s="8">
        <v>0</v>
      </c>
      <c r="K344" s="8">
        <v>977.66813814593615</v>
      </c>
      <c r="L344" s="8">
        <v>88.288756167229295</v>
      </c>
      <c r="M344" s="8">
        <v>1481.822903142041</v>
      </c>
      <c r="N344" s="7">
        <v>285.89976629446903</v>
      </c>
      <c r="O344" s="18">
        <v>2501.0386912490262</v>
      </c>
      <c r="P344" s="8">
        <v>386.78265385614122</v>
      </c>
      <c r="Q344" s="8">
        <v>6770.4545454545441</v>
      </c>
      <c r="R344" s="8">
        <v>94.520903661386654</v>
      </c>
      <c r="S344" s="8">
        <v>1410.2830433653596</v>
      </c>
      <c r="T344" s="8">
        <v>180.07707579119466</v>
      </c>
      <c r="U344" s="7">
        <v>78.650769115564827</v>
      </c>
      <c r="V344" s="8">
        <v>208.77694105427162</v>
      </c>
      <c r="W344" s="8">
        <v>55.735930735930737</v>
      </c>
      <c r="X344" s="8">
        <v>86.211373669176837</v>
      </c>
      <c r="Y344" s="8">
        <v>65.307712282524022</v>
      </c>
      <c r="Z344" s="18">
        <v>488.75176757938038</v>
      </c>
      <c r="AA344" s="8">
        <v>264.60659568943129</v>
      </c>
      <c r="AB344" s="8">
        <v>71.799532588937936</v>
      </c>
      <c r="AC344" s="31">
        <v>975.54322073534308</v>
      </c>
      <c r="AD344" s="12"/>
      <c r="AE344" s="1" t="s">
        <v>849</v>
      </c>
      <c r="AF344" s="13" t="s">
        <v>128</v>
      </c>
      <c r="AG344" s="22" t="s">
        <v>286</v>
      </c>
      <c r="AH344" s="23" t="s">
        <v>270</v>
      </c>
    </row>
    <row r="345" spans="1:34" ht="15" customHeight="1" x14ac:dyDescent="0.25">
      <c r="A345" s="1" t="s">
        <v>600</v>
      </c>
      <c r="B345" s="6" cm="1">
        <f t="array" ref="B345:AC345">_xlfn.XLOOKUP(A345,'Kunnat aakkosjäjestyksessä'!$A$14:$A$306,'Kunnat aakkosjäjestyksessä'!$B$14:$AC$306)</f>
        <v>3048</v>
      </c>
      <c r="C345" s="30">
        <v>6.2992125984251972</v>
      </c>
      <c r="D345" s="30">
        <v>29.330708661417322</v>
      </c>
      <c r="E345" s="18">
        <v>7712.9265091863517</v>
      </c>
      <c r="F345" s="18">
        <v>3828.7401574803148</v>
      </c>
      <c r="G345" s="8">
        <v>2.2965879265091864</v>
      </c>
      <c r="H345" s="8">
        <v>29.855643044619423</v>
      </c>
      <c r="I345" s="8">
        <v>1.9685039370078741</v>
      </c>
      <c r="J345" s="8">
        <v>0</v>
      </c>
      <c r="K345" s="8">
        <v>0</v>
      </c>
      <c r="L345" s="8">
        <v>0</v>
      </c>
      <c r="M345" s="8">
        <v>1335.9580052493438</v>
      </c>
      <c r="N345" s="7">
        <v>2458.6614173228345</v>
      </c>
      <c r="O345" s="18">
        <v>2737.5328083989502</v>
      </c>
      <c r="P345" s="8">
        <v>467.19160104986878</v>
      </c>
      <c r="Q345" s="8">
        <v>7416.666666666667</v>
      </c>
      <c r="R345" s="8">
        <v>52.493438320209975</v>
      </c>
      <c r="S345" s="8">
        <v>1503.6089238845145</v>
      </c>
      <c r="T345" s="8">
        <v>232.97991071428572</v>
      </c>
      <c r="U345" s="7">
        <v>183.38220095165119</v>
      </c>
      <c r="V345" s="8">
        <v>148.29396325459319</v>
      </c>
      <c r="W345" s="8">
        <v>21.958098307816279</v>
      </c>
      <c r="X345" s="8">
        <v>127.62467191601051</v>
      </c>
      <c r="Y345" s="8">
        <v>103.01837270341207</v>
      </c>
      <c r="Z345" s="18">
        <v>379.21992789249424</v>
      </c>
      <c r="AA345" s="8">
        <v>193.56955380577429</v>
      </c>
      <c r="AB345" s="8">
        <v>128.93700787401573</v>
      </c>
      <c r="AC345" s="31">
        <v>767.4336154145924</v>
      </c>
      <c r="AD345" s="12"/>
      <c r="AE345" s="1" t="s">
        <v>855</v>
      </c>
      <c r="AF345" s="13" t="s">
        <v>134</v>
      </c>
      <c r="AG345" s="22" t="s">
        <v>286</v>
      </c>
      <c r="AH345" s="23" t="s">
        <v>271</v>
      </c>
    </row>
    <row r="346" spans="1:34" ht="15" customHeight="1" x14ac:dyDescent="0.25">
      <c r="A346" s="1" t="s">
        <v>135</v>
      </c>
      <c r="B346" s="6" cm="1">
        <f t="array" ref="B346:AC346">_xlfn.XLOOKUP(A346,'Kunnat aakkosjäjestyksessä'!$A$14:$A$306,'Kunnat aakkosjäjestyksessä'!$B$14:$AC$306)</f>
        <v>4964</v>
      </c>
      <c r="C346" s="30">
        <v>5.7010475423045932</v>
      </c>
      <c r="D346" s="30">
        <v>36.120064464141819</v>
      </c>
      <c r="E346" s="18">
        <v>8337.6309427880733</v>
      </c>
      <c r="F346" s="18">
        <v>5576.9540692989522</v>
      </c>
      <c r="G346" s="8">
        <v>342.06285253827554</v>
      </c>
      <c r="H346" s="8">
        <v>1397.8646253021757</v>
      </c>
      <c r="I346" s="8">
        <v>556.40612409347295</v>
      </c>
      <c r="J346" s="8">
        <v>9.1629134958844531</v>
      </c>
      <c r="K346" s="8">
        <v>1081.1845286059629</v>
      </c>
      <c r="L346" s="8">
        <v>89.242546333601936</v>
      </c>
      <c r="M346" s="8">
        <v>1769.1377921031426</v>
      </c>
      <c r="N346" s="7">
        <v>421.13523316003807</v>
      </c>
      <c r="O346" s="18">
        <v>1959.7099113618051</v>
      </c>
      <c r="P346" s="8">
        <v>468.97663174858985</v>
      </c>
      <c r="Q346" s="8">
        <v>8226.1484098939927</v>
      </c>
      <c r="R346" s="8">
        <v>84.609186140209516</v>
      </c>
      <c r="S346" s="8">
        <v>1016.51893634166</v>
      </c>
      <c r="T346" s="8">
        <v>167.42562234365514</v>
      </c>
      <c r="U346" s="7">
        <v>29.338102841874495</v>
      </c>
      <c r="V346" s="8">
        <v>60.838033843674459</v>
      </c>
      <c r="W346" s="8">
        <v>45.984058859595343</v>
      </c>
      <c r="X346" s="8">
        <v>86.019339242546337</v>
      </c>
      <c r="Y346" s="8">
        <v>70.306204673650285</v>
      </c>
      <c r="Z346" s="18">
        <v>340.75104311543811</v>
      </c>
      <c r="AA346" s="8">
        <v>160.55600322320709</v>
      </c>
      <c r="AB346" s="8">
        <v>120.870265914585</v>
      </c>
      <c r="AC346" s="31">
        <v>460.21591901187793</v>
      </c>
      <c r="AD346" s="12"/>
      <c r="AE346" s="1" t="s">
        <v>856</v>
      </c>
      <c r="AF346" s="13" t="s">
        <v>135</v>
      </c>
      <c r="AG346" s="22" t="s">
        <v>286</v>
      </c>
      <c r="AH346" s="23" t="s">
        <v>273</v>
      </c>
    </row>
    <row r="347" spans="1:34" ht="15" customHeight="1" x14ac:dyDescent="0.25">
      <c r="A347" s="1" t="s">
        <v>601</v>
      </c>
      <c r="B347" s="6" cm="1">
        <f t="array" ref="B347:AC347">_xlfn.XLOOKUP(A347,'Kunnat aakkosjäjestyksessä'!$A$14:$A$306,'Kunnat aakkosjäjestyksessä'!$B$14:$AC$306)</f>
        <v>1631</v>
      </c>
      <c r="C347" s="30">
        <v>9.5033721643163709</v>
      </c>
      <c r="D347" s="30">
        <v>23.298589822194973</v>
      </c>
      <c r="E347" s="18">
        <v>7408.9515634580011</v>
      </c>
      <c r="F347" s="18">
        <v>4162.4770079705704</v>
      </c>
      <c r="G347" s="8">
        <v>4077.8663396689144</v>
      </c>
      <c r="H347" s="8">
        <v>0</v>
      </c>
      <c r="I347" s="8">
        <v>0</v>
      </c>
      <c r="J347" s="8">
        <v>36.122597908051574</v>
      </c>
      <c r="K347" s="8">
        <v>10.423053341508277</v>
      </c>
      <c r="L347" s="8">
        <v>0</v>
      </c>
      <c r="M347" s="8">
        <v>0</v>
      </c>
      <c r="N347" s="7">
        <v>38.065017052095754</v>
      </c>
      <c r="O347" s="18">
        <v>2301.6554261189453</v>
      </c>
      <c r="P347" s="8">
        <v>434.08951563458004</v>
      </c>
      <c r="Q347" s="8">
        <v>4567.7419354838712</v>
      </c>
      <c r="R347" s="8">
        <v>139.79153893316985</v>
      </c>
      <c r="S347" s="8">
        <v>1399.1416309012877</v>
      </c>
      <c r="T347" s="8">
        <v>154.61282903143371</v>
      </c>
      <c r="U347" s="7">
        <v>-96.983490661346963</v>
      </c>
      <c r="V347" s="8">
        <v>121.3979153893317</v>
      </c>
      <c r="W347" s="8">
        <v>14.105793450881611</v>
      </c>
      <c r="X347" s="8">
        <v>135.4996934396076</v>
      </c>
      <c r="Y347" s="8">
        <v>117.10606989576947</v>
      </c>
      <c r="Z347" s="18">
        <v>318.26741996233523</v>
      </c>
      <c r="AA347" s="8">
        <v>131.20784794604538</v>
      </c>
      <c r="AB347" s="8">
        <v>136.11281422440223</v>
      </c>
      <c r="AC347" s="31">
        <v>626.55170940615017</v>
      </c>
      <c r="AD347" s="12"/>
      <c r="AE347" s="1" t="s">
        <v>857</v>
      </c>
      <c r="AF347" s="13" t="s">
        <v>136</v>
      </c>
      <c r="AG347" s="22" t="s">
        <v>286</v>
      </c>
      <c r="AH347" s="23" t="s">
        <v>272</v>
      </c>
    </row>
    <row r="348" spans="1:34" ht="15" customHeight="1" x14ac:dyDescent="0.25">
      <c r="A348" s="1" t="s">
        <v>604</v>
      </c>
      <c r="B348" s="6" cm="1">
        <f t="array" ref="B348:AC348">_xlfn.XLOOKUP(A348,'Kunnat aakkosjäjestyksessä'!$A$14:$A$306,'Kunnat aakkosjäjestyksessä'!$B$14:$AC$306)</f>
        <v>24260</v>
      </c>
      <c r="C348" s="30">
        <v>6.5993404781533389</v>
      </c>
      <c r="D348" s="30">
        <v>26.595218466611708</v>
      </c>
      <c r="E348" s="18">
        <v>6923.9488870568839</v>
      </c>
      <c r="F348" s="18">
        <v>3831.6570486397363</v>
      </c>
      <c r="G348" s="8">
        <v>345.2184666117065</v>
      </c>
      <c r="H348" s="8">
        <v>628.85408079142621</v>
      </c>
      <c r="I348" s="8">
        <v>320.32151690024727</v>
      </c>
      <c r="J348" s="8">
        <v>-2.1021021021021022</v>
      </c>
      <c r="K348" s="8">
        <v>780.3792250618302</v>
      </c>
      <c r="L348" s="8">
        <v>116.94146743610882</v>
      </c>
      <c r="M348" s="8">
        <v>1493.3223413025555</v>
      </c>
      <c r="N348" s="7">
        <v>265.66352007407261</v>
      </c>
      <c r="O348" s="18">
        <v>2104.5342126957958</v>
      </c>
      <c r="P348" s="8">
        <v>512.94311624072554</v>
      </c>
      <c r="Q348" s="8">
        <v>7772.6420986883213</v>
      </c>
      <c r="R348" s="8">
        <v>70.321516900247317</v>
      </c>
      <c r="S348" s="8">
        <v>1137.2217642209398</v>
      </c>
      <c r="T348" s="8">
        <v>141.55896607431339</v>
      </c>
      <c r="U348" s="7">
        <v>25.526156853537628</v>
      </c>
      <c r="V348" s="8">
        <v>101.77246496290189</v>
      </c>
      <c r="W348" s="8">
        <v>17.210013098530055</v>
      </c>
      <c r="X348" s="8">
        <v>97.980214344600171</v>
      </c>
      <c r="Y348" s="8">
        <v>64.303380049464138</v>
      </c>
      <c r="Z348" s="18">
        <v>440.39748696259187</v>
      </c>
      <c r="AA348" s="8">
        <v>181.90436933223413</v>
      </c>
      <c r="AB348" s="8">
        <v>129.80214344600165</v>
      </c>
      <c r="AC348" s="31">
        <v>547.36013875875994</v>
      </c>
      <c r="AD348" s="12"/>
      <c r="AE348" s="1" t="s">
        <v>861</v>
      </c>
      <c r="AF348" s="13" t="s">
        <v>369</v>
      </c>
      <c r="AG348" s="22" t="s">
        <v>286</v>
      </c>
      <c r="AH348" s="23" t="s">
        <v>271</v>
      </c>
    </row>
    <row r="349" spans="1:34" ht="15" customHeight="1" x14ac:dyDescent="0.25">
      <c r="A349" s="1" t="s">
        <v>611</v>
      </c>
      <c r="B349" s="6" cm="1">
        <f t="array" ref="B349:AC349">_xlfn.XLOOKUP(A349,'Kunnat aakkosjäjestyksessä'!$A$14:$A$306,'Kunnat aakkosjäjestyksessä'!$B$14:$AC$306)</f>
        <v>2690</v>
      </c>
      <c r="C349" s="30">
        <v>7.6951672862453533</v>
      </c>
      <c r="D349" s="30">
        <v>28.21561338289963</v>
      </c>
      <c r="E349" s="18">
        <v>7281.0408921933085</v>
      </c>
      <c r="F349" s="18">
        <v>4516.3568773234201</v>
      </c>
      <c r="G349" s="8">
        <v>181.04089219330854</v>
      </c>
      <c r="H349" s="8">
        <v>1077.3234200743493</v>
      </c>
      <c r="I349" s="8">
        <v>671.74721189591082</v>
      </c>
      <c r="J349" s="8">
        <v>5.8117793705204113</v>
      </c>
      <c r="K349" s="8">
        <v>895.91078066914497</v>
      </c>
      <c r="L349" s="8">
        <v>77.695167286245351</v>
      </c>
      <c r="M349" s="8">
        <v>1238.6617100371745</v>
      </c>
      <c r="N349" s="7">
        <v>445.86108308301141</v>
      </c>
      <c r="O349" s="18">
        <v>2173.9776951672861</v>
      </c>
      <c r="P349" s="8">
        <v>434.94423791821561</v>
      </c>
      <c r="Q349" s="8">
        <v>5652.173913043478</v>
      </c>
      <c r="R349" s="8">
        <v>81.784386617100367</v>
      </c>
      <c r="S349" s="8">
        <v>1239.7769516728624</v>
      </c>
      <c r="T349" s="8">
        <v>186.97793960162775</v>
      </c>
      <c r="U349" s="7">
        <v>45.909860153043276</v>
      </c>
      <c r="V349" s="8">
        <v>67.286245353159856</v>
      </c>
      <c r="W349" s="8">
        <v>23.246029241611446</v>
      </c>
      <c r="X349" s="8">
        <v>94.05204460966543</v>
      </c>
      <c r="Y349" s="8">
        <v>86.245353159851291</v>
      </c>
      <c r="Z349" s="18">
        <v>286.71586715867159</v>
      </c>
      <c r="AA349" s="8">
        <v>214.49814126394051</v>
      </c>
      <c r="AB349" s="8">
        <v>101.85873605947955</v>
      </c>
      <c r="AC349" s="31">
        <v>303.9904525439307</v>
      </c>
      <c r="AD349" s="12"/>
      <c r="AE349" s="1" t="s">
        <v>870</v>
      </c>
      <c r="AF349" s="13" t="s">
        <v>145</v>
      </c>
      <c r="AG349" s="22" t="s">
        <v>286</v>
      </c>
      <c r="AH349" s="23" t="s">
        <v>273</v>
      </c>
    </row>
    <row r="350" spans="1:34" ht="15" customHeight="1" x14ac:dyDescent="0.25">
      <c r="A350" s="1" t="s">
        <v>622</v>
      </c>
      <c r="B350" s="6" cm="1">
        <f t="array" ref="B350:AC350">_xlfn.XLOOKUP(A350,'Kunnat aakkosjäjestyksessä'!$A$14:$A$306,'Kunnat aakkosjäjestyksessä'!$B$14:$AC$306)</f>
        <v>4781</v>
      </c>
      <c r="C350" s="30">
        <v>8.9730181970299103</v>
      </c>
      <c r="D350" s="30">
        <v>20.037649027400125</v>
      </c>
      <c r="E350" s="18">
        <v>7521.4390294917375</v>
      </c>
      <c r="F350" s="18">
        <v>4235.9339050407862</v>
      </c>
      <c r="G350" s="8">
        <v>264.3798368542146</v>
      </c>
      <c r="H350" s="8">
        <v>953.35703827651116</v>
      </c>
      <c r="I350" s="8">
        <v>513.07257895837688</v>
      </c>
      <c r="J350" s="8">
        <v>24.751510426817383</v>
      </c>
      <c r="K350" s="8">
        <v>863.83601756954613</v>
      </c>
      <c r="L350" s="8">
        <v>146.20372307048734</v>
      </c>
      <c r="M350" s="8">
        <v>1480.8617444049362</v>
      </c>
      <c r="N350" s="7">
        <v>135.67517855038392</v>
      </c>
      <c r="O350" s="18">
        <v>2731.6460991424387</v>
      </c>
      <c r="P350" s="8">
        <v>542.3551558251412</v>
      </c>
      <c r="Q350" s="8">
        <v>6044.2890442890439</v>
      </c>
      <c r="R350" s="8">
        <v>162.72746287387577</v>
      </c>
      <c r="S350" s="8">
        <v>1581.6774733319389</v>
      </c>
      <c r="T350" s="8">
        <v>258.46925972396491</v>
      </c>
      <c r="U350" s="7">
        <v>-9.852323107253536</v>
      </c>
      <c r="V350" s="8">
        <v>115.0386948337168</v>
      </c>
      <c r="W350" s="8">
        <v>7.3964497041420119</v>
      </c>
      <c r="X350" s="8">
        <v>73.833925956912779</v>
      </c>
      <c r="Y350" s="8">
        <v>64.212507843547371</v>
      </c>
      <c r="Z350" s="18">
        <v>271.82457592056267</v>
      </c>
      <c r="AA350" s="8">
        <v>108.76385693369588</v>
      </c>
      <c r="AB350" s="8">
        <v>120.05856515373353</v>
      </c>
      <c r="AC350" s="31">
        <v>282.03444938794996</v>
      </c>
      <c r="AD350" s="12"/>
      <c r="AE350" s="1" t="s">
        <v>887</v>
      </c>
      <c r="AF350" s="13" t="s">
        <v>159</v>
      </c>
      <c r="AG350" s="22" t="s">
        <v>286</v>
      </c>
      <c r="AH350" s="23" t="s">
        <v>274</v>
      </c>
    </row>
    <row r="351" spans="1:34" ht="15" customHeight="1" x14ac:dyDescent="0.25">
      <c r="A351" s="1" t="s">
        <v>624</v>
      </c>
      <c r="B351" s="6" cm="1">
        <f t="array" ref="B351:AC351">_xlfn.XLOOKUP(A351,'Kunnat aakkosjäjestyksessä'!$A$14:$A$306,'Kunnat aakkosjäjestyksessä'!$B$14:$AC$306)</f>
        <v>5028</v>
      </c>
      <c r="C351" s="30">
        <v>7.8758949880668254</v>
      </c>
      <c r="D351" s="30">
        <v>25.338106603023071</v>
      </c>
      <c r="E351" s="18">
        <v>8244.0334128878294</v>
      </c>
      <c r="F351" s="18">
        <v>5023.0708035003972</v>
      </c>
      <c r="G351" s="8">
        <v>362.17183770883054</v>
      </c>
      <c r="H351" s="8">
        <v>994.63007159904532</v>
      </c>
      <c r="I351" s="8">
        <v>470.1670644391408</v>
      </c>
      <c r="J351" s="8">
        <v>4.4765840220385673</v>
      </c>
      <c r="K351" s="8">
        <v>1271.0819411296739</v>
      </c>
      <c r="L351" s="8">
        <v>209.2283214001591</v>
      </c>
      <c r="M351" s="8">
        <v>1600.0397772474143</v>
      </c>
      <c r="N351" s="7">
        <v>320.50352735425349</v>
      </c>
      <c r="O351" s="18">
        <v>2450.477326968974</v>
      </c>
      <c r="P351" s="8">
        <v>417.46221161495623</v>
      </c>
      <c r="Q351" s="8">
        <v>5300.5050505050503</v>
      </c>
      <c r="R351" s="8">
        <v>123.11058074781225</v>
      </c>
      <c r="S351" s="8">
        <v>1472.3548130469371</v>
      </c>
      <c r="T351" s="8">
        <v>184.08543335286839</v>
      </c>
      <c r="U351" s="7">
        <v>28.327277256842436</v>
      </c>
      <c r="V351" s="8">
        <v>104.21638822593476</v>
      </c>
      <c r="W351" s="8">
        <v>29.234067433248882</v>
      </c>
      <c r="X351" s="8">
        <v>91.686555290373903</v>
      </c>
      <c r="Y351" s="8">
        <v>87.708830548926016</v>
      </c>
      <c r="Z351" s="18">
        <v>232.0222487087803</v>
      </c>
      <c r="AA351" s="8">
        <v>93.874303898170254</v>
      </c>
      <c r="AB351" s="8">
        <v>109.38743038981701</v>
      </c>
      <c r="AC351" s="31">
        <v>538.4630337096778</v>
      </c>
      <c r="AD351" s="12"/>
      <c r="AE351" s="1" t="s">
        <v>889</v>
      </c>
      <c r="AF351" s="13" t="s">
        <v>161</v>
      </c>
      <c r="AG351" s="22" t="s">
        <v>286</v>
      </c>
      <c r="AH351" s="23" t="s">
        <v>271</v>
      </c>
    </row>
    <row r="352" spans="1:34" ht="15" customHeight="1" x14ac:dyDescent="0.25">
      <c r="A352" s="1" t="s">
        <v>419</v>
      </c>
      <c r="B352" s="6" cm="1">
        <f t="array" ref="B352:AC352">_xlfn.XLOOKUP(A352,'Kunnat aakkosjäjestyksessä'!$A$14:$A$306,'Kunnat aakkosjäjestyksessä'!$B$14:$AC$306)</f>
        <v>5131</v>
      </c>
      <c r="C352" s="30">
        <v>5.7688559734944453</v>
      </c>
      <c r="D352" s="30">
        <v>31.865133502241278</v>
      </c>
      <c r="E352" s="18">
        <v>7756.1878776067042</v>
      </c>
      <c r="F352" s="18">
        <v>4781.5240693821861</v>
      </c>
      <c r="G352" s="8">
        <v>196.06314558565583</v>
      </c>
      <c r="H352" s="8">
        <v>1444.5527187682712</v>
      </c>
      <c r="I352" s="8">
        <v>251.80276749171705</v>
      </c>
      <c r="J352" s="8">
        <v>3.5601622352410995</v>
      </c>
      <c r="K352" s="8">
        <v>496.0046774507893</v>
      </c>
      <c r="L352" s="8">
        <v>152.60183200155916</v>
      </c>
      <c r="M352" s="8">
        <v>1810.3683492496589</v>
      </c>
      <c r="N352" s="7">
        <v>579.17224860085298</v>
      </c>
      <c r="O352" s="18">
        <v>2220.8146560124733</v>
      </c>
      <c r="P352" s="8">
        <v>446.11186903137792</v>
      </c>
      <c r="Q352" s="8">
        <v>7733.1081081081084</v>
      </c>
      <c r="R352" s="8">
        <v>110.69966868056909</v>
      </c>
      <c r="S352" s="8">
        <v>1213.7984798284936</v>
      </c>
      <c r="T352" s="8">
        <v>104.46425908806251</v>
      </c>
      <c r="U352" s="7">
        <v>108.29083925888432</v>
      </c>
      <c r="V352" s="8">
        <v>122.00350808809199</v>
      </c>
      <c r="W352" s="8">
        <v>26.769360822805616</v>
      </c>
      <c r="X352" s="8">
        <v>88.676671214188261</v>
      </c>
      <c r="Y352" s="8">
        <v>61.001754044045995</v>
      </c>
      <c r="Z352" s="18">
        <v>289.25619834710744</v>
      </c>
      <c r="AA352" s="8">
        <v>94.913272266614698</v>
      </c>
      <c r="AB352" s="8">
        <v>156.49970765932568</v>
      </c>
      <c r="AC352" s="31">
        <v>464.59295386493739</v>
      </c>
      <c r="AD352" s="12"/>
      <c r="AE352" s="1" t="s">
        <v>890</v>
      </c>
      <c r="AF352" s="13" t="s">
        <v>419</v>
      </c>
      <c r="AG352" s="22" t="s">
        <v>286</v>
      </c>
      <c r="AH352" s="23" t="s">
        <v>272</v>
      </c>
    </row>
    <row r="353" spans="1:34" ht="15" customHeight="1" x14ac:dyDescent="0.25">
      <c r="A353" s="1" t="s">
        <v>640</v>
      </c>
      <c r="B353" s="6" cm="1">
        <f t="array" ref="B353:AC353">_xlfn.XLOOKUP(A353,'Kunnat aakkosjäjestyksessä'!$A$14:$A$306,'Kunnat aakkosjäjestyksessä'!$B$14:$AC$306)</f>
        <v>3913</v>
      </c>
      <c r="C353" s="30">
        <v>5.5967288525428058</v>
      </c>
      <c r="D353" s="30">
        <v>31.535905954510607</v>
      </c>
      <c r="E353" s="18">
        <v>7281.1142346026063</v>
      </c>
      <c r="F353" s="18">
        <v>4503.450038333759</v>
      </c>
      <c r="G353" s="8">
        <v>110.65678507538973</v>
      </c>
      <c r="H353" s="8">
        <v>1098.6455405060055</v>
      </c>
      <c r="I353" s="8">
        <v>363.65959621773573</v>
      </c>
      <c r="J353" s="8">
        <v>2.7045300878972278</v>
      </c>
      <c r="K353" s="8">
        <v>1110.9123434704832</v>
      </c>
      <c r="L353" s="8">
        <v>138.76820853565039</v>
      </c>
      <c r="M353" s="8">
        <v>1625.0958343981602</v>
      </c>
      <c r="N353" s="7">
        <v>191.77540857808742</v>
      </c>
      <c r="O353" s="18">
        <v>2036.544850498339</v>
      </c>
      <c r="P353" s="8">
        <v>339.38154868387426</v>
      </c>
      <c r="Q353" s="8">
        <v>6063.9269406392696</v>
      </c>
      <c r="R353" s="8">
        <v>82.289803220035779</v>
      </c>
      <c r="S353" s="8">
        <v>1022.4891387682085</v>
      </c>
      <c r="T353" s="8">
        <v>168.79468845760979</v>
      </c>
      <c r="U353" s="7">
        <v>125.43821042645212</v>
      </c>
      <c r="V353" s="8">
        <v>157.42397137745976</v>
      </c>
      <c r="W353" s="8">
        <v>15.503875968992247</v>
      </c>
      <c r="X353" s="8">
        <v>125.22361359570661</v>
      </c>
      <c r="Y353" s="8">
        <v>57.756197291081008</v>
      </c>
      <c r="Z353" s="18">
        <v>318.43718079673135</v>
      </c>
      <c r="AA353" s="8">
        <v>213.13570150779455</v>
      </c>
      <c r="AB353" s="8">
        <v>82.03424482494249</v>
      </c>
      <c r="AC353" s="31">
        <v>422.68216497377693</v>
      </c>
      <c r="AD353" s="12"/>
      <c r="AE353" s="1" t="s">
        <v>906</v>
      </c>
      <c r="AF353" s="13" t="s">
        <v>176</v>
      </c>
      <c r="AG353" s="22" t="s">
        <v>286</v>
      </c>
      <c r="AH353" s="23" t="s">
        <v>275</v>
      </c>
    </row>
    <row r="354" spans="1:34" ht="15" customHeight="1" x14ac:dyDescent="0.25">
      <c r="A354" s="1" t="s">
        <v>654</v>
      </c>
      <c r="B354" s="6" cm="1">
        <f t="array" ref="B354:AC354">_xlfn.XLOOKUP(A354,'Kunnat aakkosjäjestyksessä'!$A$14:$A$306,'Kunnat aakkosjäjestyksessä'!$B$14:$AC$306)</f>
        <v>6593</v>
      </c>
      <c r="C354" s="30">
        <v>11.299863491581981</v>
      </c>
      <c r="D354" s="30">
        <v>14.212043075989685</v>
      </c>
      <c r="E354" s="18">
        <v>6445.0174427423026</v>
      </c>
      <c r="F354" s="18">
        <v>3347.4897618686487</v>
      </c>
      <c r="G354" s="8">
        <v>282.57242529956011</v>
      </c>
      <c r="H354" s="8">
        <v>607.00743212498105</v>
      </c>
      <c r="I354" s="8">
        <v>480.05460336720762</v>
      </c>
      <c r="J354" s="8">
        <v>31.462585034013607</v>
      </c>
      <c r="K354" s="8">
        <v>670.71136053389955</v>
      </c>
      <c r="L354" s="8">
        <v>135.29500985894131</v>
      </c>
      <c r="M354" s="8">
        <v>1138.6318822994083</v>
      </c>
      <c r="N354" s="7">
        <v>137.04947320957857</v>
      </c>
      <c r="O354" s="18">
        <v>2453.2079478234491</v>
      </c>
      <c r="P354" s="8">
        <v>615.19793720612768</v>
      </c>
      <c r="Q354" s="8">
        <v>5444.2953020134228</v>
      </c>
      <c r="R354" s="8">
        <v>102.22963749431214</v>
      </c>
      <c r="S354" s="8">
        <v>1545.2752919763386</v>
      </c>
      <c r="T354" s="8">
        <v>26.503104649401788</v>
      </c>
      <c r="U354" s="7">
        <v>16.701574399578305</v>
      </c>
      <c r="V354" s="8">
        <v>58.09191566813287</v>
      </c>
      <c r="W354" s="8">
        <v>29.599810561212408</v>
      </c>
      <c r="X354" s="8">
        <v>59.608675868345216</v>
      </c>
      <c r="Y354" s="8">
        <v>46.564538146519034</v>
      </c>
      <c r="Z354" s="18">
        <v>299.25791306981677</v>
      </c>
      <c r="AA354" s="8">
        <v>158.19808888214774</v>
      </c>
      <c r="AB354" s="8">
        <v>71.136053389959045</v>
      </c>
      <c r="AC354" s="31">
        <v>345.06181998038807</v>
      </c>
      <c r="AD354" s="12"/>
      <c r="AE354" s="1" t="s">
        <v>920</v>
      </c>
      <c r="AF354" s="13" t="s">
        <v>185</v>
      </c>
      <c r="AG354" s="22" t="s">
        <v>286</v>
      </c>
      <c r="AH354" s="23" t="s">
        <v>269</v>
      </c>
    </row>
    <row r="355" spans="1:34" ht="15" customHeight="1" x14ac:dyDescent="0.25">
      <c r="A355" s="1" t="s">
        <v>657</v>
      </c>
      <c r="B355" s="6" cm="1">
        <f t="array" ref="B355:AC355">_xlfn.XLOOKUP(A355,'Kunnat aakkosjäjestyksessä'!$A$14:$A$306,'Kunnat aakkosjäjestyksessä'!$B$14:$AC$306)</f>
        <v>2568</v>
      </c>
      <c r="C355" s="30">
        <v>4.7118380062305292</v>
      </c>
      <c r="D355" s="30">
        <v>31.892523364485982</v>
      </c>
      <c r="E355" s="18">
        <v>8621.4953271028025</v>
      </c>
      <c r="F355" s="18">
        <v>4379.6728971962611</v>
      </c>
      <c r="G355" s="8">
        <v>181.07476635514018</v>
      </c>
      <c r="H355" s="8">
        <v>1057.632398753894</v>
      </c>
      <c r="I355" s="8">
        <v>610.98130841121497</v>
      </c>
      <c r="J355" s="8">
        <v>42.682532496928154</v>
      </c>
      <c r="K355" s="8">
        <v>860.20249221183792</v>
      </c>
      <c r="L355" s="8">
        <v>98.90965732087227</v>
      </c>
      <c r="M355" s="8">
        <v>1313.8629283489097</v>
      </c>
      <c r="N355" s="7">
        <v>313.23647061833674</v>
      </c>
      <c r="O355" s="18">
        <v>2717.6791277258567</v>
      </c>
      <c r="P355" s="8">
        <v>623.05295950155755</v>
      </c>
      <c r="Q355" s="8">
        <v>13223.140495867767</v>
      </c>
      <c r="R355" s="8">
        <v>103.58255451713396</v>
      </c>
      <c r="S355" s="8">
        <v>1348.1308411214955</v>
      </c>
      <c r="T355" s="8">
        <v>293.24169530355096</v>
      </c>
      <c r="U355" s="7">
        <v>42.356562691235894</v>
      </c>
      <c r="V355" s="8">
        <v>134.34579439252337</v>
      </c>
      <c r="W355" s="8">
        <v>42.517006802721085</v>
      </c>
      <c r="X355" s="8">
        <v>130.45171339563862</v>
      </c>
      <c r="Y355" s="8">
        <v>99.688473520249218</v>
      </c>
      <c r="Z355" s="18">
        <v>536.84612447499046</v>
      </c>
      <c r="AA355" s="8">
        <v>154.20560747663549</v>
      </c>
      <c r="AB355" s="8">
        <v>78.660436137071642</v>
      </c>
      <c r="AC355" s="31">
        <v>987.29717770569425</v>
      </c>
      <c r="AD355" s="12"/>
      <c r="AE355" s="1" t="s">
        <v>923</v>
      </c>
      <c r="AF355" s="13" t="s">
        <v>187</v>
      </c>
      <c r="AG355" s="22" t="s">
        <v>286</v>
      </c>
      <c r="AH355" s="23" t="s">
        <v>270</v>
      </c>
    </row>
    <row r="356" spans="1:34" ht="15" customHeight="1" x14ac:dyDescent="0.25">
      <c r="A356" s="1" t="s">
        <v>662</v>
      </c>
      <c r="B356" s="6" cm="1">
        <f t="array" ref="B356:AC356">_xlfn.XLOOKUP(A356,'Kunnat aakkosjäjestyksessä'!$A$14:$A$306,'Kunnat aakkosjäjestyksessä'!$B$14:$AC$306)</f>
        <v>2673</v>
      </c>
      <c r="C356" s="30">
        <v>4.3771043771043772</v>
      </c>
      <c r="D356" s="30">
        <v>38.309016086793861</v>
      </c>
      <c r="E356" s="18">
        <v>9081.9304152637487</v>
      </c>
      <c r="F356" s="18">
        <v>5245.4171343060234</v>
      </c>
      <c r="G356" s="8">
        <v>430.60231949120839</v>
      </c>
      <c r="H356" s="8">
        <v>1058.7355031799477</v>
      </c>
      <c r="I356" s="8">
        <v>597.83015338570897</v>
      </c>
      <c r="J356" s="8">
        <v>28.087918690231813</v>
      </c>
      <c r="K356" s="8">
        <v>1063.2248410026189</v>
      </c>
      <c r="L356" s="8">
        <v>141.78825289936401</v>
      </c>
      <c r="M356" s="8">
        <v>1735.1290684624018</v>
      </c>
      <c r="N356" s="7">
        <v>331.80733009390576</v>
      </c>
      <c r="O356" s="18">
        <v>2161.6161616161617</v>
      </c>
      <c r="P356" s="8">
        <v>455.66778900112229</v>
      </c>
      <c r="Q356" s="8">
        <v>10410.256410256408</v>
      </c>
      <c r="R356" s="8">
        <v>70.332959221848114</v>
      </c>
      <c r="S356" s="8">
        <v>1092.0314253647587</v>
      </c>
      <c r="T356" s="8">
        <v>301.79028132992329</v>
      </c>
      <c r="U356" s="7">
        <v>104.95740289563813</v>
      </c>
      <c r="V356" s="8">
        <v>25.813692480359148</v>
      </c>
      <c r="W356" s="8">
        <v>26.473415662205131</v>
      </c>
      <c r="X356" s="8">
        <v>84.549195660306779</v>
      </c>
      <c r="Y356" s="8">
        <v>65.095398428731755</v>
      </c>
      <c r="Z356" s="18">
        <v>534.89221775666783</v>
      </c>
      <c r="AA356" s="8">
        <v>310.51253273475493</v>
      </c>
      <c r="AB356" s="8">
        <v>93.901982790871685</v>
      </c>
      <c r="AC356" s="31">
        <v>1140.0049015848958</v>
      </c>
      <c r="AD356" s="12"/>
      <c r="AE356" s="1" t="s">
        <v>928</v>
      </c>
      <c r="AF356" s="13" t="s">
        <v>174</v>
      </c>
      <c r="AG356" s="22" t="s">
        <v>286</v>
      </c>
      <c r="AH356" s="23">
        <v>173</v>
      </c>
    </row>
    <row r="357" spans="1:34" ht="15" customHeight="1" x14ac:dyDescent="0.25">
      <c r="A357" s="1" t="s">
        <v>678</v>
      </c>
      <c r="B357" s="6" cm="1">
        <f t="array" ref="B357:AC357">_xlfn.XLOOKUP(A357,'Kunnat aakkosjäjestyksessä'!$A$14:$A$306,'Kunnat aakkosjäjestyksessä'!$B$14:$AC$306)</f>
        <v>15357</v>
      </c>
      <c r="C357" s="30">
        <v>8.6475223025330461</v>
      </c>
      <c r="D357" s="30">
        <v>20.974148596731133</v>
      </c>
      <c r="E357" s="18">
        <v>6691.4110828937946</v>
      </c>
      <c r="F357" s="18">
        <v>3667.0573679755162</v>
      </c>
      <c r="G357" s="8">
        <v>386.27336068242494</v>
      </c>
      <c r="H357" s="8">
        <v>673.829523995572</v>
      </c>
      <c r="I357" s="8">
        <v>306.24470925310931</v>
      </c>
      <c r="J357" s="8">
        <v>12.392182552680424</v>
      </c>
      <c r="K357" s="8">
        <v>679.16910854984701</v>
      </c>
      <c r="L357" s="8">
        <v>124.56860063814547</v>
      </c>
      <c r="M357" s="8">
        <v>1433.0272839747347</v>
      </c>
      <c r="N357" s="7">
        <v>176.12119896714813</v>
      </c>
      <c r="O357" s="18">
        <v>2840.3333984502178</v>
      </c>
      <c r="P357" s="8">
        <v>708.14612228950966</v>
      </c>
      <c r="Q357" s="8">
        <v>8189.0060240963858</v>
      </c>
      <c r="R357" s="8">
        <v>104.57771700201862</v>
      </c>
      <c r="S357" s="8">
        <v>1424.8876733737056</v>
      </c>
      <c r="T357" s="8">
        <v>176.29377940407736</v>
      </c>
      <c r="U357" s="7">
        <v>105.96990146787485</v>
      </c>
      <c r="V357" s="8">
        <v>181.7412254997721</v>
      </c>
      <c r="W357" s="8">
        <v>31.729937673336714</v>
      </c>
      <c r="X357" s="8">
        <v>106.98704173992316</v>
      </c>
      <c r="Y357" s="8">
        <v>55.414468971804389</v>
      </c>
      <c r="Z357" s="18">
        <v>433.6774699424987</v>
      </c>
      <c r="AA357" s="8">
        <v>226.67187601745132</v>
      </c>
      <c r="AB357" s="8">
        <v>34.577065833170543</v>
      </c>
      <c r="AC357" s="31">
        <v>-249.65715347443808</v>
      </c>
      <c r="AD357" s="12"/>
      <c r="AE357" s="1" t="s">
        <v>945</v>
      </c>
      <c r="AF357" s="13" t="s">
        <v>199</v>
      </c>
      <c r="AG357" s="22" t="s">
        <v>286</v>
      </c>
      <c r="AH357" s="23" t="s">
        <v>274</v>
      </c>
    </row>
    <row r="358" spans="1:34" ht="15" customHeight="1" x14ac:dyDescent="0.25">
      <c r="B358" s="6"/>
      <c r="C358" s="30"/>
      <c r="D358" s="30"/>
      <c r="E358" s="18"/>
      <c r="F358" s="18"/>
      <c r="G358" s="8"/>
      <c r="H358" s="8"/>
      <c r="I358" s="8"/>
      <c r="J358" s="8"/>
      <c r="K358" s="8"/>
      <c r="L358" s="8"/>
      <c r="M358" s="8"/>
      <c r="N358" s="7"/>
      <c r="O358" s="18"/>
      <c r="P358" s="8"/>
      <c r="Q358" s="8"/>
      <c r="R358" s="8"/>
      <c r="S358" s="8"/>
      <c r="T358" s="8"/>
      <c r="U358" s="7"/>
      <c r="V358" s="8"/>
      <c r="W358" s="8"/>
      <c r="X358" s="8"/>
      <c r="Y358" s="8"/>
      <c r="Z358" s="18"/>
      <c r="AA358" s="8"/>
      <c r="AB358" s="8"/>
      <c r="AC358" s="31"/>
      <c r="AD358" s="12"/>
      <c r="AF358" s="13"/>
      <c r="AG358" s="22"/>
      <c r="AH358" s="23"/>
    </row>
    <row r="359" spans="1:34" ht="15" customHeight="1" x14ac:dyDescent="0.25">
      <c r="A359" s="11" t="s">
        <v>1029</v>
      </c>
      <c r="B359" s="10">
        <f>Maakunnittain!B31</f>
        <v>71255</v>
      </c>
      <c r="C359" s="49">
        <f>Maakunnittain!C31</f>
        <v>5.2782260893972355</v>
      </c>
      <c r="D359" s="49">
        <f>Maakunnittain!D31</f>
        <v>29.777559469510912</v>
      </c>
      <c r="E359" s="18">
        <f>Maakunnittain!E31</f>
        <v>7378.5558908146795</v>
      </c>
      <c r="F359" s="18">
        <f>Maakunnittain!F31</f>
        <v>4244.9792996982669</v>
      </c>
      <c r="G359" s="9">
        <f>Maakunnittain!G31</f>
        <v>203.95761700933269</v>
      </c>
      <c r="H359" s="9">
        <f>Maakunnittain!H31</f>
        <v>856.59953687460529</v>
      </c>
      <c r="I359" s="9">
        <f>Maakunnittain!I31</f>
        <v>397.96505508385377</v>
      </c>
      <c r="J359" s="9">
        <f>Maakunnittain!J31</f>
        <v>5.9504596168689918</v>
      </c>
      <c r="K359" s="9">
        <f>Maakunnittain!K31</f>
        <v>746.76864781418851</v>
      </c>
      <c r="L359" s="9">
        <f>Maakunnittain!L31</f>
        <v>137.26756017121605</v>
      </c>
      <c r="M359" s="9">
        <f>Maakunnittain!M31</f>
        <v>1842.9162865763806</v>
      </c>
      <c r="N359" s="10">
        <f>Maakunnittain!N31</f>
        <v>190.82169672303624</v>
      </c>
      <c r="O359" s="18">
        <f>Maakunnittain!O31</f>
        <v>2411.3114869131991</v>
      </c>
      <c r="P359" s="9">
        <f>Maakunnittain!P31</f>
        <v>498.1545154725984</v>
      </c>
      <c r="Q359" s="9">
        <f>Maakunnittain!Q31</f>
        <v>9437.9154480191446</v>
      </c>
      <c r="R359" s="9">
        <f>Maakunnittain!R31</f>
        <v>65.497158094168825</v>
      </c>
      <c r="S359" s="9">
        <f>Maakunnittain!S31</f>
        <v>963.13241176057818</v>
      </c>
      <c r="T359" s="9">
        <f>Maakunnittain!T31</f>
        <v>108.97480878534839</v>
      </c>
      <c r="U359" s="10">
        <f>Maakunnittain!U31</f>
        <v>465.20244193389954</v>
      </c>
      <c r="V359" s="9">
        <f>Maakunnittain!V31</f>
        <v>146.29148831660936</v>
      </c>
      <c r="W359" s="9">
        <f>Maakunnittain!W31</f>
        <v>31.029401445512597</v>
      </c>
      <c r="X359" s="9">
        <f>Maakunnittain!X31</f>
        <v>133.02926110448391</v>
      </c>
      <c r="Y359" s="9">
        <f>Maakunnittain!Y31</f>
        <v>58.395902041961968</v>
      </c>
      <c r="Z359" s="18">
        <f>Maakunnittain!Z31</f>
        <v>410.41330432952071</v>
      </c>
      <c r="AA359" s="9">
        <f>Maakunnittain!AA31</f>
        <v>208.82745070521366</v>
      </c>
      <c r="AB359" s="9">
        <f>Maakunnittain!AB31</f>
        <v>139.75159637920146</v>
      </c>
      <c r="AC359" s="31">
        <f>Maakunnittain!AC31</f>
        <v>311.85179987369276</v>
      </c>
      <c r="AD359" s="12"/>
      <c r="AF359" s="13"/>
      <c r="AG359" s="22"/>
      <c r="AH359" s="23"/>
    </row>
    <row r="360" spans="1:34" ht="15" customHeight="1" x14ac:dyDescent="0.25">
      <c r="A360" s="11" t="s">
        <v>1030</v>
      </c>
      <c r="B360" s="10">
        <v>71664</v>
      </c>
      <c r="C360" s="49">
        <v>5.4825295824960927</v>
      </c>
      <c r="D360" s="49">
        <v>29.225273498548784</v>
      </c>
      <c r="E360" s="18">
        <v>7853.5805983478458</v>
      </c>
      <c r="F360" s="18">
        <v>4787.7176825184197</v>
      </c>
      <c r="G360" s="9">
        <v>265.15405224380441</v>
      </c>
      <c r="H360" s="9">
        <v>562.93257423532043</v>
      </c>
      <c r="I360" s="9">
        <v>457.62167894619336</v>
      </c>
      <c r="J360" s="9">
        <v>100.59444072337575</v>
      </c>
      <c r="K360" s="9">
        <v>848.59901763786559</v>
      </c>
      <c r="L360" s="9">
        <v>113.87865594998884</v>
      </c>
      <c r="M360" s="9">
        <v>2063.5186425541415</v>
      </c>
      <c r="N360" s="10">
        <v>239.85543648135808</v>
      </c>
      <c r="O360" s="18">
        <v>2407.3732976110741</v>
      </c>
      <c r="P360" s="9">
        <v>498.56273721812903</v>
      </c>
      <c r="Q360" s="9">
        <v>9093.6625095444142</v>
      </c>
      <c r="R360" s="9">
        <v>78.393614646126366</v>
      </c>
      <c r="S360" s="9">
        <v>943.70953337798619</v>
      </c>
      <c r="T360" s="9">
        <v>120.8556597454789</v>
      </c>
      <c r="U360" s="10">
        <v>473.12458137977228</v>
      </c>
      <c r="V360" s="9">
        <v>135.85621790578253</v>
      </c>
      <c r="W360" s="9">
        <v>28.968519758874749</v>
      </c>
      <c r="X360" s="9">
        <v>127.90243357892386</v>
      </c>
      <c r="Y360" s="9">
        <v>58.48124581379772</v>
      </c>
      <c r="Z360" s="18">
        <v>345.8361241348515</v>
      </c>
      <c r="AA360" s="9">
        <v>179.02991739227505</v>
      </c>
      <c r="AB360" s="9">
        <v>104.73878097789685</v>
      </c>
      <c r="AC360" s="31">
        <v>312.65349408350079</v>
      </c>
      <c r="AD360" s="10"/>
      <c r="AE360" s="2"/>
      <c r="AF360" s="50" t="s">
        <v>408</v>
      </c>
      <c r="AG360" s="22"/>
      <c r="AH360" s="23"/>
    </row>
    <row r="361" spans="1:34" ht="15" customHeight="1" x14ac:dyDescent="0.3">
      <c r="A361" s="48" t="s">
        <v>1033</v>
      </c>
      <c r="B361" s="32">
        <f>100*(B359-B360)/B360</f>
        <v>-0.57071891047108725</v>
      </c>
      <c r="C361" s="32"/>
      <c r="D361" s="32"/>
      <c r="E361" s="32">
        <f t="shared" ref="E361:AB361" si="16">100*(E359-E360)/E360</f>
        <v>-6.0485112692813905</v>
      </c>
      <c r="F361" s="32">
        <f t="shared" si="16"/>
        <v>-11.336056526513136</v>
      </c>
      <c r="G361" s="32">
        <f t="shared" si="16"/>
        <v>-23.079577595217248</v>
      </c>
      <c r="H361" s="32">
        <f t="shared" si="16"/>
        <v>52.167342250214936</v>
      </c>
      <c r="I361" s="32">
        <f t="shared" si="16"/>
        <v>-13.036232024609555</v>
      </c>
      <c r="J361" s="32">
        <f t="shared" si="16"/>
        <v>-94.084703315531982</v>
      </c>
      <c r="K361" s="32">
        <f t="shared" si="16"/>
        <v>-11.999821789462942</v>
      </c>
      <c r="L361" s="32">
        <f t="shared" si="16"/>
        <v>20.53844421161655</v>
      </c>
      <c r="M361" s="32">
        <f t="shared" si="16"/>
        <v>-10.6905918574454</v>
      </c>
      <c r="N361" s="32">
        <f t="shared" si="16"/>
        <v>-20.443038722673613</v>
      </c>
      <c r="O361" s="32">
        <f t="shared" si="16"/>
        <v>0.16358864269338794</v>
      </c>
      <c r="P361" s="32">
        <f t="shared" si="16"/>
        <v>-8.1879714438430146E-2</v>
      </c>
      <c r="Q361" s="32">
        <f t="shared" si="16"/>
        <v>3.7856357448213371</v>
      </c>
      <c r="R361" s="32">
        <f t="shared" si="16"/>
        <v>-16.450901786035693</v>
      </c>
      <c r="S361" s="32">
        <f t="shared" si="16"/>
        <v>2.058141588658986</v>
      </c>
      <c r="T361" s="32">
        <f t="shared" si="16"/>
        <v>-9.8306119756008918</v>
      </c>
      <c r="U361" s="32">
        <f t="shared" si="16"/>
        <v>-1.6744298980977537</v>
      </c>
      <c r="V361" s="32">
        <f t="shared" si="16"/>
        <v>7.6811135858822324</v>
      </c>
      <c r="W361" s="32">
        <f t="shared" si="16"/>
        <v>7.1142112327174765</v>
      </c>
      <c r="X361" s="32">
        <f t="shared" si="16"/>
        <v>4.0083893496807228</v>
      </c>
      <c r="Y361" s="32">
        <f t="shared" si="16"/>
        <v>-0.14593357348693328</v>
      </c>
      <c r="Z361" s="32">
        <f t="shared" si="16"/>
        <v>18.672768889084789</v>
      </c>
      <c r="AA361" s="32">
        <f t="shared" si="16"/>
        <v>16.643884858444526</v>
      </c>
      <c r="AB361" s="32">
        <f t="shared" si="16"/>
        <v>33.428702410326316</v>
      </c>
      <c r="AC361" s="31"/>
      <c r="AD361" s="12"/>
      <c r="AF361" s="13"/>
      <c r="AG361" s="22"/>
      <c r="AH361" s="23"/>
    </row>
    <row r="362" spans="1:34" ht="15" customHeight="1" x14ac:dyDescent="0.25">
      <c r="B362" s="6"/>
      <c r="C362" s="30"/>
      <c r="D362" s="30"/>
      <c r="E362" s="18"/>
      <c r="F362" s="18"/>
      <c r="G362" s="8"/>
      <c r="H362" s="8"/>
      <c r="I362" s="8"/>
      <c r="J362" s="8"/>
      <c r="K362" s="8"/>
      <c r="L362" s="8"/>
      <c r="M362" s="8"/>
      <c r="N362" s="7"/>
      <c r="O362" s="18"/>
      <c r="P362" s="8"/>
      <c r="Q362" s="8"/>
      <c r="R362" s="8"/>
      <c r="S362" s="8"/>
      <c r="T362" s="8"/>
      <c r="U362" s="7"/>
      <c r="V362" s="8"/>
      <c r="W362" s="8"/>
      <c r="X362" s="8"/>
      <c r="Y362" s="8"/>
      <c r="Z362" s="18"/>
      <c r="AA362" s="8"/>
      <c r="AB362" s="8"/>
      <c r="AC362" s="31"/>
      <c r="AD362" s="12"/>
      <c r="AF362" s="13"/>
      <c r="AG362" s="22"/>
      <c r="AH362" s="23"/>
    </row>
    <row r="363" spans="1:34" ht="15" customHeight="1" x14ac:dyDescent="0.25">
      <c r="A363" s="1" t="s">
        <v>454</v>
      </c>
      <c r="B363" s="6" cm="1">
        <f t="array" ref="B363:AC363">_xlfn.XLOOKUP(A363,'Kunnat aakkosjäjestyksessä'!$A$14:$A$306,'Kunnat aakkosjäjestyksessä'!$B$14:$AC$306)</f>
        <v>2139</v>
      </c>
      <c r="C363" s="30">
        <v>3.8335670874240297</v>
      </c>
      <c r="D363" s="30">
        <v>43.431510051425896</v>
      </c>
      <c r="E363" s="18">
        <v>9193.5483870967746</v>
      </c>
      <c r="F363" s="18">
        <v>5984.572230014026</v>
      </c>
      <c r="G363" s="8">
        <v>202.4310425432445</v>
      </c>
      <c r="H363" s="8">
        <v>1773.7260402057036</v>
      </c>
      <c r="I363" s="8">
        <v>669.47171575502568</v>
      </c>
      <c r="J363" s="8">
        <v>25.712949976624593</v>
      </c>
      <c r="K363" s="8">
        <v>699.85974754558197</v>
      </c>
      <c r="L363" s="8">
        <v>135.57737260402055</v>
      </c>
      <c r="M363" s="8">
        <v>2204.7685834502104</v>
      </c>
      <c r="N363" s="7">
        <v>408.60215053763557</v>
      </c>
      <c r="O363" s="18">
        <v>1833.56708742403</v>
      </c>
      <c r="P363" s="8">
        <v>405.79710144927537</v>
      </c>
      <c r="Q363" s="8">
        <v>10585.365853658537</v>
      </c>
      <c r="R363" s="8">
        <v>66.853669939223934</v>
      </c>
      <c r="S363" s="8">
        <v>1024.3104254324451</v>
      </c>
      <c r="T363" s="8">
        <v>52.057583248509523</v>
      </c>
      <c r="U363" s="7">
        <v>21.808709411612035</v>
      </c>
      <c r="V363" s="8">
        <v>140.25245441795232</v>
      </c>
      <c r="W363" s="8">
        <v>25.712949976624593</v>
      </c>
      <c r="X363" s="8">
        <v>96.774193548387089</v>
      </c>
      <c r="Y363" s="8">
        <v>79.00888265544647</v>
      </c>
      <c r="Z363" s="18">
        <v>306.04820372896774</v>
      </c>
      <c r="AA363" s="8">
        <v>177.65310892940627</v>
      </c>
      <c r="AB363" s="8">
        <v>142.12248714352501</v>
      </c>
      <c r="AC363" s="31">
        <v>1069.3608659297508</v>
      </c>
      <c r="AD363" s="12"/>
      <c r="AE363" s="1" t="s">
        <v>244</v>
      </c>
      <c r="AF363" s="13" t="s">
        <v>24</v>
      </c>
      <c r="AG363" s="22" t="s">
        <v>298</v>
      </c>
      <c r="AH363" s="23" t="s">
        <v>276</v>
      </c>
    </row>
    <row r="364" spans="1:34" ht="15" customHeight="1" x14ac:dyDescent="0.25">
      <c r="A364" s="1" t="s">
        <v>478</v>
      </c>
      <c r="B364" s="6" cm="1">
        <f t="array" ref="B364:AC364">_xlfn.XLOOKUP(A364,'Kunnat aakkosjäjestyksessä'!$A$14:$A$306,'Kunnat aakkosjäjestyksessä'!$B$14:$AC$306)</f>
        <v>36493</v>
      </c>
      <c r="C364" s="30">
        <v>6.1600854958485192</v>
      </c>
      <c r="D364" s="30">
        <v>24.358096073219521</v>
      </c>
      <c r="E364" s="18">
        <v>7073.1099114898743</v>
      </c>
      <c r="F364" s="18">
        <v>3455.1009782698052</v>
      </c>
      <c r="G364" s="8">
        <v>147.31592360178664</v>
      </c>
      <c r="H364" s="8">
        <v>527.6902419642123</v>
      </c>
      <c r="I364" s="8">
        <v>297.50911133642069</v>
      </c>
      <c r="J364" s="8">
        <v>4.2473899103937738</v>
      </c>
      <c r="K364" s="8">
        <v>629.70980736031572</v>
      </c>
      <c r="L364" s="8">
        <v>137.12218781684157</v>
      </c>
      <c r="M364" s="8">
        <v>1757.6795549831475</v>
      </c>
      <c r="N364" s="7">
        <v>90.948949113528556</v>
      </c>
      <c r="O364" s="18">
        <v>3043.13155947716</v>
      </c>
      <c r="P364" s="8">
        <v>615.54270682048616</v>
      </c>
      <c r="Q364" s="8">
        <v>9992.4377224199288</v>
      </c>
      <c r="R364" s="8">
        <v>57.02463486148028</v>
      </c>
      <c r="S364" s="8">
        <v>1049.187515413915</v>
      </c>
      <c r="T364" s="8">
        <v>354.86177311725453</v>
      </c>
      <c r="U364" s="7">
        <v>582.35906375557045</v>
      </c>
      <c r="V364" s="8">
        <v>168.52547063820458</v>
      </c>
      <c r="W364" s="8">
        <v>30.279779683774969</v>
      </c>
      <c r="X364" s="8">
        <v>185.3506151864741</v>
      </c>
      <c r="Y364" s="8">
        <v>58.696188310086868</v>
      </c>
      <c r="Z364" s="18">
        <v>352.29292570209742</v>
      </c>
      <c r="AA364" s="8">
        <v>192.55747677636805</v>
      </c>
      <c r="AB364" s="8">
        <v>139.01296138985558</v>
      </c>
      <c r="AC364" s="31">
        <v>222.58444804081176</v>
      </c>
      <c r="AD364" s="12"/>
      <c r="AE364" s="1" t="s">
        <v>720</v>
      </c>
      <c r="AF364" s="13" t="s">
        <v>328</v>
      </c>
      <c r="AG364" s="22" t="s">
        <v>298</v>
      </c>
      <c r="AH364" s="23" t="s">
        <v>277</v>
      </c>
    </row>
    <row r="365" spans="1:34" ht="15" customHeight="1" x14ac:dyDescent="0.25">
      <c r="A365" s="1" t="s">
        <v>516</v>
      </c>
      <c r="B365" s="6" cm="1">
        <f t="array" ref="B365:AC365">_xlfn.XLOOKUP(A365,'Kunnat aakkosjäjestyksessä'!$A$14:$A$306,'Kunnat aakkosjäjestyksessä'!$B$14:$AC$306)</f>
        <v>7928</v>
      </c>
      <c r="C365" s="30">
        <v>3.7209889001009082</v>
      </c>
      <c r="D365" s="30">
        <v>38.143289606458126</v>
      </c>
      <c r="E365" s="18">
        <v>7469.8536831483352</v>
      </c>
      <c r="F365" s="18">
        <v>5184.4096871846614</v>
      </c>
      <c r="G365" s="8">
        <v>237.00807265388497</v>
      </c>
      <c r="H365" s="8">
        <v>1162.3360242179617</v>
      </c>
      <c r="I365" s="8">
        <v>557.01311806256308</v>
      </c>
      <c r="J365" s="8">
        <v>20.389249304911957</v>
      </c>
      <c r="K365" s="8">
        <v>868.31483350151359</v>
      </c>
      <c r="L365" s="8">
        <v>125.50454086781029</v>
      </c>
      <c r="M365" s="8">
        <v>2058.0221997981835</v>
      </c>
      <c r="N365" s="7">
        <v>281.3261896456421</v>
      </c>
      <c r="O365" s="18">
        <v>1499.3693239152369</v>
      </c>
      <c r="P365" s="8">
        <v>285.06559031281535</v>
      </c>
      <c r="Q365" s="8">
        <v>7661.0169491525421</v>
      </c>
      <c r="R365" s="8">
        <v>43.012108980827449</v>
      </c>
      <c r="S365" s="8">
        <v>772.70433905146319</v>
      </c>
      <c r="T365" s="8">
        <v>91.222709575673932</v>
      </c>
      <c r="U365" s="7">
        <v>85.366594157928205</v>
      </c>
      <c r="V365" s="8">
        <v>100.27749747729565</v>
      </c>
      <c r="W365" s="8">
        <v>26.488395560040363</v>
      </c>
      <c r="X365" s="8">
        <v>95.232088799192738</v>
      </c>
      <c r="Y365" s="8">
        <v>54.238143289606462</v>
      </c>
      <c r="Z365" s="18">
        <v>374.53369808505346</v>
      </c>
      <c r="AA365" s="8">
        <v>240.28758829465187</v>
      </c>
      <c r="AB365" s="8">
        <v>138.11806256306761</v>
      </c>
      <c r="AC365" s="31">
        <v>411.54097396338346</v>
      </c>
      <c r="AD365" s="12"/>
      <c r="AE365" s="1" t="s">
        <v>760</v>
      </c>
      <c r="AF365" s="13" t="s">
        <v>68</v>
      </c>
      <c r="AG365" s="22" t="s">
        <v>298</v>
      </c>
      <c r="AH365" s="23" t="s">
        <v>276</v>
      </c>
    </row>
    <row r="366" spans="1:34" ht="15" customHeight="1" x14ac:dyDescent="0.25">
      <c r="A366" s="1" t="s">
        <v>576</v>
      </c>
      <c r="B366" s="6" cm="1">
        <f t="array" ref="B366:AC366">_xlfn.XLOOKUP(A366,'Kunnat aakkosjäjestyksessä'!$A$14:$A$306,'Kunnat aakkosjäjestyksessä'!$B$14:$AC$306)</f>
        <v>3183</v>
      </c>
      <c r="C366" s="30">
        <v>3.9271127866792335</v>
      </c>
      <c r="D366" s="30">
        <v>34.464341815896951</v>
      </c>
      <c r="E366" s="18">
        <v>7504.2412818096136</v>
      </c>
      <c r="F366" s="18">
        <v>5238.7684574300974</v>
      </c>
      <c r="G366" s="8">
        <v>196.98397737983035</v>
      </c>
      <c r="H366" s="8">
        <v>1492.9311969839773</v>
      </c>
      <c r="I366" s="8">
        <v>241.59597863650646</v>
      </c>
      <c r="J366" s="8">
        <v>21.020363477118458</v>
      </c>
      <c r="K366" s="8">
        <v>653.15739868049002</v>
      </c>
      <c r="L366" s="8">
        <v>137.92020106817469</v>
      </c>
      <c r="M366" s="8">
        <v>2214.2632736412188</v>
      </c>
      <c r="N366" s="7">
        <v>418.81626863095607</v>
      </c>
      <c r="O366" s="18">
        <v>1641.2189758089853</v>
      </c>
      <c r="P366" s="8">
        <v>332.07665724159597</v>
      </c>
      <c r="Q366" s="8">
        <v>8456</v>
      </c>
      <c r="R366" s="8">
        <v>72.57304429783224</v>
      </c>
      <c r="S366" s="8">
        <v>832.23374175306321</v>
      </c>
      <c r="T366" s="8">
        <v>152.65200517464424</v>
      </c>
      <c r="U366" s="7">
        <v>68.232079700722551</v>
      </c>
      <c r="V366" s="8">
        <v>72.258875274897903</v>
      </c>
      <c r="W366" s="8">
        <v>34.53533077025056</v>
      </c>
      <c r="X366" s="8">
        <v>76.657241595978647</v>
      </c>
      <c r="Y366" s="8">
        <v>67.232170907948472</v>
      </c>
      <c r="Z366" s="18">
        <v>339.62264150943395</v>
      </c>
      <c r="AA366" s="8">
        <v>159.28369462770971</v>
      </c>
      <c r="AB366" s="8">
        <v>158.655356581841</v>
      </c>
      <c r="AC366" s="31">
        <v>284.63120706109692</v>
      </c>
      <c r="AD366" s="12"/>
      <c r="AE366" s="1" t="s">
        <v>828</v>
      </c>
      <c r="AF366" s="13" t="s">
        <v>115</v>
      </c>
      <c r="AG366" s="22" t="s">
        <v>298</v>
      </c>
      <c r="AH366" s="23" t="s">
        <v>277</v>
      </c>
    </row>
    <row r="367" spans="1:34" ht="15" customHeight="1" x14ac:dyDescent="0.25">
      <c r="A367" s="1" t="s">
        <v>598</v>
      </c>
      <c r="B367" s="6" cm="1">
        <f t="array" ref="B367:AC367">_xlfn.XLOOKUP(A367,'Kunnat aakkosjäjestyksessä'!$A$14:$A$306,'Kunnat aakkosjäjestyksessä'!$B$14:$AC$306)</f>
        <v>2446</v>
      </c>
      <c r="C367" s="30">
        <v>3.0253475061324613</v>
      </c>
      <c r="D367" s="30">
        <v>41.291905151267379</v>
      </c>
      <c r="E367" s="18">
        <v>9706.8683565004103</v>
      </c>
      <c r="F367" s="18">
        <v>6268.601798855274</v>
      </c>
      <c r="G367" s="8">
        <v>428.04578904333607</v>
      </c>
      <c r="H367" s="8">
        <v>1758.7898609975471</v>
      </c>
      <c r="I367" s="8">
        <v>397.79231398201142</v>
      </c>
      <c r="J367" s="8">
        <v>0</v>
      </c>
      <c r="K367" s="8">
        <v>1431.3164349959118</v>
      </c>
      <c r="L367" s="8">
        <v>157.80866721177432</v>
      </c>
      <c r="M367" s="8">
        <v>2011.8560915780868</v>
      </c>
      <c r="N367" s="7">
        <v>240.8013082583812</v>
      </c>
      <c r="O367" s="18">
        <v>1850.3679476696648</v>
      </c>
      <c r="P367" s="8">
        <v>302.53475061324616</v>
      </c>
      <c r="Q367" s="8">
        <v>10000.000000000002</v>
      </c>
      <c r="R367" s="8">
        <v>24.529844644317254</v>
      </c>
      <c r="S367" s="8">
        <v>1033.9329517579722</v>
      </c>
      <c r="T367" s="8">
        <v>265.02057613168722</v>
      </c>
      <c r="U367" s="7">
        <v>-33.451272464879182</v>
      </c>
      <c r="V367" s="8">
        <v>91.169255928045786</v>
      </c>
      <c r="W367" s="8">
        <v>59.518186112423237</v>
      </c>
      <c r="X367" s="8">
        <v>107.11365494685201</v>
      </c>
      <c r="Y367" s="8">
        <v>89.533932951757976</v>
      </c>
      <c r="Z367" s="18">
        <v>490.16459253311922</v>
      </c>
      <c r="AA367" s="8">
        <v>385.93622240392477</v>
      </c>
      <c r="AB367" s="8">
        <v>141.45543744889616</v>
      </c>
      <c r="AC367" s="31">
        <v>1097.7340174423523</v>
      </c>
      <c r="AD367" s="12"/>
      <c r="AE367" s="1" t="s">
        <v>852</v>
      </c>
      <c r="AF367" s="13" t="s">
        <v>131</v>
      </c>
      <c r="AG367" s="22" t="s">
        <v>298</v>
      </c>
      <c r="AH367" s="23" t="s">
        <v>276</v>
      </c>
    </row>
    <row r="368" spans="1:34" ht="15" customHeight="1" x14ac:dyDescent="0.25">
      <c r="A368" s="1" t="s">
        <v>613</v>
      </c>
      <c r="B368" s="6" cm="1">
        <f t="array" ref="B368:AC368">_xlfn.XLOOKUP(A368,'Kunnat aakkosjäjestyksessä'!$A$14:$A$306,'Kunnat aakkosjäjestyksessä'!$B$14:$AC$306)</f>
        <v>1210</v>
      </c>
      <c r="C368" s="30">
        <v>4.1322314049586772</v>
      </c>
      <c r="D368" s="30">
        <v>40</v>
      </c>
      <c r="E368" s="18">
        <v>9193.3884297520653</v>
      </c>
      <c r="F368" s="18">
        <v>6251.2396694214876</v>
      </c>
      <c r="G368" s="8">
        <v>344.62809917355366</v>
      </c>
      <c r="H368" s="8">
        <v>1758.6776859504132</v>
      </c>
      <c r="I368" s="8">
        <v>636.36363636363637</v>
      </c>
      <c r="J368" s="8">
        <v>58.243080625752107</v>
      </c>
      <c r="K368" s="8">
        <v>1114.8760330578514</v>
      </c>
      <c r="L368" s="8">
        <v>212.39669421487602</v>
      </c>
      <c r="M368" s="8">
        <v>2169.4214876033061</v>
      </c>
      <c r="N368" s="7">
        <v>169.02964664697507</v>
      </c>
      <c r="O368" s="18">
        <v>1773.5537190082644</v>
      </c>
      <c r="P368" s="8">
        <v>429.75206611570252</v>
      </c>
      <c r="Q368" s="8">
        <v>10400.000000000002</v>
      </c>
      <c r="R368" s="8">
        <v>38.84297520661157</v>
      </c>
      <c r="S368" s="8">
        <v>947.93388429752065</v>
      </c>
      <c r="T368" s="8">
        <v>506.80272108843536</v>
      </c>
      <c r="U368" s="7">
        <v>-514.90635008642403</v>
      </c>
      <c r="V368" s="8">
        <v>238.84297520661158</v>
      </c>
      <c r="W368" s="8">
        <v>26.285447179806795</v>
      </c>
      <c r="X368" s="8">
        <v>100</v>
      </c>
      <c r="Y368" s="8">
        <v>97.52066115702479</v>
      </c>
      <c r="Z368" s="18">
        <v>318.21862348178138</v>
      </c>
      <c r="AA368" s="8">
        <v>151.2396694214876</v>
      </c>
      <c r="AB368" s="8">
        <v>144.62809917355372</v>
      </c>
      <c r="AC368" s="31">
        <v>850.37641784053199</v>
      </c>
      <c r="AD368" s="12"/>
      <c r="AE368" s="1" t="s">
        <v>872</v>
      </c>
      <c r="AF368" s="13" t="s">
        <v>147</v>
      </c>
      <c r="AG368" s="22" t="s">
        <v>298</v>
      </c>
      <c r="AH368" s="23" t="s">
        <v>277</v>
      </c>
    </row>
    <row r="369" spans="1:34" ht="15" customHeight="1" x14ac:dyDescent="0.25">
      <c r="A369" s="1" t="s">
        <v>633</v>
      </c>
      <c r="B369" s="6" cm="1">
        <f t="array" ref="B369:AC369">_xlfn.XLOOKUP(A369,'Kunnat aakkosjäjestyksessä'!$A$14:$A$306,'Kunnat aakkosjäjestyksessä'!$B$14:$AC$306)</f>
        <v>10348</v>
      </c>
      <c r="C369" s="30">
        <v>5.9431774255894858</v>
      </c>
      <c r="D369" s="30">
        <v>27.638190954773869</v>
      </c>
      <c r="E369" s="18">
        <v>7062.0409741012754</v>
      </c>
      <c r="F369" s="18">
        <v>4252.9957479706227</v>
      </c>
      <c r="G369" s="8">
        <v>227.09702357943564</v>
      </c>
      <c r="H369" s="8">
        <v>870.40974101275606</v>
      </c>
      <c r="I369" s="8">
        <v>367.02744491689214</v>
      </c>
      <c r="J369" s="8">
        <v>25.685676969960817</v>
      </c>
      <c r="K369" s="8">
        <v>754.63857750289912</v>
      </c>
      <c r="L369" s="8">
        <v>137.41785852338617</v>
      </c>
      <c r="M369" s="8">
        <v>1774.5458059528412</v>
      </c>
      <c r="N369" s="7">
        <v>233.59147803583747</v>
      </c>
      <c r="O369" s="18">
        <v>2070.5450328565908</v>
      </c>
      <c r="P369" s="8">
        <v>512.94936219559338</v>
      </c>
      <c r="Q369" s="8">
        <v>8630.8943089430886</v>
      </c>
      <c r="R369" s="8">
        <v>137.61113258600696</v>
      </c>
      <c r="S369" s="8">
        <v>920.37108620023184</v>
      </c>
      <c r="T369" s="8">
        <v>243.66566352781282</v>
      </c>
      <c r="U369" s="7">
        <v>-6.786665816877651</v>
      </c>
      <c r="V369" s="8">
        <v>165.82914572864323</v>
      </c>
      <c r="W369" s="8">
        <v>37.860082304526749</v>
      </c>
      <c r="X369" s="8">
        <v>59.045226130653262</v>
      </c>
      <c r="Y369" s="8">
        <v>45.805952841128722</v>
      </c>
      <c r="Z369" s="18">
        <v>334.91893990874672</v>
      </c>
      <c r="AA369" s="8">
        <v>222.84499420177812</v>
      </c>
      <c r="AB369" s="8">
        <v>136.25821414766136</v>
      </c>
      <c r="AC369" s="31">
        <v>403.58125336531526</v>
      </c>
      <c r="AD369" s="12"/>
      <c r="AE369" s="1" t="s">
        <v>899</v>
      </c>
      <c r="AF369" s="13" t="s">
        <v>168</v>
      </c>
      <c r="AG369" s="22" t="s">
        <v>298</v>
      </c>
      <c r="AH369" s="23" t="s">
        <v>277</v>
      </c>
    </row>
    <row r="370" spans="1:34" ht="15" customHeight="1" x14ac:dyDescent="0.25">
      <c r="A370" s="1" t="s">
        <v>635</v>
      </c>
      <c r="B370" s="6" cm="1">
        <f t="array" ref="B370:AC370">_xlfn.XLOOKUP(A370,'Kunnat aakkosjäjestyksessä'!$A$14:$A$306,'Kunnat aakkosjäjestyksessä'!$B$14:$AC$306)</f>
        <v>7508</v>
      </c>
      <c r="C370" s="30">
        <v>3.6228023441662227</v>
      </c>
      <c r="D370" s="30">
        <v>38.958444326052209</v>
      </c>
      <c r="E370" s="18">
        <v>7581.6462440063933</v>
      </c>
      <c r="F370" s="18">
        <v>5181.6728822589239</v>
      </c>
      <c r="G370" s="8">
        <v>320.19179541822058</v>
      </c>
      <c r="H370" s="8">
        <v>1143.0474160895046</v>
      </c>
      <c r="I370" s="8">
        <v>711.50772509323394</v>
      </c>
      <c r="J370" s="8">
        <v>-2.580449301760777</v>
      </c>
      <c r="K370" s="8">
        <v>947.2562599893447</v>
      </c>
      <c r="L370" s="8">
        <v>131.59296750133191</v>
      </c>
      <c r="M370" s="8">
        <v>1756.1267980820458</v>
      </c>
      <c r="N370" s="7">
        <v>306.12333688833564</v>
      </c>
      <c r="O370" s="18">
        <v>1549.5471497069793</v>
      </c>
      <c r="P370" s="8">
        <v>303.67607884922751</v>
      </c>
      <c r="Q370" s="8">
        <v>8382.3529411764703</v>
      </c>
      <c r="R370" s="8">
        <v>45.285029302077781</v>
      </c>
      <c r="S370" s="8">
        <v>822.32285562067136</v>
      </c>
      <c r="T370" s="8">
        <v>135.76507769291547</v>
      </c>
      <c r="U370" s="7">
        <v>60.749922956128557</v>
      </c>
      <c r="V370" s="8">
        <v>96.030900372935534</v>
      </c>
      <c r="W370" s="8">
        <v>17.123784646640548</v>
      </c>
      <c r="X370" s="8">
        <v>68.593500266382534</v>
      </c>
      <c r="Y370" s="8">
        <v>52.610548748002131</v>
      </c>
      <c r="Z370" s="18">
        <v>270.47669212536215</v>
      </c>
      <c r="AA370" s="8">
        <v>216.83537559936067</v>
      </c>
      <c r="AB370" s="8">
        <v>139.85082578582845</v>
      </c>
      <c r="AC370" s="31">
        <v>579.94951991512789</v>
      </c>
      <c r="AD370" s="12"/>
      <c r="AE370" s="1" t="s">
        <v>901</v>
      </c>
      <c r="AF370" s="13" t="s">
        <v>170</v>
      </c>
      <c r="AG370" s="22" t="s">
        <v>298</v>
      </c>
      <c r="AH370" s="23" t="s">
        <v>276</v>
      </c>
    </row>
    <row r="371" spans="1:34" ht="15" customHeight="1" x14ac:dyDescent="0.25">
      <c r="B371" s="6"/>
      <c r="C371" s="30"/>
      <c r="D371" s="30"/>
      <c r="E371" s="18"/>
      <c r="F371" s="18"/>
      <c r="G371" s="8"/>
      <c r="H371" s="8"/>
      <c r="I371" s="8"/>
      <c r="J371" s="8"/>
      <c r="K371" s="8"/>
      <c r="L371" s="8"/>
      <c r="M371" s="8"/>
      <c r="N371" s="7"/>
      <c r="O371" s="18"/>
      <c r="P371" s="8"/>
      <c r="Q371" s="8"/>
      <c r="R371" s="8"/>
      <c r="S371" s="8"/>
      <c r="T371" s="8"/>
      <c r="U371" s="7"/>
      <c r="V371" s="8"/>
      <c r="W371" s="8"/>
      <c r="X371" s="8"/>
      <c r="Y371" s="8"/>
      <c r="Z371" s="18"/>
      <c r="AA371" s="8"/>
      <c r="AB371" s="8"/>
      <c r="AC371" s="31"/>
      <c r="AD371" s="12"/>
      <c r="AF371" s="13"/>
      <c r="AG371" s="22"/>
      <c r="AH371" s="23"/>
    </row>
    <row r="372" spans="1:34" ht="15" customHeight="1" x14ac:dyDescent="0.25">
      <c r="A372" s="11" t="s">
        <v>1031</v>
      </c>
      <c r="B372" s="10">
        <f>Maakunnittain!B32</f>
        <v>176494</v>
      </c>
      <c r="C372" s="49">
        <f>Maakunnittain!C32</f>
        <v>5.8834861241741931</v>
      </c>
      <c r="D372" s="49">
        <f>Maakunnittain!D32</f>
        <v>26.61903520799574</v>
      </c>
      <c r="E372" s="18">
        <f>Maakunnittain!E32</f>
        <v>7105.8506238172395</v>
      </c>
      <c r="F372" s="18">
        <f>Maakunnittain!F32</f>
        <v>4272.264212947749</v>
      </c>
      <c r="G372" s="9">
        <f>Maakunnittain!G32</f>
        <v>263.16475347603887</v>
      </c>
      <c r="H372" s="9">
        <f>Maakunnittain!H32</f>
        <v>905.41321518011944</v>
      </c>
      <c r="I372" s="9">
        <f>Maakunnittain!I32</f>
        <v>462.38965630559682</v>
      </c>
      <c r="J372" s="9">
        <f>Maakunnittain!J32</f>
        <v>22.941289788888007</v>
      </c>
      <c r="K372" s="9">
        <f>Maakunnittain!K32</f>
        <v>761.4649789794554</v>
      </c>
      <c r="L372" s="9">
        <f>Maakunnittain!L32</f>
        <v>90.031389169036913</v>
      </c>
      <c r="M372" s="9">
        <f>Maakunnittain!M32</f>
        <v>1652.2374698290027</v>
      </c>
      <c r="N372" s="10">
        <f>Maakunnittain!N32</f>
        <v>204.65284938864744</v>
      </c>
      <c r="O372" s="18">
        <f>Maakunnittain!O32</f>
        <v>2166.0169750813056</v>
      </c>
      <c r="P372" s="9">
        <f>Maakunnittain!P32</f>
        <v>541.85977993586187</v>
      </c>
      <c r="Q372" s="9">
        <f>Maakunnittain!Q32</f>
        <v>9209.8420647149469</v>
      </c>
      <c r="R372" s="9">
        <f>Maakunnittain!R32</f>
        <v>70.687955397917207</v>
      </c>
      <c r="S372" s="9">
        <f>Maakunnittain!S32</f>
        <v>1045.1913379491652</v>
      </c>
      <c r="T372" s="9">
        <f>Maakunnittain!T32</f>
        <v>144.55448910444548</v>
      </c>
      <c r="U372" s="10">
        <f>Maakunnittain!U32</f>
        <v>59.452445975500638</v>
      </c>
      <c r="V372" s="9">
        <f>Maakunnittain!V32</f>
        <v>128.77491586116241</v>
      </c>
      <c r="W372" s="9">
        <f>Maakunnittain!W32</f>
        <v>34.505422280644098</v>
      </c>
      <c r="X372" s="9">
        <f>Maakunnittain!X32</f>
        <v>140.99062857660883</v>
      </c>
      <c r="Y372" s="9">
        <f>Maakunnittain!Y32</f>
        <v>62.68201751900915</v>
      </c>
      <c r="Z372" s="18">
        <f>Maakunnittain!Z32</f>
        <v>354.32932564279804</v>
      </c>
      <c r="AA372" s="9">
        <f>Maakunnittain!AA32</f>
        <v>177.04284564914389</v>
      </c>
      <c r="AB372" s="9">
        <f>Maakunnittain!AB32</f>
        <v>99.975069974050101</v>
      </c>
      <c r="AC372" s="31">
        <f>Maakunnittain!AC32</f>
        <v>313.24011014538678</v>
      </c>
      <c r="AD372" s="12"/>
      <c r="AF372" s="13"/>
      <c r="AG372" s="22"/>
      <c r="AH372" s="23"/>
    </row>
    <row r="373" spans="1:34" ht="15" customHeight="1" x14ac:dyDescent="0.25">
      <c r="A373" s="11" t="s">
        <v>1032</v>
      </c>
      <c r="B373" s="10">
        <v>176665</v>
      </c>
      <c r="C373" s="49">
        <v>6.0125095519769056</v>
      </c>
      <c r="D373" s="49">
        <v>25.986471570486515</v>
      </c>
      <c r="E373" s="18">
        <v>7014.1793790507454</v>
      </c>
      <c r="F373" s="18">
        <v>4328.2823422862484</v>
      </c>
      <c r="G373" s="9">
        <v>258.03073613902018</v>
      </c>
      <c r="H373" s="9">
        <v>580.23377579033763</v>
      </c>
      <c r="I373" s="9">
        <v>457.70243115501091</v>
      </c>
      <c r="J373" s="9">
        <v>95.185803639656982</v>
      </c>
      <c r="K373" s="9">
        <v>854.69674242209828</v>
      </c>
      <c r="L373" s="9">
        <v>86.689497070727086</v>
      </c>
      <c r="M373" s="9">
        <v>1620.6662327003085</v>
      </c>
      <c r="N373" s="10">
        <v>174.48277813941695</v>
      </c>
      <c r="O373" s="18">
        <v>2059.2081057368464</v>
      </c>
      <c r="P373" s="9">
        <v>507.14629383296068</v>
      </c>
      <c r="Q373" s="9">
        <v>8434.8521935605349</v>
      </c>
      <c r="R373" s="9">
        <v>71.661053406164214</v>
      </c>
      <c r="S373" s="9">
        <v>990.756516570911</v>
      </c>
      <c r="T373" s="9">
        <v>131.98426400249059</v>
      </c>
      <c r="U373" s="10">
        <v>59.315653921263412</v>
      </c>
      <c r="V373" s="9">
        <v>124.65966660062831</v>
      </c>
      <c r="W373" s="9">
        <v>32.858800554722215</v>
      </c>
      <c r="X373" s="9">
        <v>140.82585684770612</v>
      </c>
      <c r="Y373" s="9">
        <v>62.213794469759151</v>
      </c>
      <c r="Z373" s="18">
        <v>392.44332493702768</v>
      </c>
      <c r="AA373" s="9">
        <v>169.42235304106643</v>
      </c>
      <c r="AB373" s="9">
        <v>98.03866074208247</v>
      </c>
      <c r="AC373" s="31">
        <v>234.24560609062348</v>
      </c>
      <c r="AD373" s="10"/>
      <c r="AE373" s="2"/>
      <c r="AF373" s="50" t="s">
        <v>409</v>
      </c>
      <c r="AG373" s="22"/>
      <c r="AH373" s="23"/>
    </row>
    <row r="374" spans="1:34" ht="15" customHeight="1" x14ac:dyDescent="0.3">
      <c r="A374" s="48" t="s">
        <v>1033</v>
      </c>
      <c r="B374" s="32">
        <f>100*(B372-B373)/B373</f>
        <v>-9.6793365975150703E-2</v>
      </c>
      <c r="C374" s="32"/>
      <c r="D374" s="32"/>
      <c r="E374" s="32">
        <f t="shared" ref="E374:AB374" si="17">100*(E372-E373)/E373</f>
        <v>1.3069418361367922</v>
      </c>
      <c r="F374" s="32">
        <f t="shared" si="17"/>
        <v>-1.2942346387899917</v>
      </c>
      <c r="G374" s="32">
        <f t="shared" si="17"/>
        <v>1.9896921637477392</v>
      </c>
      <c r="H374" s="32">
        <f t="shared" si="17"/>
        <v>56.042831864941718</v>
      </c>
      <c r="I374" s="32">
        <f t="shared" si="17"/>
        <v>1.0240769616970795</v>
      </c>
      <c r="J374" s="32">
        <f t="shared" si="17"/>
        <v>-75.898412461025814</v>
      </c>
      <c r="K374" s="32">
        <f t="shared" si="17"/>
        <v>-10.908168805983314</v>
      </c>
      <c r="L374" s="32">
        <f t="shared" si="17"/>
        <v>3.8550138266268732</v>
      </c>
      <c r="M374" s="32">
        <f t="shared" si="17"/>
        <v>1.9480406570877451</v>
      </c>
      <c r="N374" s="32">
        <f t="shared" si="17"/>
        <v>17.291145619611637</v>
      </c>
      <c r="O374" s="32">
        <f t="shared" si="17"/>
        <v>5.1868904870224295</v>
      </c>
      <c r="P374" s="32">
        <f t="shared" si="17"/>
        <v>6.8448663679547277</v>
      </c>
      <c r="Q374" s="32">
        <f t="shared" si="17"/>
        <v>9.1879484473488073</v>
      </c>
      <c r="R374" s="32">
        <f t="shared" si="17"/>
        <v>-1.3579175325984001</v>
      </c>
      <c r="S374" s="32">
        <f t="shared" si="17"/>
        <v>5.4942683159589594</v>
      </c>
      <c r="T374" s="32">
        <f t="shared" si="17"/>
        <v>9.5240331845300013</v>
      </c>
      <c r="U374" s="32">
        <f t="shared" si="17"/>
        <v>0.23061712245271057</v>
      </c>
      <c r="V374" s="32">
        <f t="shared" si="17"/>
        <v>3.3011874431832933</v>
      </c>
      <c r="W374" s="32">
        <f t="shared" si="17"/>
        <v>5.011204603100591</v>
      </c>
      <c r="X374" s="32">
        <f t="shared" si="17"/>
        <v>0.11700388876802421</v>
      </c>
      <c r="Y374" s="32">
        <f t="shared" si="17"/>
        <v>0.75260326627014096</v>
      </c>
      <c r="Z374" s="32">
        <f t="shared" si="17"/>
        <v>-9.711975429916027</v>
      </c>
      <c r="AA374" s="32">
        <f t="shared" si="17"/>
        <v>4.4979263192208867</v>
      </c>
      <c r="AB374" s="32">
        <f t="shared" si="17"/>
        <v>1.9751485967988534</v>
      </c>
      <c r="AC374" s="31"/>
      <c r="AD374" s="12"/>
      <c r="AF374" s="13"/>
      <c r="AG374" s="22"/>
      <c r="AH374" s="23"/>
    </row>
    <row r="375" spans="1:34" ht="15" customHeight="1" x14ac:dyDescent="0.25">
      <c r="B375" s="6"/>
      <c r="C375" s="30"/>
      <c r="D375" s="30"/>
      <c r="E375" s="18"/>
      <c r="F375" s="18"/>
      <c r="G375" s="8"/>
      <c r="H375" s="8"/>
      <c r="I375" s="8"/>
      <c r="J375" s="8"/>
      <c r="K375" s="8"/>
      <c r="L375" s="8"/>
      <c r="M375" s="8"/>
      <c r="N375" s="7"/>
      <c r="O375" s="18"/>
      <c r="P375" s="8"/>
      <c r="Q375" s="8"/>
      <c r="R375" s="8"/>
      <c r="S375" s="8"/>
      <c r="T375" s="8"/>
      <c r="U375" s="7"/>
      <c r="V375" s="8"/>
      <c r="W375" s="8"/>
      <c r="X375" s="8"/>
      <c r="Y375" s="8"/>
      <c r="Z375" s="18"/>
      <c r="AA375" s="8"/>
      <c r="AB375" s="8"/>
      <c r="AC375" s="31"/>
      <c r="AD375" s="12"/>
      <c r="AF375" s="13"/>
      <c r="AG375" s="22"/>
      <c r="AH375" s="23"/>
    </row>
    <row r="376" spans="1:34" ht="15" customHeight="1" x14ac:dyDescent="0.25">
      <c r="A376" s="1" t="s">
        <v>432</v>
      </c>
      <c r="B376" s="6" cm="1">
        <f t="array" ref="B376:AC376">_xlfn.XLOOKUP(A376,'Kunnat aakkosjäjestyksessä'!$A$14:$A$306,'Kunnat aakkosjäjestyksessä'!$B$14:$AC$306)</f>
        <v>1789</v>
      </c>
      <c r="C376" s="30">
        <v>3.8010061486864171</v>
      </c>
      <c r="D376" s="30">
        <v>30.575740637227501</v>
      </c>
      <c r="E376" s="18">
        <v>8969.2565679150357</v>
      </c>
      <c r="F376" s="18">
        <v>5083.2867523756286</v>
      </c>
      <c r="G376" s="8">
        <v>141.97875908328675</v>
      </c>
      <c r="H376" s="8">
        <v>1147.5684740078257</v>
      </c>
      <c r="I376" s="8">
        <v>574.62269424259364</v>
      </c>
      <c r="J376" s="8">
        <v>4.4717719396310791</v>
      </c>
      <c r="K376" s="8">
        <v>1261.0396869759641</v>
      </c>
      <c r="L376" s="8">
        <v>152.59921743991057</v>
      </c>
      <c r="M376" s="8">
        <v>1745.6679709334824</v>
      </c>
      <c r="N376" s="7">
        <v>207.93739519284449</v>
      </c>
      <c r="O376" s="18">
        <v>2897.1492453884853</v>
      </c>
      <c r="P376" s="8">
        <v>494.13079932923421</v>
      </c>
      <c r="Q376" s="8">
        <v>13000</v>
      </c>
      <c r="R376" s="8">
        <v>89.99441028507546</v>
      </c>
      <c r="S376" s="8">
        <v>1463.9463387367243</v>
      </c>
      <c r="T376" s="8">
        <v>159.84934746430761</v>
      </c>
      <c r="U376" s="7">
        <v>219.13332441942646</v>
      </c>
      <c r="V376" s="8">
        <v>272.21911682504191</v>
      </c>
      <c r="W376" s="8">
        <v>56.456120737842369</v>
      </c>
      <c r="X376" s="8">
        <v>141.41978759083287</v>
      </c>
      <c r="Y376" s="8">
        <v>100.05589714924538</v>
      </c>
      <c r="Z376" s="18">
        <v>460.73008849557522</v>
      </c>
      <c r="AA376" s="8">
        <v>40.804918949133594</v>
      </c>
      <c r="AB376" s="8">
        <v>186.13750698714367</v>
      </c>
      <c r="AC376" s="31">
        <v>528.09048165534659</v>
      </c>
      <c r="AD376" s="12"/>
      <c r="AE376" s="1" t="s">
        <v>689</v>
      </c>
      <c r="AF376" s="13" t="s">
        <v>306</v>
      </c>
      <c r="AG376" s="22" t="s">
        <v>291</v>
      </c>
      <c r="AH376" s="23" t="s">
        <v>282</v>
      </c>
    </row>
    <row r="377" spans="1:34" ht="15" customHeight="1" x14ac:dyDescent="0.25">
      <c r="A377" s="1" t="s">
        <v>464</v>
      </c>
      <c r="B377" s="6" cm="1">
        <f t="array" ref="B377:AC377">_xlfn.XLOOKUP(A377,'Kunnat aakkosjäjestyksessä'!$A$14:$A$306,'Kunnat aakkosjäjestyksessä'!$B$14:$AC$306)</f>
        <v>7008</v>
      </c>
      <c r="C377" s="30">
        <v>4.9086757990867582</v>
      </c>
      <c r="D377" s="30">
        <v>27.026255707762559</v>
      </c>
      <c r="E377" s="18">
        <v>8145.2625570776254</v>
      </c>
      <c r="F377" s="18">
        <v>4535.5308219178078</v>
      </c>
      <c r="G377" s="8">
        <v>370.00570776255711</v>
      </c>
      <c r="H377" s="8">
        <v>843.60730593607298</v>
      </c>
      <c r="I377" s="8">
        <v>450.48515981735159</v>
      </c>
      <c r="J377" s="8">
        <v>6.7066210045662098</v>
      </c>
      <c r="K377" s="8">
        <v>1241.2956621004566</v>
      </c>
      <c r="L377" s="8">
        <v>114.58333333333333</v>
      </c>
      <c r="M377" s="8">
        <v>1468.75</v>
      </c>
      <c r="N377" s="7">
        <v>154.68036529680313</v>
      </c>
      <c r="O377" s="18">
        <v>2213.327625570776</v>
      </c>
      <c r="P377" s="8">
        <v>450.48515981735159</v>
      </c>
      <c r="Q377" s="8">
        <v>9177.3255813953492</v>
      </c>
      <c r="R377" s="8">
        <v>84.902968036529671</v>
      </c>
      <c r="S377" s="8">
        <v>1178.9383561643835</v>
      </c>
      <c r="T377" s="8">
        <v>203.84705606380481</v>
      </c>
      <c r="U377" s="7">
        <v>4.0581950777474418</v>
      </c>
      <c r="V377" s="8">
        <v>130.70776255707764</v>
      </c>
      <c r="W377" s="8">
        <v>37.385844748858446</v>
      </c>
      <c r="X377" s="8">
        <v>123.00228310502283</v>
      </c>
      <c r="Y377" s="8">
        <v>78.481735159817347</v>
      </c>
      <c r="Z377" s="18">
        <v>481.78373651996503</v>
      </c>
      <c r="AA377" s="8">
        <v>264.41210045662098</v>
      </c>
      <c r="AB377" s="8">
        <v>120.57648401826485</v>
      </c>
      <c r="AC377" s="31">
        <v>914.62037306907655</v>
      </c>
      <c r="AD377" s="12"/>
      <c r="AE377" s="1" t="s">
        <v>710</v>
      </c>
      <c r="AF377" s="13" t="s">
        <v>320</v>
      </c>
      <c r="AG377" s="22" t="s">
        <v>291</v>
      </c>
      <c r="AH377" s="23" t="s">
        <v>283</v>
      </c>
    </row>
    <row r="378" spans="1:34" ht="15" customHeight="1" x14ac:dyDescent="0.25">
      <c r="A378" s="1" t="s">
        <v>494</v>
      </c>
      <c r="B378" s="6" cm="1">
        <f t="array" ref="B378:AC378">_xlfn.XLOOKUP(A378,'Kunnat aakkosjäjestyksessä'!$A$14:$A$306,'Kunnat aakkosjäjestyksessä'!$B$14:$AC$306)</f>
        <v>19982</v>
      </c>
      <c r="C378" s="30">
        <v>5.2647382644379945</v>
      </c>
      <c r="D378" s="30">
        <v>29.661695525973375</v>
      </c>
      <c r="E378" s="18">
        <v>7474.8773896506855</v>
      </c>
      <c r="F378" s="18">
        <v>4872.1349214292868</v>
      </c>
      <c r="G378" s="8">
        <v>386.64798318486635</v>
      </c>
      <c r="H378" s="8">
        <v>1046.8922029826845</v>
      </c>
      <c r="I378" s="8">
        <v>462.26603943549196</v>
      </c>
      <c r="J378" s="8">
        <v>-0.56298381421534127</v>
      </c>
      <c r="K378" s="8">
        <v>732.60934841357221</v>
      </c>
      <c r="L378" s="8">
        <v>97.387648883995595</v>
      </c>
      <c r="M378" s="8">
        <v>2040.0860774697228</v>
      </c>
      <c r="N378" s="7">
        <v>204.19625375716402</v>
      </c>
      <c r="O378" s="18">
        <v>2019.6176558903014</v>
      </c>
      <c r="P378" s="8">
        <v>403.06275648083272</v>
      </c>
      <c r="Q378" s="8">
        <v>7655.8935361216718</v>
      </c>
      <c r="R378" s="8">
        <v>69.712741467320598</v>
      </c>
      <c r="S378" s="8">
        <v>877.48974076669003</v>
      </c>
      <c r="T378" s="8">
        <v>113.60159627535749</v>
      </c>
      <c r="U378" s="7">
        <v>120.50910335430967</v>
      </c>
      <c r="V378" s="8">
        <v>177.65989390451406</v>
      </c>
      <c r="W378" s="8">
        <v>40.586527875087576</v>
      </c>
      <c r="X378" s="8">
        <v>216.99529576618957</v>
      </c>
      <c r="Y378" s="8">
        <v>59.253327995195676</v>
      </c>
      <c r="Z378" s="18">
        <v>432.20629250868524</v>
      </c>
      <c r="AA378" s="8">
        <v>194.97547793013712</v>
      </c>
      <c r="AB378" s="8">
        <v>119.10719647682915</v>
      </c>
      <c r="AC378" s="31">
        <v>150.91851982241201</v>
      </c>
      <c r="AD378" s="12"/>
      <c r="AE378" s="1" t="s">
        <v>735</v>
      </c>
      <c r="AF378" s="13" t="s">
        <v>51</v>
      </c>
      <c r="AG378" s="22" t="s">
        <v>291</v>
      </c>
      <c r="AH378" s="23" t="s">
        <v>279</v>
      </c>
    </row>
    <row r="379" spans="1:34" ht="15" customHeight="1" x14ac:dyDescent="0.25">
      <c r="A379" s="1" t="s">
        <v>495</v>
      </c>
      <c r="B379" s="6" cm="1">
        <f t="array" ref="B379:AC379">_xlfn.XLOOKUP(A379,'Kunnat aakkosjäjestyksessä'!$A$14:$A$306,'Kunnat aakkosjäjestyksessä'!$B$14:$AC$306)</f>
        <v>7105</v>
      </c>
      <c r="C379" s="30">
        <v>3.6734693877551021</v>
      </c>
      <c r="D379" s="30">
        <v>40.999296270232236</v>
      </c>
      <c r="E379" s="18">
        <v>8078.3954961294867</v>
      </c>
      <c r="F379" s="18">
        <v>4802.6741731175225</v>
      </c>
      <c r="G379" s="8">
        <v>245.60168895144267</v>
      </c>
      <c r="H379" s="8">
        <v>1197.6073187895847</v>
      </c>
      <c r="I379" s="8">
        <v>583.67346938775506</v>
      </c>
      <c r="J379" s="8">
        <v>1.7712550607287449</v>
      </c>
      <c r="K379" s="8">
        <v>826.88247712878263</v>
      </c>
      <c r="L379" s="8">
        <v>92.047853624208315</v>
      </c>
      <c r="M379" s="8">
        <v>1663.7579169598876</v>
      </c>
      <c r="N379" s="7">
        <v>283.38004683934128</v>
      </c>
      <c r="O379" s="18">
        <v>1404.7853624208303</v>
      </c>
      <c r="P379" s="8">
        <v>351.86488388458832</v>
      </c>
      <c r="Q379" s="8">
        <v>9578.5440613026822</v>
      </c>
      <c r="R379" s="8">
        <v>29.275158339197748</v>
      </c>
      <c r="S379" s="8">
        <v>655.45390570021107</v>
      </c>
      <c r="T379" s="8">
        <v>48.292682926829272</v>
      </c>
      <c r="U379" s="7">
        <v>160.01132833284686</v>
      </c>
      <c r="V379" s="8">
        <v>76.284306826178749</v>
      </c>
      <c r="W379" s="8">
        <v>16.326530612244898</v>
      </c>
      <c r="X379" s="8">
        <v>67.276565798733287</v>
      </c>
      <c r="Y379" s="8">
        <v>47.431386347642501</v>
      </c>
      <c r="Z379" s="18">
        <v>444.72256987901545</v>
      </c>
      <c r="AA379" s="8">
        <v>193.38494018296973</v>
      </c>
      <c r="AB379" s="8">
        <v>103.16678395496129</v>
      </c>
      <c r="AC379" s="31">
        <v>1426.2133907121183</v>
      </c>
      <c r="AD379" s="12"/>
      <c r="AE379" s="1" t="s">
        <v>736</v>
      </c>
      <c r="AF379" s="13" t="s">
        <v>78</v>
      </c>
      <c r="AG379" s="22" t="s">
        <v>291</v>
      </c>
      <c r="AH379" s="23" t="s">
        <v>281</v>
      </c>
    </row>
    <row r="380" spans="1:34" ht="15" customHeight="1" x14ac:dyDescent="0.25">
      <c r="A380" s="1" t="s">
        <v>496</v>
      </c>
      <c r="B380" s="6" cm="1">
        <f t="array" ref="B380:AC380">_xlfn.XLOOKUP(A380,'Kunnat aakkosjäjestyksessä'!$A$14:$A$306,'Kunnat aakkosjäjestyksessä'!$B$14:$AC$306)</f>
        <v>7904</v>
      </c>
      <c r="C380" s="30">
        <v>6.4524291497975712</v>
      </c>
      <c r="D380" s="30">
        <v>26.556174089068822</v>
      </c>
      <c r="E380" s="18">
        <v>7175.1012145748991</v>
      </c>
      <c r="F380" s="18">
        <v>4050.733805668016</v>
      </c>
      <c r="G380" s="8">
        <v>189.77732793522267</v>
      </c>
      <c r="H380" s="8">
        <v>721.15384615384619</v>
      </c>
      <c r="I380" s="8">
        <v>405.99696356275308</v>
      </c>
      <c r="J380" s="8">
        <v>8.920471726640459</v>
      </c>
      <c r="K380" s="8">
        <v>840.96659919028343</v>
      </c>
      <c r="L380" s="8">
        <v>118.29453441295547</v>
      </c>
      <c r="M380" s="8">
        <v>1712.8036437246963</v>
      </c>
      <c r="N380" s="7">
        <v>171.11495337457401</v>
      </c>
      <c r="O380" s="18">
        <v>1934.4635627530365</v>
      </c>
      <c r="P380" s="8">
        <v>392.33299595141705</v>
      </c>
      <c r="Q380" s="8">
        <v>6080.3921568627457</v>
      </c>
      <c r="R380" s="8">
        <v>127.90991902834008</v>
      </c>
      <c r="S380" s="8">
        <v>1103.1123481781378</v>
      </c>
      <c r="T380" s="8">
        <v>484.36811977102599</v>
      </c>
      <c r="U380" s="7">
        <v>-304.20617645118818</v>
      </c>
      <c r="V380" s="8">
        <v>56.680161943319838</v>
      </c>
      <c r="W380" s="8">
        <v>12.904858299595142</v>
      </c>
      <c r="X380" s="8">
        <v>61.361336032388664</v>
      </c>
      <c r="Y380" s="8">
        <v>60.47570850202429</v>
      </c>
      <c r="Z380" s="18">
        <v>254.25851703406815</v>
      </c>
      <c r="AA380" s="8">
        <v>118.80060728744938</v>
      </c>
      <c r="AB380" s="8">
        <v>69.964574898785429</v>
      </c>
      <c r="AC380" s="31">
        <v>935.64532911977847</v>
      </c>
      <c r="AD380" s="12"/>
      <c r="AE380" s="1" t="s">
        <v>737</v>
      </c>
      <c r="AF380" s="13" t="s">
        <v>52</v>
      </c>
      <c r="AG380" s="22" t="s">
        <v>291</v>
      </c>
      <c r="AH380" s="23" t="s">
        <v>279</v>
      </c>
    </row>
    <row r="381" spans="1:34" ht="15" customHeight="1" x14ac:dyDescent="0.25">
      <c r="A381" s="1" t="s">
        <v>504</v>
      </c>
      <c r="B381" s="6" cm="1">
        <f t="array" ref="B381:AC381">_xlfn.XLOOKUP(A381,'Kunnat aakkosjäjestyksessä'!$A$14:$A$306,'Kunnat aakkosjäjestyksessä'!$B$14:$AC$306)</f>
        <v>6523</v>
      </c>
      <c r="C381" s="30">
        <v>6.4694159129235018</v>
      </c>
      <c r="D381" s="30">
        <v>21.830446113751343</v>
      </c>
      <c r="E381" s="18">
        <v>7436.4556185804076</v>
      </c>
      <c r="F381" s="18">
        <v>4326.0769584546988</v>
      </c>
      <c r="G381" s="8">
        <v>130.0015330369462</v>
      </c>
      <c r="H381" s="8">
        <v>1128.0085850068986</v>
      </c>
      <c r="I381" s="8">
        <v>518.47309520159433</v>
      </c>
      <c r="J381" s="8">
        <v>0.90217811573656403</v>
      </c>
      <c r="K381" s="8">
        <v>889.77464356891005</v>
      </c>
      <c r="L381" s="8">
        <v>146.4050283611835</v>
      </c>
      <c r="M381" s="8">
        <v>1403.6486279319331</v>
      </c>
      <c r="N381" s="7">
        <v>255.26829559267964</v>
      </c>
      <c r="O381" s="18">
        <v>3090.4491798252338</v>
      </c>
      <c r="P381" s="8">
        <v>785.68143492258173</v>
      </c>
      <c r="Q381" s="8">
        <v>12144.549763033177</v>
      </c>
      <c r="R381" s="8">
        <v>90.449179825233784</v>
      </c>
      <c r="S381" s="8">
        <v>1318.1051663345088</v>
      </c>
      <c r="T381" s="8">
        <v>168.34183294548697</v>
      </c>
      <c r="U381" s="7">
        <v>240.36581690887454</v>
      </c>
      <c r="V381" s="8">
        <v>309.5201594358424</v>
      </c>
      <c r="W381" s="8">
        <v>60.861566763759008</v>
      </c>
      <c r="X381" s="8">
        <v>117.12402268894679</v>
      </c>
      <c r="Y381" s="8">
        <v>60.70826306913996</v>
      </c>
      <c r="Z381" s="18">
        <v>629.58359229334985</v>
      </c>
      <c r="AA381" s="8">
        <v>292.35014563850984</v>
      </c>
      <c r="AB381" s="8">
        <v>145.63850988808829</v>
      </c>
      <c r="AC381" s="31">
        <v>-609.65411199287485</v>
      </c>
      <c r="AD381" s="12"/>
      <c r="AE381" s="1" t="s">
        <v>746</v>
      </c>
      <c r="AF381" s="13" t="s">
        <v>58</v>
      </c>
      <c r="AG381" s="22" t="s">
        <v>291</v>
      </c>
      <c r="AH381" s="23" t="s">
        <v>282</v>
      </c>
    </row>
    <row r="382" spans="1:34" ht="15" customHeight="1" x14ac:dyDescent="0.25">
      <c r="A382" s="1" t="s">
        <v>508</v>
      </c>
      <c r="B382" s="6" cm="1">
        <f t="array" ref="B382:AC382">_xlfn.XLOOKUP(A382,'Kunnat aakkosjäjestyksessä'!$A$14:$A$306,'Kunnat aakkosjäjestyksessä'!$B$14:$AC$306)</f>
        <v>3989</v>
      </c>
      <c r="C382" s="30">
        <v>6.2923038355477567</v>
      </c>
      <c r="D382" s="30">
        <v>27.325144146402607</v>
      </c>
      <c r="E382" s="18">
        <v>7889.9473552268737</v>
      </c>
      <c r="F382" s="18">
        <v>4946.6031586863874</v>
      </c>
      <c r="G382" s="8">
        <v>239.15768362998247</v>
      </c>
      <c r="H382" s="8">
        <v>1046.1268488342944</v>
      </c>
      <c r="I382" s="8">
        <v>703.6851341188268</v>
      </c>
      <c r="J382" s="8">
        <v>-3.4802784222737819</v>
      </c>
      <c r="K382" s="8">
        <v>1073.9533717723739</v>
      </c>
      <c r="L382" s="8">
        <v>188.01704687891703</v>
      </c>
      <c r="M382" s="8">
        <v>1486.0867385309602</v>
      </c>
      <c r="N382" s="7">
        <v>401.07366022222374</v>
      </c>
      <c r="O382" s="18">
        <v>2190.5239408373027</v>
      </c>
      <c r="P382" s="8">
        <v>482.82777638505894</v>
      </c>
      <c r="Q382" s="8">
        <v>7673.3067729083668</v>
      </c>
      <c r="R382" s="8">
        <v>71.947856605665578</v>
      </c>
      <c r="S382" s="8">
        <v>1095.7633492103284</v>
      </c>
      <c r="T382" s="8">
        <v>113.64711447492905</v>
      </c>
      <c r="U382" s="7">
        <v>102.44714473790637</v>
      </c>
      <c r="V382" s="8">
        <v>178.24016044121333</v>
      </c>
      <c r="W382" s="8">
        <v>55.402356480320883</v>
      </c>
      <c r="X382" s="8">
        <v>90.248182501880166</v>
      </c>
      <c r="Y382" s="8">
        <v>69.190273251441468</v>
      </c>
      <c r="Z382" s="18">
        <v>389.29936305732485</v>
      </c>
      <c r="AA382" s="8">
        <v>161.44397092003007</v>
      </c>
      <c r="AB382" s="8">
        <v>125.09400852343947</v>
      </c>
      <c r="AC382" s="31">
        <v>363.52089264585879</v>
      </c>
      <c r="AD382" s="12"/>
      <c r="AE382" s="1" t="s">
        <v>751</v>
      </c>
      <c r="AF382" s="13" t="s">
        <v>61</v>
      </c>
      <c r="AG382" s="22" t="s">
        <v>291</v>
      </c>
      <c r="AH382" s="23" t="s">
        <v>282</v>
      </c>
    </row>
    <row r="383" spans="1:34" ht="15" customHeight="1" x14ac:dyDescent="0.25">
      <c r="A383" s="1" t="s">
        <v>555</v>
      </c>
      <c r="B383" s="6" cm="1">
        <f t="array" ref="B383:AC383">_xlfn.XLOOKUP(A383,'Kunnat aakkosjäjestyksessä'!$A$14:$A$306,'Kunnat aakkosjäjestyksessä'!$B$14:$AC$306)</f>
        <v>2321</v>
      </c>
      <c r="C383" s="30">
        <v>5.5579491598448945</v>
      </c>
      <c r="D383" s="30">
        <v>28.220594571305472</v>
      </c>
      <c r="E383" s="18">
        <v>8337.3545885394233</v>
      </c>
      <c r="F383" s="18">
        <v>4844.4635932787587</v>
      </c>
      <c r="G383" s="8">
        <v>109.43558810857388</v>
      </c>
      <c r="H383" s="8">
        <v>1347.6949590693669</v>
      </c>
      <c r="I383" s="8">
        <v>131.83972425678587</v>
      </c>
      <c r="J383" s="8">
        <v>3.0692499520429695</v>
      </c>
      <c r="K383" s="8">
        <v>1051.271003877639</v>
      </c>
      <c r="L383" s="8">
        <v>154.24386040499786</v>
      </c>
      <c r="M383" s="8">
        <v>1744.0758293838862</v>
      </c>
      <c r="N383" s="7">
        <v>457.07723863046277</v>
      </c>
      <c r="O383" s="18">
        <v>2507.9707022834982</v>
      </c>
      <c r="P383" s="8">
        <v>440.32744506678159</v>
      </c>
      <c r="Q383" s="8">
        <v>7922.48062015504</v>
      </c>
      <c r="R383" s="8">
        <v>70.228349849202928</v>
      </c>
      <c r="S383" s="8">
        <v>1352.8651443343388</v>
      </c>
      <c r="T383" s="8">
        <v>199.81260248301712</v>
      </c>
      <c r="U383" s="7">
        <v>209.06336741190989</v>
      </c>
      <c r="V383" s="8">
        <v>123.65359758724688</v>
      </c>
      <c r="W383" s="8">
        <v>10.33988533988534</v>
      </c>
      <c r="X383" s="8">
        <v>101.68031021111589</v>
      </c>
      <c r="Y383" s="8">
        <v>88.754847048685917</v>
      </c>
      <c r="Z383" s="18">
        <v>377.01349586417064</v>
      </c>
      <c r="AA383" s="8">
        <v>88.323998276604911</v>
      </c>
      <c r="AB383" s="8">
        <v>138.30245583800087</v>
      </c>
      <c r="AC383" s="31">
        <v>607.90679711299572</v>
      </c>
      <c r="AD383" s="12"/>
      <c r="AE383" s="1" t="s">
        <v>804</v>
      </c>
      <c r="AF383" s="13" t="s">
        <v>100</v>
      </c>
      <c r="AG383" s="22" t="s">
        <v>291</v>
      </c>
      <c r="AH383" s="23" t="s">
        <v>282</v>
      </c>
    </row>
    <row r="384" spans="1:34" ht="15" customHeight="1" x14ac:dyDescent="0.25">
      <c r="A384" s="1" t="s">
        <v>579</v>
      </c>
      <c r="B384" s="6" cm="1">
        <f t="array" ref="B384:AC384">_xlfn.XLOOKUP(A384,'Kunnat aakkosjäjestyksessä'!$A$14:$A$306,'Kunnat aakkosjäjestyksessä'!$B$14:$AC$306)</f>
        <v>924</v>
      </c>
      <c r="C384" s="30">
        <v>4.329004329004329</v>
      </c>
      <c r="D384" s="30">
        <v>38.311688311688314</v>
      </c>
      <c r="E384" s="18">
        <v>7577.9220779220777</v>
      </c>
      <c r="F384" s="18">
        <v>4382.0346320346316</v>
      </c>
      <c r="G384" s="8">
        <v>280.30303030303025</v>
      </c>
      <c r="H384" s="8">
        <v>1758.6580086580086</v>
      </c>
      <c r="I384" s="8">
        <v>1240.2597402597403</v>
      </c>
      <c r="J384" s="8">
        <v>4.4843049327354256</v>
      </c>
      <c r="K384" s="8">
        <v>756.4935064935064</v>
      </c>
      <c r="L384" s="8">
        <v>0</v>
      </c>
      <c r="M384" s="8">
        <v>168.83116883116884</v>
      </c>
      <c r="N384" s="7">
        <v>173.00487255644202</v>
      </c>
      <c r="O384" s="18">
        <v>2062.7705627705627</v>
      </c>
      <c r="P384" s="8">
        <v>453.46320346320346</v>
      </c>
      <c r="Q384" s="8">
        <v>10475</v>
      </c>
      <c r="R384" s="8">
        <v>49.78354978354978</v>
      </c>
      <c r="S384" s="8">
        <v>1132.0346320346318</v>
      </c>
      <c r="T384" s="8">
        <v>160.35976746736867</v>
      </c>
      <c r="U384" s="7">
        <v>-89.189938105791413</v>
      </c>
      <c r="V384" s="8">
        <v>162.33766233766232</v>
      </c>
      <c r="W384" s="8">
        <v>34.890776699029125</v>
      </c>
      <c r="X384" s="8">
        <v>159.09090909090909</v>
      </c>
      <c r="Y384" s="8">
        <v>132.03463203463204</v>
      </c>
      <c r="Z384" s="18">
        <v>496.24060150375942</v>
      </c>
      <c r="AA384" s="8">
        <v>240.25974025974025</v>
      </c>
      <c r="AB384" s="8">
        <v>0</v>
      </c>
      <c r="AC384" s="31">
        <v>636.87628161312398</v>
      </c>
      <c r="AD384" s="12"/>
      <c r="AE384" s="1" t="s">
        <v>833</v>
      </c>
      <c r="AF384" s="13" t="s">
        <v>118</v>
      </c>
      <c r="AG384" s="22" t="s">
        <v>291</v>
      </c>
      <c r="AH384" s="23" t="s">
        <v>281</v>
      </c>
    </row>
    <row r="385" spans="1:34" ht="15" customHeight="1" x14ac:dyDescent="0.25">
      <c r="A385" s="1" t="s">
        <v>580</v>
      </c>
      <c r="B385" s="6" cm="1">
        <f t="array" ref="B385:AC385">_xlfn.XLOOKUP(A385,'Kunnat aakkosjäjestyksessä'!$A$14:$A$306,'Kunnat aakkosjäjestyksessä'!$B$14:$AC$306)</f>
        <v>3296</v>
      </c>
      <c r="C385" s="30">
        <v>4.0958737864077666</v>
      </c>
      <c r="D385" s="30">
        <v>42.506067961165051</v>
      </c>
      <c r="E385" s="18">
        <v>8560.3762135922334</v>
      </c>
      <c r="F385" s="18">
        <v>5877.4271844660198</v>
      </c>
      <c r="G385" s="8">
        <v>266.99029126213594</v>
      </c>
      <c r="H385" s="8">
        <v>2044.5995145631066</v>
      </c>
      <c r="I385" s="8">
        <v>537.01456310679612</v>
      </c>
      <c r="J385" s="8">
        <v>7.9075425790754261</v>
      </c>
      <c r="K385" s="8">
        <v>854.67233009708741</v>
      </c>
      <c r="L385" s="8">
        <v>135.61893203883497</v>
      </c>
      <c r="M385" s="8">
        <v>1885.9223300970873</v>
      </c>
      <c r="N385" s="7">
        <v>280.32061276073102</v>
      </c>
      <c r="O385" s="18">
        <v>1876.5169902912621</v>
      </c>
      <c r="P385" s="8">
        <v>345.873786407767</v>
      </c>
      <c r="Q385" s="8">
        <v>8444.4444444444453</v>
      </c>
      <c r="R385" s="8">
        <v>79.490291262135926</v>
      </c>
      <c r="S385" s="8">
        <v>896.54126213592235</v>
      </c>
      <c r="T385" s="8">
        <v>265.5152224824356</v>
      </c>
      <c r="U385" s="7">
        <v>-30.410751964201062</v>
      </c>
      <c r="V385" s="8">
        <v>182.03883495145632</v>
      </c>
      <c r="W385" s="8">
        <v>38.863976083707023</v>
      </c>
      <c r="X385" s="8">
        <v>98.604368932038838</v>
      </c>
      <c r="Y385" s="8">
        <v>72.512135922330089</v>
      </c>
      <c r="Z385" s="18">
        <v>267.25181598062954</v>
      </c>
      <c r="AA385" s="8">
        <v>119.53883495145631</v>
      </c>
      <c r="AB385" s="8">
        <v>112.56067961165049</v>
      </c>
      <c r="AC385" s="31">
        <v>539.18022285432198</v>
      </c>
      <c r="AD385" s="12"/>
      <c r="AE385" s="1" t="s">
        <v>834</v>
      </c>
      <c r="AF385" s="13" t="s">
        <v>183</v>
      </c>
      <c r="AG385" s="22" t="s">
        <v>291</v>
      </c>
      <c r="AH385" s="23" t="s">
        <v>280</v>
      </c>
    </row>
    <row r="386" spans="1:34" ht="15" customHeight="1" x14ac:dyDescent="0.25">
      <c r="A386" s="1" t="s">
        <v>594</v>
      </c>
      <c r="B386" s="6" cm="1">
        <f t="array" ref="B386:AC386">_xlfn.XLOOKUP(A386,'Kunnat aakkosjäjestyksessä'!$A$14:$A$306,'Kunnat aakkosjäjestyksessä'!$B$14:$AC$306)</f>
        <v>3066</v>
      </c>
      <c r="C386" s="30">
        <v>2.6744944553163732</v>
      </c>
      <c r="D386" s="30">
        <v>41.55251141552511</v>
      </c>
      <c r="E386" s="18">
        <v>9374.1030658838881</v>
      </c>
      <c r="F386" s="18">
        <v>6276.9080234833664</v>
      </c>
      <c r="G386" s="8">
        <v>378.99543378995429</v>
      </c>
      <c r="H386" s="8">
        <v>1923.6790606653619</v>
      </c>
      <c r="I386" s="8">
        <v>750.81539465101105</v>
      </c>
      <c r="J386" s="8">
        <v>0</v>
      </c>
      <c r="K386" s="8">
        <v>899.54337899543384</v>
      </c>
      <c r="L386" s="8">
        <v>202.87018917155902</v>
      </c>
      <c r="M386" s="8">
        <v>1953.0332681017612</v>
      </c>
      <c r="N386" s="7">
        <v>370.84148727984473</v>
      </c>
      <c r="O386" s="18">
        <v>1845.0750163078931</v>
      </c>
      <c r="P386" s="8">
        <v>318.33007175472926</v>
      </c>
      <c r="Q386" s="8">
        <v>11902.439024390242</v>
      </c>
      <c r="R386" s="8">
        <v>61.317677756033916</v>
      </c>
      <c r="S386" s="8">
        <v>943.24853228962809</v>
      </c>
      <c r="T386" s="8">
        <v>173.93428606327106</v>
      </c>
      <c r="U386" s="7">
        <v>124.88204293557611</v>
      </c>
      <c r="V386" s="8">
        <v>109.91519895629484</v>
      </c>
      <c r="W386" s="8">
        <v>25.058426382757727</v>
      </c>
      <c r="X386" s="8">
        <v>88.388780169602086</v>
      </c>
      <c r="Y386" s="8">
        <v>72.733202870189174</v>
      </c>
      <c r="Z386" s="18">
        <v>176.45171639396855</v>
      </c>
      <c r="AA386" s="8">
        <v>143.50945857795173</v>
      </c>
      <c r="AB386" s="8">
        <v>123.61382909328114</v>
      </c>
      <c r="AC386" s="31">
        <v>1075.6683096986601</v>
      </c>
      <c r="AD386" s="12"/>
      <c r="AE386" s="1" t="s">
        <v>848</v>
      </c>
      <c r="AF386" s="13" t="s">
        <v>127</v>
      </c>
      <c r="AG386" s="22" t="s">
        <v>291</v>
      </c>
      <c r="AH386" s="23" t="s">
        <v>281</v>
      </c>
    </row>
    <row r="387" spans="1:34" ht="15" customHeight="1" x14ac:dyDescent="0.25">
      <c r="A387" s="1" t="s">
        <v>607</v>
      </c>
      <c r="B387" s="6" cm="1">
        <f t="array" ref="B387:AC387">_xlfn.XLOOKUP(A387,'Kunnat aakkosjäjestyksessä'!$A$14:$A$306,'Kunnat aakkosjäjestyksessä'!$B$14:$AC$306)</f>
        <v>3670</v>
      </c>
      <c r="C387" s="30">
        <v>5.8310626702997279</v>
      </c>
      <c r="D387" s="30">
        <v>30.326975476839234</v>
      </c>
      <c r="E387" s="18">
        <v>7720.4359673024528</v>
      </c>
      <c r="F387" s="18">
        <v>4935.6948228882839</v>
      </c>
      <c r="G387" s="8">
        <v>178.4741144414169</v>
      </c>
      <c r="H387" s="8">
        <v>1019.6185286103542</v>
      </c>
      <c r="I387" s="8">
        <v>628.88283378746587</v>
      </c>
      <c r="J387" s="8">
        <v>17.84534038334435</v>
      </c>
      <c r="K387" s="8">
        <v>1158.3106267029973</v>
      </c>
      <c r="L387" s="8">
        <v>136.78474114441417</v>
      </c>
      <c r="M387" s="8">
        <v>1652.8610354223433</v>
      </c>
      <c r="N387" s="7">
        <v>279.70234354036222</v>
      </c>
      <c r="O387" s="18">
        <v>2096.4577656675751</v>
      </c>
      <c r="P387" s="8">
        <v>306.53950953678469</v>
      </c>
      <c r="Q387" s="8">
        <v>5257.0093457943913</v>
      </c>
      <c r="R387" s="8">
        <v>63.760217983651224</v>
      </c>
      <c r="S387" s="8">
        <v>1312.8065395095368</v>
      </c>
      <c r="T387" s="8">
        <v>149.02350656205641</v>
      </c>
      <c r="U387" s="7">
        <v>102.86642481483392</v>
      </c>
      <c r="V387" s="8">
        <v>54.768392370572201</v>
      </c>
      <c r="W387" s="8">
        <v>24.949305680330603</v>
      </c>
      <c r="X387" s="8">
        <v>81.743869209809262</v>
      </c>
      <c r="Y387" s="8">
        <v>64.57765667574931</v>
      </c>
      <c r="Z387" s="18">
        <v>481.68103448275861</v>
      </c>
      <c r="AA387" s="8">
        <v>136.51226158038145</v>
      </c>
      <c r="AB387" s="8">
        <v>113.62397820163487</v>
      </c>
      <c r="AC387" s="31">
        <v>206.60234426383522</v>
      </c>
      <c r="AD387" s="12"/>
      <c r="AE387" s="1" t="s">
        <v>865</v>
      </c>
      <c r="AF387" s="13" t="s">
        <v>141</v>
      </c>
      <c r="AG387" s="22" t="s">
        <v>291</v>
      </c>
      <c r="AH387" s="23" t="s">
        <v>278</v>
      </c>
    </row>
    <row r="388" spans="1:34" ht="15" customHeight="1" x14ac:dyDescent="0.25">
      <c r="A388" s="1" t="s">
        <v>614</v>
      </c>
      <c r="B388" s="6" cm="1">
        <f t="array" ref="B388:AC388">_xlfn.XLOOKUP(A388,'Kunnat aakkosjäjestyksessä'!$A$14:$A$306,'Kunnat aakkosjäjestyksessä'!$B$14:$AC$306)</f>
        <v>64180</v>
      </c>
      <c r="C388" s="30">
        <v>6.8089747584917424</v>
      </c>
      <c r="D388" s="30">
        <v>20.412901215331878</v>
      </c>
      <c r="E388" s="18">
        <v>6171.9850420691801</v>
      </c>
      <c r="F388" s="18">
        <v>3572.7796821439697</v>
      </c>
      <c r="G388" s="8">
        <v>256.38828295419137</v>
      </c>
      <c r="H388" s="8">
        <v>577.60984730445614</v>
      </c>
      <c r="I388" s="8">
        <v>447.39794328451234</v>
      </c>
      <c r="J388" s="8">
        <v>8.3085123060040758</v>
      </c>
      <c r="K388" s="8">
        <v>517.03022748519788</v>
      </c>
      <c r="L388" s="8">
        <v>68.588345278903091</v>
      </c>
      <c r="M388" s="8">
        <v>1580.3677157993143</v>
      </c>
      <c r="N388" s="7">
        <v>185.67715301029335</v>
      </c>
      <c r="O388" s="18">
        <v>2225.9114989093173</v>
      </c>
      <c r="P388" s="8">
        <v>697.69398566531629</v>
      </c>
      <c r="Q388" s="8">
        <v>10246.681922196796</v>
      </c>
      <c r="R388" s="8">
        <v>79.417263945154247</v>
      </c>
      <c r="S388" s="8">
        <v>1006.2947958865691</v>
      </c>
      <c r="T388" s="8">
        <v>151.79405095371482</v>
      </c>
      <c r="U388" s="7">
        <v>1.0635967026037463</v>
      </c>
      <c r="V388" s="8">
        <v>102.88251791835462</v>
      </c>
      <c r="W388" s="8">
        <v>24.424994911459393</v>
      </c>
      <c r="X388" s="8">
        <v>162.34029292614522</v>
      </c>
      <c r="Y388" s="8">
        <v>57.120598317232783</v>
      </c>
      <c r="Z388" s="18">
        <v>386.75859463543634</v>
      </c>
      <c r="AA388" s="8">
        <v>179.8535369273917</v>
      </c>
      <c r="AB388" s="8">
        <v>78.871922717357435</v>
      </c>
      <c r="AC388" s="31">
        <v>-13.464733619543267</v>
      </c>
      <c r="AD388" s="12"/>
      <c r="AE388" s="1" t="s">
        <v>873</v>
      </c>
      <c r="AF388" s="13" t="s">
        <v>148</v>
      </c>
      <c r="AG388" s="22" t="s">
        <v>291</v>
      </c>
      <c r="AH388" s="23" t="s">
        <v>278</v>
      </c>
    </row>
    <row r="389" spans="1:34" ht="15" customHeight="1" x14ac:dyDescent="0.25">
      <c r="A389" s="1" t="s">
        <v>618</v>
      </c>
      <c r="B389" s="6" cm="1">
        <f t="array" ref="B389:AC389">_xlfn.XLOOKUP(A389,'Kunnat aakkosjäjestyksessä'!$A$14:$A$306,'Kunnat aakkosjäjestyksessä'!$B$14:$AC$306)</f>
        <v>3416</v>
      </c>
      <c r="C389" s="30">
        <v>2.810304449648712</v>
      </c>
      <c r="D389" s="30">
        <v>39.871194379391099</v>
      </c>
      <c r="E389" s="18">
        <v>9417.7400468384076</v>
      </c>
      <c r="F389" s="18">
        <v>6515.2224824355972</v>
      </c>
      <c r="G389" s="8">
        <v>467.79859484777518</v>
      </c>
      <c r="H389" s="8">
        <v>1489.4613583138175</v>
      </c>
      <c r="I389" s="8">
        <v>817.33021077283377</v>
      </c>
      <c r="J389" s="8">
        <v>-6.0831361946603586</v>
      </c>
      <c r="K389" s="8">
        <v>1698.1850117096019</v>
      </c>
      <c r="L389" s="8">
        <v>177.98594847775175</v>
      </c>
      <c r="M389" s="8">
        <v>1725.7025761124121</v>
      </c>
      <c r="N389" s="7">
        <v>322.82786687381679</v>
      </c>
      <c r="O389" s="18">
        <v>2138.7587822014052</v>
      </c>
      <c r="P389" s="8">
        <v>365.04683840749414</v>
      </c>
      <c r="Q389" s="8">
        <v>12989.583333333334</v>
      </c>
      <c r="R389" s="8">
        <v>33.079625292740047</v>
      </c>
      <c r="S389" s="8">
        <v>1012.5878220140517</v>
      </c>
      <c r="T389" s="8">
        <v>302.93663060278209</v>
      </c>
      <c r="U389" s="7">
        <v>77.198553789275408</v>
      </c>
      <c r="V389" s="8">
        <v>158.95784543325527</v>
      </c>
      <c r="W389" s="8">
        <v>32.04280155642023</v>
      </c>
      <c r="X389" s="8">
        <v>156.90866510538643</v>
      </c>
      <c r="Y389" s="8">
        <v>81.674473067915685</v>
      </c>
      <c r="Z389" s="18">
        <v>407.98356325212796</v>
      </c>
      <c r="AA389" s="8">
        <v>155.44496487119437</v>
      </c>
      <c r="AB389" s="8">
        <v>110.07025761124122</v>
      </c>
      <c r="AC389" s="31">
        <v>355.77521894927725</v>
      </c>
      <c r="AD389" s="12"/>
      <c r="AE389" s="1" t="s">
        <v>879</v>
      </c>
      <c r="AF389" s="13" t="s">
        <v>154</v>
      </c>
      <c r="AG389" s="22" t="s">
        <v>291</v>
      </c>
      <c r="AH389" s="23" t="s">
        <v>281</v>
      </c>
    </row>
    <row r="390" spans="1:34" ht="15" customHeight="1" x14ac:dyDescent="0.25">
      <c r="A390" s="1" t="s">
        <v>621</v>
      </c>
      <c r="B390" s="6" cm="1">
        <f t="array" ref="B390:AC390">_xlfn.XLOOKUP(A390,'Kunnat aakkosjäjestyksessä'!$A$14:$A$306,'Kunnat aakkosjäjestyksessä'!$B$14:$AC$306)</f>
        <v>1009</v>
      </c>
      <c r="C390" s="30">
        <v>4.9554013875123886</v>
      </c>
      <c r="D390" s="30">
        <v>33.201189296332998</v>
      </c>
      <c r="E390" s="18">
        <v>8810.7036669970275</v>
      </c>
      <c r="F390" s="18">
        <v>5331.0208126858279</v>
      </c>
      <c r="G390" s="8">
        <v>9.9108027750247771</v>
      </c>
      <c r="H390" s="8">
        <v>1409.3161546085232</v>
      </c>
      <c r="I390" s="8">
        <v>675.91674925668974</v>
      </c>
      <c r="J390" s="8">
        <v>113.90532544378698</v>
      </c>
      <c r="K390" s="8">
        <v>1693.7561942517343</v>
      </c>
      <c r="L390" s="8">
        <v>162.53716551040634</v>
      </c>
      <c r="M390" s="8">
        <v>1400.3964321110009</v>
      </c>
      <c r="N390" s="7">
        <v>27.819154239068666</v>
      </c>
      <c r="O390" s="18">
        <v>2852.3290386521307</v>
      </c>
      <c r="P390" s="8">
        <v>415.26263627353813</v>
      </c>
      <c r="Q390" s="8">
        <v>8380</v>
      </c>
      <c r="R390" s="8">
        <v>120.91179385530228</v>
      </c>
      <c r="S390" s="8">
        <v>1324.0832507433101</v>
      </c>
      <c r="T390" s="8">
        <v>276.31578947368422</v>
      </c>
      <c r="U390" s="7">
        <v>323.87837566978243</v>
      </c>
      <c r="V390" s="8">
        <v>119.9207135777998</v>
      </c>
      <c r="W390" s="8">
        <v>32.115051903114185</v>
      </c>
      <c r="X390" s="8">
        <v>239.8414271555996</v>
      </c>
      <c r="Y390" s="8">
        <v>152.62636273538158</v>
      </c>
      <c r="Z390" s="18">
        <v>269.57383548067395</v>
      </c>
      <c r="AA390" s="8">
        <v>56.491575817641227</v>
      </c>
      <c r="AB390" s="8">
        <v>200.1982160555005</v>
      </c>
      <c r="AC390" s="31">
        <v>357.77998017839496</v>
      </c>
      <c r="AD390" s="12"/>
      <c r="AE390" s="1" t="s">
        <v>885</v>
      </c>
      <c r="AF390" s="13" t="s">
        <v>157</v>
      </c>
      <c r="AG390" s="22" t="s">
        <v>291</v>
      </c>
      <c r="AH390" s="23" t="s">
        <v>281</v>
      </c>
    </row>
    <row r="391" spans="1:34" ht="15" customHeight="1" x14ac:dyDescent="0.25">
      <c r="A391" s="1" t="s">
        <v>626</v>
      </c>
      <c r="B391" s="6" cm="1">
        <f t="array" ref="B391:AC391">_xlfn.XLOOKUP(A391,'Kunnat aakkosjäjestyksessä'!$A$14:$A$306,'Kunnat aakkosjäjestyksessä'!$B$14:$AC$306)</f>
        <v>2904</v>
      </c>
      <c r="C391" s="30">
        <v>4.4421487603305785</v>
      </c>
      <c r="D391" s="30">
        <v>35.158402203856745</v>
      </c>
      <c r="E391" s="18">
        <v>7094.69696969697</v>
      </c>
      <c r="F391" s="18">
        <v>3915.9779614325066</v>
      </c>
      <c r="G391" s="8">
        <v>43.044077134986225</v>
      </c>
      <c r="H391" s="8">
        <v>1042.0110192837467</v>
      </c>
      <c r="I391" s="8">
        <v>129.13223140495867</v>
      </c>
      <c r="J391" s="8">
        <v>19.665323073164775</v>
      </c>
      <c r="K391" s="8">
        <v>765.84022038567491</v>
      </c>
      <c r="L391" s="8">
        <v>101.5840220385675</v>
      </c>
      <c r="M391" s="8">
        <v>1811.9834710743801</v>
      </c>
      <c r="N391" s="7">
        <v>104.30161907559514</v>
      </c>
      <c r="O391" s="18">
        <v>2165.6336088154271</v>
      </c>
      <c r="P391" s="8">
        <v>278.23691460055096</v>
      </c>
      <c r="Q391" s="8">
        <v>6263.5658914728683</v>
      </c>
      <c r="R391" s="8">
        <v>90.220385674931123</v>
      </c>
      <c r="S391" s="8">
        <v>1252.0661157024792</v>
      </c>
      <c r="T391" s="8">
        <v>152.14543072387815</v>
      </c>
      <c r="U391" s="7">
        <v>205.82253812020221</v>
      </c>
      <c r="V391" s="8">
        <v>64.393939393939391</v>
      </c>
      <c r="W391" s="8">
        <v>34.249662009914374</v>
      </c>
      <c r="X391" s="8">
        <v>88.498622589531692</v>
      </c>
      <c r="Y391" s="8">
        <v>72.658402203856753</v>
      </c>
      <c r="Z391" s="18">
        <v>304.74576271186442</v>
      </c>
      <c r="AA391" s="8">
        <v>113.98071625344353</v>
      </c>
      <c r="AB391" s="8">
        <v>79.889807162534439</v>
      </c>
      <c r="AC391" s="31">
        <v>708.33963673717176</v>
      </c>
      <c r="AD391" s="12"/>
      <c r="AE391" s="1" t="s">
        <v>892</v>
      </c>
      <c r="AF391" s="13" t="s">
        <v>163</v>
      </c>
      <c r="AG391" s="22" t="s">
        <v>291</v>
      </c>
      <c r="AH391" s="23" t="s">
        <v>279</v>
      </c>
    </row>
    <row r="392" spans="1:34" ht="15" customHeight="1" x14ac:dyDescent="0.25">
      <c r="A392" s="1" t="s">
        <v>629</v>
      </c>
      <c r="B392" s="6" cm="1">
        <f t="array" ref="B392:AC392">_xlfn.XLOOKUP(A392,'Kunnat aakkosjäjestyksessä'!$A$14:$A$306,'Kunnat aakkosjäjestyksessä'!$B$14:$AC$306)</f>
        <v>8187</v>
      </c>
      <c r="C392" s="30">
        <v>5.1667277390985706</v>
      </c>
      <c r="D392" s="30">
        <v>28.936118236228165</v>
      </c>
      <c r="E392" s="18">
        <v>8176.3771833394403</v>
      </c>
      <c r="F392" s="18">
        <v>5042.5064126053503</v>
      </c>
      <c r="G392" s="8">
        <v>300.23207524123615</v>
      </c>
      <c r="H392" s="8">
        <v>1335.8983754733113</v>
      </c>
      <c r="I392" s="8">
        <v>445.21802858189812</v>
      </c>
      <c r="J392" s="8">
        <v>0</v>
      </c>
      <c r="K392" s="8">
        <v>1235.7395871503602</v>
      </c>
      <c r="L392" s="8">
        <v>124.09918162941248</v>
      </c>
      <c r="M392" s="8">
        <v>1497.8624648833515</v>
      </c>
      <c r="N392" s="7">
        <v>227.55588127519314</v>
      </c>
      <c r="O392" s="18">
        <v>2350.6779039941371</v>
      </c>
      <c r="P392" s="8">
        <v>512.27555881275191</v>
      </c>
      <c r="Q392" s="8">
        <v>9914.8936170212764</v>
      </c>
      <c r="R392" s="8">
        <v>126.78636863319898</v>
      </c>
      <c r="S392" s="8">
        <v>1103.3345547819715</v>
      </c>
      <c r="T392" s="8">
        <v>125.6956206145657</v>
      </c>
      <c r="U392" s="7">
        <v>107.59146648365208</v>
      </c>
      <c r="V392" s="8">
        <v>146.81812629778918</v>
      </c>
      <c r="W392" s="8">
        <v>30.545818728092136</v>
      </c>
      <c r="X392" s="8">
        <v>197.63038964211555</v>
      </c>
      <c r="Y392" s="8">
        <v>83.42494198118969</v>
      </c>
      <c r="Z392" s="18">
        <v>474.71570287926448</v>
      </c>
      <c r="AA392" s="8">
        <v>199.21827287162574</v>
      </c>
      <c r="AB392" s="8">
        <v>100.03664345914254</v>
      </c>
      <c r="AC392" s="31">
        <v>308.47716386068845</v>
      </c>
      <c r="AD392" s="12"/>
      <c r="AE392" s="1" t="s">
        <v>895</v>
      </c>
      <c r="AF392" s="13" t="s">
        <v>164</v>
      </c>
      <c r="AG392" s="22" t="s">
        <v>291</v>
      </c>
      <c r="AH392" s="23" t="s">
        <v>283</v>
      </c>
    </row>
    <row r="393" spans="1:34" ht="15" customHeight="1" x14ac:dyDescent="0.25">
      <c r="A393" s="1" t="s">
        <v>645</v>
      </c>
      <c r="B393" s="6" cm="1">
        <f t="array" ref="B393:AC393">_xlfn.XLOOKUP(A393,'Kunnat aakkosjäjestyksessä'!$A$14:$A$306,'Kunnat aakkosjäjestyksessä'!$B$14:$AC$306)</f>
        <v>2882</v>
      </c>
      <c r="C393" s="30">
        <v>6.2803608605135324</v>
      </c>
      <c r="D393" s="30">
        <v>30.534351145038169</v>
      </c>
      <c r="E393" s="18">
        <v>7904.5801526717551</v>
      </c>
      <c r="F393" s="18">
        <v>4626.9951422623171</v>
      </c>
      <c r="G393" s="8">
        <v>60.72172102706454</v>
      </c>
      <c r="H393" s="8">
        <v>936.50242886884109</v>
      </c>
      <c r="I393" s="8">
        <v>380.9854267869535</v>
      </c>
      <c r="J393" s="8">
        <v>0</v>
      </c>
      <c r="K393" s="8">
        <v>1275.5031228313671</v>
      </c>
      <c r="L393" s="8">
        <v>48.577376821651633</v>
      </c>
      <c r="M393" s="8">
        <v>1828.9382373351839</v>
      </c>
      <c r="N393" s="7">
        <v>144.34420541290666</v>
      </c>
      <c r="O393" s="18">
        <v>2380.2914642609298</v>
      </c>
      <c r="P393" s="8">
        <v>487.50867453157531</v>
      </c>
      <c r="Q393" s="8">
        <v>7762.4309392265195</v>
      </c>
      <c r="R393" s="8">
        <v>89.521165857043712</v>
      </c>
      <c r="S393" s="8">
        <v>1272.3802914642611</v>
      </c>
      <c r="T393" s="8">
        <v>187.69230769230768</v>
      </c>
      <c r="U393" s="7">
        <v>103.87691647104123</v>
      </c>
      <c r="V393" s="8">
        <v>113.46287300485773</v>
      </c>
      <c r="W393" s="8">
        <v>7.8756058158319879</v>
      </c>
      <c r="X393" s="8">
        <v>117.97362942401109</v>
      </c>
      <c r="Y393" s="8">
        <v>97.848716169326863</v>
      </c>
      <c r="Z393" s="18">
        <v>375.72649572649573</v>
      </c>
      <c r="AA393" s="8">
        <v>187.02290076335879</v>
      </c>
      <c r="AB393" s="8">
        <v>106.5232477446218</v>
      </c>
      <c r="AC393" s="31">
        <v>521.56705042201236</v>
      </c>
      <c r="AD393" s="12"/>
      <c r="AE393" s="1" t="s">
        <v>911</v>
      </c>
      <c r="AF393" s="13" t="s">
        <v>179</v>
      </c>
      <c r="AG393" s="22" t="s">
        <v>291</v>
      </c>
      <c r="AH393" s="23" t="s">
        <v>279</v>
      </c>
    </row>
    <row r="394" spans="1:34" ht="15" customHeight="1" x14ac:dyDescent="0.25">
      <c r="A394" s="1" t="s">
        <v>650</v>
      </c>
      <c r="B394" s="6" cm="1">
        <f t="array" ref="B394:AC394">_xlfn.XLOOKUP(A394,'Kunnat aakkosjäjestyksessä'!$A$14:$A$306,'Kunnat aakkosjäjestyksessä'!$B$14:$AC$306)</f>
        <v>21333</v>
      </c>
      <c r="C394" s="30">
        <v>6.6891670182346603</v>
      </c>
      <c r="D394" s="30">
        <v>24.961327520742511</v>
      </c>
      <c r="E394" s="18">
        <v>6244.2694417100265</v>
      </c>
      <c r="F394" s="18">
        <v>3660.9009515773682</v>
      </c>
      <c r="G394" s="8">
        <v>227.4410537664651</v>
      </c>
      <c r="H394" s="8">
        <v>790.98110907982937</v>
      </c>
      <c r="I394" s="8">
        <v>302.34847419490927</v>
      </c>
      <c r="J394" s="8">
        <v>92.674048232974371</v>
      </c>
      <c r="K394" s="8">
        <v>448.36638072469879</v>
      </c>
      <c r="L394" s="8">
        <v>-0.14062719729995782</v>
      </c>
      <c r="M394" s="8">
        <v>1633.24426944171</v>
      </c>
      <c r="N394" s="7">
        <v>165.84561613678093</v>
      </c>
      <c r="O394" s="18">
        <v>2022.4066001031265</v>
      </c>
      <c r="P394" s="8">
        <v>538.55528992640507</v>
      </c>
      <c r="Q394" s="8">
        <v>8051.156271899089</v>
      </c>
      <c r="R394" s="8">
        <v>7.9219987812309558</v>
      </c>
      <c r="S394" s="8">
        <v>1078.23559743121</v>
      </c>
      <c r="T394" s="8">
        <v>104.29962267666652</v>
      </c>
      <c r="U394" s="7">
        <v>31.993817468352375</v>
      </c>
      <c r="V394" s="8">
        <v>114.18928420756575</v>
      </c>
      <c r="W394" s="8">
        <v>46.475040612492762</v>
      </c>
      <c r="X394" s="8">
        <v>100.73594899920312</v>
      </c>
      <c r="Y394" s="8">
        <v>42.750667979187178</v>
      </c>
      <c r="Z394" s="18">
        <v>338.37983882237853</v>
      </c>
      <c r="AA394" s="8">
        <v>174.28397318708105</v>
      </c>
      <c r="AB394" s="8">
        <v>104.8141377209019</v>
      </c>
      <c r="AC394" s="31">
        <v>222.58205120715326</v>
      </c>
      <c r="AD394" s="12"/>
      <c r="AE394" s="1" t="s">
        <v>916</v>
      </c>
      <c r="AF394" s="13" t="s">
        <v>379</v>
      </c>
      <c r="AG394" s="22" t="s">
        <v>291</v>
      </c>
      <c r="AH394" s="23" t="s">
        <v>279</v>
      </c>
    </row>
    <row r="395" spans="1:34" ht="15" customHeight="1" x14ac:dyDescent="0.25">
      <c r="A395" s="1" t="s">
        <v>658</v>
      </c>
      <c r="B395" s="6" cm="1">
        <f t="array" ref="B395:AC395">_xlfn.XLOOKUP(A395,'Kunnat aakkosjäjestyksessä'!$A$14:$A$306,'Kunnat aakkosjäjestyksessä'!$B$14:$AC$306)</f>
        <v>1176</v>
      </c>
      <c r="C395" s="30">
        <v>5.6122448979591839</v>
      </c>
      <c r="D395" s="30">
        <v>31.377551020408163</v>
      </c>
      <c r="E395" s="18">
        <v>10697.278911564625</v>
      </c>
      <c r="F395" s="18">
        <v>5708.333333333333</v>
      </c>
      <c r="G395" s="8">
        <v>693.02721088435374</v>
      </c>
      <c r="H395" s="8">
        <v>709.18367346938771</v>
      </c>
      <c r="I395" s="8">
        <v>265.30612244897964</v>
      </c>
      <c r="J395" s="8">
        <v>-1.4964459408903852</v>
      </c>
      <c r="K395" s="8">
        <v>2255.1020408163267</v>
      </c>
      <c r="L395" s="8">
        <v>159.8639455782313</v>
      </c>
      <c r="M395" s="8">
        <v>1357.1428571428571</v>
      </c>
      <c r="N395" s="7">
        <v>430.06787451231867</v>
      </c>
      <c r="O395" s="18">
        <v>3239.795918367347</v>
      </c>
      <c r="P395" s="8">
        <v>492.34693877551024</v>
      </c>
      <c r="Q395" s="8">
        <v>8772.7272727272721</v>
      </c>
      <c r="R395" s="8">
        <v>8.5034013605442187</v>
      </c>
      <c r="S395" s="8">
        <v>1849.4897959183675</v>
      </c>
      <c r="T395" s="8">
        <v>448.72846595570138</v>
      </c>
      <c r="U395" s="7">
        <v>85.476547915559749</v>
      </c>
      <c r="V395" s="8">
        <v>195.57823129251699</v>
      </c>
      <c r="W395" s="8">
        <v>34.672537149146947</v>
      </c>
      <c r="X395" s="8">
        <v>125</v>
      </c>
      <c r="Y395" s="8">
        <v>114.79591836734694</v>
      </c>
      <c r="Z395" s="18">
        <v>364.2329778506973</v>
      </c>
      <c r="AA395" s="8">
        <v>58.673469387755105</v>
      </c>
      <c r="AB395" s="8">
        <v>156.46258503401361</v>
      </c>
      <c r="AC395" s="31">
        <v>1384.9166820132473</v>
      </c>
      <c r="AD395" s="12"/>
      <c r="AE395" s="1" t="s">
        <v>924</v>
      </c>
      <c r="AF395" s="13" t="s">
        <v>188</v>
      </c>
      <c r="AG395" s="22" t="s">
        <v>291</v>
      </c>
      <c r="AH395" s="23" t="s">
        <v>283</v>
      </c>
    </row>
    <row r="396" spans="1:34" ht="15" customHeight="1" x14ac:dyDescent="0.25">
      <c r="A396" s="1" t="s">
        <v>677</v>
      </c>
      <c r="B396" s="6" cm="1">
        <f t="array" ref="B396:AC396">_xlfn.XLOOKUP(A396,'Kunnat aakkosjäjestyksessä'!$A$14:$A$306,'Kunnat aakkosjäjestyksessä'!$B$14:$AC$306)</f>
        <v>3830</v>
      </c>
      <c r="C396" s="30">
        <v>3.4986945169712795</v>
      </c>
      <c r="D396" s="30">
        <v>39.895561357702348</v>
      </c>
      <c r="E396" s="18">
        <v>8518.0156657963453</v>
      </c>
      <c r="F396" s="18">
        <v>5729.2428198433417</v>
      </c>
      <c r="G396" s="8">
        <v>294.77806788511754</v>
      </c>
      <c r="H396" s="8">
        <v>1590.8616187989558</v>
      </c>
      <c r="I396" s="8">
        <v>715.92689295039168</v>
      </c>
      <c r="J396" s="8">
        <v>3.6469730123997084</v>
      </c>
      <c r="K396" s="8">
        <v>1122.1932114882507</v>
      </c>
      <c r="L396" s="8">
        <v>218.01566579634465</v>
      </c>
      <c r="M396" s="8">
        <v>1708.0939947780678</v>
      </c>
      <c r="N396" s="7">
        <v>293.7420609301592</v>
      </c>
      <c r="O396" s="18">
        <v>1936.5535248041776</v>
      </c>
      <c r="P396" s="8">
        <v>336.0313315926893</v>
      </c>
      <c r="Q396" s="8">
        <v>9604.4776119402977</v>
      </c>
      <c r="R396" s="8">
        <v>70.234986945169723</v>
      </c>
      <c r="S396" s="8">
        <v>1035.7702349869451</v>
      </c>
      <c r="T396" s="8">
        <v>28.020565552699228</v>
      </c>
      <c r="U396" s="7">
        <v>131.37261308807848</v>
      </c>
      <c r="V396" s="8">
        <v>216.97127937336816</v>
      </c>
      <c r="W396" s="8">
        <v>24.41883180308654</v>
      </c>
      <c r="X396" s="8">
        <v>93.733681462140993</v>
      </c>
      <c r="Y396" s="8">
        <v>81.984334203655351</v>
      </c>
      <c r="Z396" s="18">
        <v>293.05912596401026</v>
      </c>
      <c r="AA396" s="8">
        <v>99.216710182767613</v>
      </c>
      <c r="AB396" s="8">
        <v>116.44908616187989</v>
      </c>
      <c r="AC396" s="31">
        <v>559.16019518481562</v>
      </c>
      <c r="AD396" s="12"/>
      <c r="AE396" s="1" t="s">
        <v>944</v>
      </c>
      <c r="AF396" s="13" t="s">
        <v>389</v>
      </c>
      <c r="AG396" s="22" t="s">
        <v>291</v>
      </c>
      <c r="AH396" s="23" t="s">
        <v>280</v>
      </c>
    </row>
    <row r="397" spans="1:34" x14ac:dyDescent="0.25">
      <c r="A397" s="4"/>
      <c r="C397" s="30"/>
      <c r="D397" s="30"/>
      <c r="E397" s="17"/>
      <c r="F397" s="17"/>
      <c r="G397" s="2"/>
      <c r="N397" s="7"/>
      <c r="O397" s="17"/>
      <c r="Q397" s="8"/>
      <c r="U397" s="7"/>
      <c r="Z397" s="17"/>
      <c r="AC397" s="31"/>
      <c r="AD397" s="3"/>
      <c r="AE397" s="4"/>
      <c r="AF397" s="5"/>
      <c r="AG397" s="3"/>
      <c r="AH397" s="3"/>
    </row>
    <row r="398" spans="1:34" ht="12.5" x14ac:dyDescent="0.25">
      <c r="A398" s="47" t="s">
        <v>980</v>
      </c>
    </row>
    <row r="399" spans="1:34" ht="12.5" x14ac:dyDescent="0.25">
      <c r="A399" s="47" t="s">
        <v>1066</v>
      </c>
    </row>
    <row r="400" spans="1:34" ht="13" x14ac:dyDescent="0.3">
      <c r="A400" s="47" t="s">
        <v>981</v>
      </c>
    </row>
    <row r="401" spans="1:1" ht="12.5" x14ac:dyDescent="0.25">
      <c r="A401" s="47" t="s">
        <v>991</v>
      </c>
    </row>
    <row r="402" spans="1:1" ht="12.5" x14ac:dyDescent="0.25">
      <c r="A402" s="47" t="s">
        <v>992</v>
      </c>
    </row>
    <row r="403" spans="1:1" ht="12.5" x14ac:dyDescent="0.25">
      <c r="A403" s="47" t="s">
        <v>993</v>
      </c>
    </row>
    <row r="404" spans="1:1" ht="12.5" x14ac:dyDescent="0.25">
      <c r="A404" s="47" t="s">
        <v>994</v>
      </c>
    </row>
    <row r="405" spans="1:1" ht="12.5" x14ac:dyDescent="0.25">
      <c r="A405" s="47" t="s">
        <v>995</v>
      </c>
    </row>
    <row r="406" spans="1:1" ht="12.5" x14ac:dyDescent="0.25">
      <c r="A406" s="47" t="s">
        <v>996</v>
      </c>
    </row>
    <row r="407" spans="1:1" ht="12.5" x14ac:dyDescent="0.25">
      <c r="A407" s="47"/>
    </row>
  </sheetData>
  <sortState xmlns:xlrd2="http://schemas.microsoft.com/office/spreadsheetml/2017/richdata2" ref="A19:AH396">
    <sortCondition ref="AG19:AG396"/>
    <sortCondition ref="A19:A396"/>
  </sortState>
  <mergeCells count="5">
    <mergeCell ref="E6:E7"/>
    <mergeCell ref="F6:F7"/>
    <mergeCell ref="O6:O7"/>
    <mergeCell ref="Z6:Z7"/>
    <mergeCell ref="AC6:AC7"/>
  </mergeCells>
  <pageMargins left="0.31496062992125984" right="0.11811023622047245" top="0.55118110236220474" bottom="0.55118110236220474" header="0.31496062992125984" footer="0.31496062992125984"/>
  <pageSetup paperSize="9" scale="60" fitToHeight="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80D0-618F-4416-BB8B-7FE30A184EA5}">
  <sheetPr>
    <pageSetUpPr fitToPage="1"/>
  </sheetPr>
  <dimension ref="A1:AH43"/>
  <sheetViews>
    <sheetView zoomScale="105" zoomScaleNormal="105" workbookViewId="0">
      <pane xSplit="1" ySplit="13" topLeftCell="C14" activePane="bottomRight" state="frozen"/>
      <selection pane="topRight" activeCell="B1" sqref="B1"/>
      <selection pane="bottomLeft" activeCell="A16" sqref="A16"/>
      <selection pane="bottomRight" activeCell="A2" sqref="A2"/>
    </sheetView>
  </sheetViews>
  <sheetFormatPr defaultColWidth="9.7265625" defaultRowHeight="11.5" x14ac:dyDescent="0.25"/>
  <cols>
    <col min="1" max="1" width="17.26953125" style="1" customWidth="1"/>
    <col min="2" max="2" width="8.26953125" style="1" customWidth="1"/>
    <col min="3" max="4" width="5.26953125" style="1" customWidth="1"/>
    <col min="5" max="5" width="8.1796875" style="1" customWidth="1"/>
    <col min="6" max="6" width="9.1796875" style="1" customWidth="1"/>
    <col min="7" max="7" width="8.7265625" style="1" customWidth="1"/>
    <col min="8" max="9" width="8.1796875" style="1" customWidth="1"/>
    <col min="10" max="10" width="7.26953125" style="1" customWidth="1"/>
    <col min="11" max="11" width="8.7265625" style="1" customWidth="1"/>
    <col min="12" max="12" width="8.1796875" style="1" customWidth="1"/>
    <col min="13" max="14" width="7.54296875" style="1" customWidth="1"/>
    <col min="15" max="15" width="9.1796875" style="1" customWidth="1"/>
    <col min="16" max="16" width="6.26953125" style="1" customWidth="1"/>
    <col min="17" max="17" width="13.26953125" style="1" customWidth="1"/>
    <col min="18" max="18" width="7.1796875" style="1" customWidth="1"/>
    <col min="19" max="19" width="7.26953125" style="1" customWidth="1"/>
    <col min="20" max="20" width="6.81640625" style="1" customWidth="1"/>
    <col min="21" max="21" width="7.26953125" style="1" customWidth="1"/>
    <col min="22" max="22" width="7.54296875" style="1" customWidth="1"/>
    <col min="23" max="23" width="7.7265625" style="1" customWidth="1"/>
    <col min="24" max="25" width="8.1796875" style="1" customWidth="1"/>
    <col min="26" max="26" width="7.54296875" style="1" customWidth="1"/>
    <col min="27" max="27" width="8" style="1" customWidth="1"/>
    <col min="28" max="29" width="8.1796875" style="1" customWidth="1"/>
    <col min="30" max="30" width="6.7265625" style="1" customWidth="1"/>
    <col min="31" max="31" width="15.26953125" style="1" customWidth="1"/>
    <col min="32" max="16384" width="9.7265625" style="1"/>
  </cols>
  <sheetData>
    <row r="1" spans="1:34" ht="18" x14ac:dyDescent="0.4">
      <c r="A1" s="28" t="s">
        <v>1064</v>
      </c>
    </row>
    <row r="2" spans="1:34" ht="12.5" x14ac:dyDescent="0.25">
      <c r="A2" s="29" t="s">
        <v>1098</v>
      </c>
    </row>
    <row r="3" spans="1:34" ht="12.5" x14ac:dyDescent="0.25">
      <c r="A3" s="29" t="s">
        <v>975</v>
      </c>
    </row>
    <row r="4" spans="1:34" ht="8.65" customHeight="1" x14ac:dyDescent="0.25">
      <c r="A4" s="15"/>
    </row>
    <row r="5" spans="1:34" x14ac:dyDescent="0.25">
      <c r="A5" s="112"/>
      <c r="B5" s="91"/>
      <c r="C5" s="92"/>
      <c r="D5" s="85"/>
      <c r="E5" s="73"/>
      <c r="F5" s="94" t="s">
        <v>976</v>
      </c>
      <c r="G5" s="93"/>
      <c r="H5" s="93"/>
      <c r="I5" s="93"/>
      <c r="J5" s="93"/>
      <c r="K5" s="93"/>
      <c r="L5" s="93"/>
      <c r="M5" s="93"/>
      <c r="N5" s="93"/>
      <c r="O5" s="94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  <c r="AA5" s="93"/>
      <c r="AB5" s="93"/>
      <c r="AC5" s="95"/>
      <c r="AD5" s="14"/>
      <c r="AG5" s="5"/>
      <c r="AH5" s="5"/>
    </row>
    <row r="6" spans="1:34" ht="11.65" customHeight="1" x14ac:dyDescent="0.25">
      <c r="A6" s="113"/>
      <c r="B6" s="74"/>
      <c r="C6" s="75"/>
      <c r="D6" s="76"/>
      <c r="E6" s="114" t="s">
        <v>1086</v>
      </c>
      <c r="F6" s="115" t="s">
        <v>1087</v>
      </c>
      <c r="G6" s="97" t="s">
        <v>977</v>
      </c>
      <c r="H6" s="98"/>
      <c r="I6" s="98"/>
      <c r="J6" s="98"/>
      <c r="K6" s="98"/>
      <c r="L6" s="99"/>
      <c r="M6" s="99"/>
      <c r="N6" s="99"/>
      <c r="O6" s="115" t="s">
        <v>1070</v>
      </c>
      <c r="P6" s="100" t="s">
        <v>977</v>
      </c>
      <c r="Q6" s="101"/>
      <c r="R6" s="102"/>
      <c r="S6" s="103"/>
      <c r="T6" s="98"/>
      <c r="U6" s="98"/>
      <c r="V6" s="98"/>
      <c r="W6" s="104"/>
      <c r="X6" s="104"/>
      <c r="Y6" s="104"/>
      <c r="Z6" s="115" t="s">
        <v>1079</v>
      </c>
      <c r="AA6" s="97" t="s">
        <v>977</v>
      </c>
      <c r="AB6" s="105"/>
      <c r="AC6" s="115" t="s">
        <v>1096</v>
      </c>
      <c r="AD6" s="14"/>
    </row>
    <row r="7" spans="1:34" ht="80.5" x14ac:dyDescent="0.25">
      <c r="A7" s="113"/>
      <c r="B7" s="88" t="s">
        <v>1067</v>
      </c>
      <c r="C7" s="90" t="s">
        <v>1091</v>
      </c>
      <c r="D7" s="76" t="s">
        <v>1092</v>
      </c>
      <c r="E7" s="114"/>
      <c r="F7" s="114"/>
      <c r="G7" s="83" t="s">
        <v>1082</v>
      </c>
      <c r="H7" s="77" t="s">
        <v>1088</v>
      </c>
      <c r="I7" s="77" t="s">
        <v>1089</v>
      </c>
      <c r="J7" s="77" t="s">
        <v>1068</v>
      </c>
      <c r="K7" s="78" t="s">
        <v>1081</v>
      </c>
      <c r="L7" s="86" t="s">
        <v>1094</v>
      </c>
      <c r="M7" s="79" t="s">
        <v>1080</v>
      </c>
      <c r="N7" s="79" t="s">
        <v>1069</v>
      </c>
      <c r="O7" s="114"/>
      <c r="P7" s="84" t="s">
        <v>1078</v>
      </c>
      <c r="Q7" s="84" t="s">
        <v>1078</v>
      </c>
      <c r="R7" s="83" t="s">
        <v>1071</v>
      </c>
      <c r="S7" s="77" t="s">
        <v>1075</v>
      </c>
      <c r="T7" s="77" t="s">
        <v>1072</v>
      </c>
      <c r="U7" s="77" t="s">
        <v>1090</v>
      </c>
      <c r="V7" s="83" t="s">
        <v>1073</v>
      </c>
      <c r="W7" s="77" t="s">
        <v>1074</v>
      </c>
      <c r="X7" s="77" t="s">
        <v>1093</v>
      </c>
      <c r="Y7" s="87" t="s">
        <v>1095</v>
      </c>
      <c r="Z7" s="114"/>
      <c r="AA7" s="83" t="s">
        <v>1076</v>
      </c>
      <c r="AB7" s="77" t="s">
        <v>1077</v>
      </c>
      <c r="AC7" s="114"/>
      <c r="AD7" s="14"/>
      <c r="AE7" s="81"/>
      <c r="AF7" s="82"/>
      <c r="AG7" s="80"/>
      <c r="AH7" s="80"/>
    </row>
    <row r="8" spans="1:34" x14ac:dyDescent="0.25">
      <c r="A8" s="72" t="s">
        <v>0</v>
      </c>
      <c r="B8" s="111"/>
      <c r="C8" s="106" t="s">
        <v>978</v>
      </c>
      <c r="D8" s="96" t="s">
        <v>978</v>
      </c>
      <c r="E8" s="107" t="s">
        <v>305</v>
      </c>
      <c r="F8" s="107" t="s">
        <v>305</v>
      </c>
      <c r="G8" s="110" t="s">
        <v>305</v>
      </c>
      <c r="H8" s="110" t="s">
        <v>305</v>
      </c>
      <c r="I8" s="110" t="s">
        <v>305</v>
      </c>
      <c r="J8" s="110" t="s">
        <v>305</v>
      </c>
      <c r="K8" s="109" t="s">
        <v>305</v>
      </c>
      <c r="L8" s="110" t="s">
        <v>305</v>
      </c>
      <c r="M8" s="108" t="s">
        <v>305</v>
      </c>
      <c r="N8" s="108" t="s">
        <v>305</v>
      </c>
      <c r="O8" s="107" t="s">
        <v>305</v>
      </c>
      <c r="P8" s="110" t="s">
        <v>305</v>
      </c>
      <c r="Q8" s="110" t="s">
        <v>410</v>
      </c>
      <c r="R8" s="110" t="s">
        <v>305</v>
      </c>
      <c r="S8" s="110" t="s">
        <v>305</v>
      </c>
      <c r="T8" s="110" t="s">
        <v>305</v>
      </c>
      <c r="U8" s="110" t="s">
        <v>305</v>
      </c>
      <c r="V8" s="110" t="s">
        <v>305</v>
      </c>
      <c r="W8" s="110" t="s">
        <v>305</v>
      </c>
      <c r="X8" s="110" t="s">
        <v>305</v>
      </c>
      <c r="Y8" s="110" t="s">
        <v>305</v>
      </c>
      <c r="Z8" s="107" t="s">
        <v>305</v>
      </c>
      <c r="AA8" s="110" t="s">
        <v>305</v>
      </c>
      <c r="AB8" s="110" t="s">
        <v>305</v>
      </c>
      <c r="AC8" s="107" t="s">
        <v>305</v>
      </c>
      <c r="AD8" s="14"/>
      <c r="AF8" s="3"/>
      <c r="AG8" s="19"/>
      <c r="AH8" s="19"/>
    </row>
    <row r="9" spans="1:34" ht="10.15" customHeight="1" x14ac:dyDescent="0.25">
      <c r="A9" s="43"/>
      <c r="B9" s="44"/>
      <c r="C9" s="45"/>
      <c r="D9" s="45"/>
      <c r="E9" s="46"/>
      <c r="F9" s="46"/>
      <c r="G9" s="44"/>
      <c r="H9" s="44"/>
      <c r="I9" s="44"/>
      <c r="J9" s="44"/>
      <c r="K9" s="44"/>
      <c r="L9" s="44"/>
      <c r="M9" s="44"/>
      <c r="N9" s="44"/>
      <c r="O9" s="46"/>
      <c r="P9" s="44"/>
      <c r="Q9" s="44"/>
      <c r="R9" s="44"/>
      <c r="S9" s="44"/>
      <c r="T9" s="44"/>
      <c r="U9" s="44"/>
      <c r="V9" s="44"/>
      <c r="W9" s="44"/>
      <c r="X9" s="44"/>
      <c r="Y9" s="44"/>
      <c r="Z9" s="46"/>
      <c r="AA9" s="44"/>
      <c r="AB9" s="44"/>
      <c r="AC9" s="46"/>
      <c r="AD9" s="8"/>
      <c r="AE9" s="5"/>
    </row>
    <row r="10" spans="1:34" s="2" customFormat="1" ht="14.65" customHeight="1" x14ac:dyDescent="0.25">
      <c r="A10" s="33" t="s">
        <v>990</v>
      </c>
      <c r="B10" s="34">
        <v>5517897</v>
      </c>
      <c r="C10" s="30">
        <v>6.3975641444557594</v>
      </c>
      <c r="D10" s="30">
        <v>23.051100808877006</v>
      </c>
      <c r="E10" s="36">
        <v>6309.9169846773138</v>
      </c>
      <c r="F10" s="36">
        <v>3598.7148727132817</v>
      </c>
      <c r="G10" s="37">
        <v>279.53421384995045</v>
      </c>
      <c r="H10" s="37">
        <v>700.6812559205074</v>
      </c>
      <c r="I10" s="37">
        <v>366.38541821277198</v>
      </c>
      <c r="J10" s="37">
        <v>16.918402065134597</v>
      </c>
      <c r="K10" s="37">
        <v>633.44168983219515</v>
      </c>
      <c r="L10" s="37">
        <v>93.483260017358063</v>
      </c>
      <c r="M10" s="37">
        <v>1387.2848659552726</v>
      </c>
      <c r="N10" s="37">
        <v>214.46902687744972</v>
      </c>
      <c r="O10" s="36">
        <v>2176.2222092945922</v>
      </c>
      <c r="P10" s="37">
        <v>561.33903913030633</v>
      </c>
      <c r="Q10" s="37">
        <v>8774.2619918359487</v>
      </c>
      <c r="R10" s="37">
        <v>73.392997368381472</v>
      </c>
      <c r="S10" s="37">
        <v>995.83536988820197</v>
      </c>
      <c r="T10" s="37">
        <v>130.10373336073508</v>
      </c>
      <c r="U10" s="34">
        <v>115.46627274847685</v>
      </c>
      <c r="V10" s="37">
        <v>129.79310777276197</v>
      </c>
      <c r="W10" s="37">
        <v>34.642002197576353</v>
      </c>
      <c r="X10" s="37">
        <v>135.64968682815208</v>
      </c>
      <c r="Y10" s="37">
        <v>59.799412711038279</v>
      </c>
      <c r="Z10" s="36">
        <v>375.06716779961641</v>
      </c>
      <c r="AA10" s="37">
        <v>207.54537462370175</v>
      </c>
      <c r="AB10" s="37">
        <v>81.640886011464147</v>
      </c>
      <c r="AC10" s="38">
        <f>E10-F10-O10-Z10</f>
        <v>159.91273486982357</v>
      </c>
      <c r="AD10" s="10"/>
      <c r="AE10" s="50"/>
    </row>
    <row r="11" spans="1:34" s="2" customFormat="1" ht="14.65" customHeight="1" x14ac:dyDescent="0.25">
      <c r="A11" s="11" t="s">
        <v>989</v>
      </c>
      <c r="B11" s="7">
        <v>5503664</v>
      </c>
      <c r="C11" s="30">
        <v>6.5624463993441458</v>
      </c>
      <c r="D11" s="30">
        <v>22.694099785161303</v>
      </c>
      <c r="E11" s="18">
        <v>6167.4858784983971</v>
      </c>
      <c r="F11" s="18">
        <v>3631.5732573790842</v>
      </c>
      <c r="G11" s="8">
        <v>284.36765035074814</v>
      </c>
      <c r="H11" s="8">
        <v>699.4669369351036</v>
      </c>
      <c r="I11" s="8">
        <v>364.65561851159521</v>
      </c>
      <c r="J11" s="8">
        <v>102.48100174719968</v>
      </c>
      <c r="K11" s="8">
        <v>671.67272566057807</v>
      </c>
      <c r="L11" s="8">
        <v>89.751481921861512</v>
      </c>
      <c r="M11" s="8">
        <v>1334.0977937606656</v>
      </c>
      <c r="N11" s="8">
        <v>174.83153041319446</v>
      </c>
      <c r="O11" s="18">
        <v>2078.4769927815364</v>
      </c>
      <c r="P11" s="8">
        <v>536.8970562156411</v>
      </c>
      <c r="Q11" s="8">
        <v>8181.3552986779259</v>
      </c>
      <c r="R11" s="8">
        <v>66.43737699103724</v>
      </c>
      <c r="S11" s="8">
        <v>956.75335558275356</v>
      </c>
      <c r="T11" s="8">
        <v>120.84313286566912</v>
      </c>
      <c r="U11" s="7">
        <v>107.74204239212277</v>
      </c>
      <c r="V11" s="8">
        <v>120.57294922073731</v>
      </c>
      <c r="W11" s="8">
        <v>33.541110067765764</v>
      </c>
      <c r="X11" s="8">
        <v>135.28551161553466</v>
      </c>
      <c r="Y11" s="8">
        <v>58.772664901055009</v>
      </c>
      <c r="Z11" s="18">
        <v>377.15801691382325</v>
      </c>
      <c r="AA11" s="8">
        <v>183.52083266711051</v>
      </c>
      <c r="AB11" s="8">
        <v>80.640642306652438</v>
      </c>
      <c r="AC11" s="61">
        <v>-11.295384311251567</v>
      </c>
      <c r="AD11" s="10"/>
      <c r="AE11" s="50"/>
    </row>
    <row r="12" spans="1:34" s="2" customFormat="1" ht="14.65" customHeight="1" x14ac:dyDescent="0.25">
      <c r="A12" s="71"/>
      <c r="B12" s="10"/>
      <c r="C12" s="49"/>
      <c r="D12" s="49"/>
      <c r="E12" s="18"/>
      <c r="F12" s="18"/>
      <c r="G12" s="9"/>
      <c r="H12" s="9"/>
      <c r="I12" s="9"/>
      <c r="J12" s="9"/>
      <c r="K12" s="9"/>
      <c r="L12" s="9"/>
      <c r="M12" s="9"/>
      <c r="N12" s="10"/>
      <c r="O12" s="18"/>
      <c r="P12" s="9"/>
      <c r="Q12" s="9"/>
      <c r="R12" s="9"/>
      <c r="S12" s="9"/>
      <c r="T12" s="9"/>
      <c r="U12" s="10"/>
      <c r="V12" s="9"/>
      <c r="W12" s="9"/>
      <c r="X12" s="9"/>
      <c r="Y12" s="9"/>
      <c r="Z12" s="18"/>
      <c r="AA12" s="9"/>
      <c r="AB12" s="9"/>
      <c r="AC12" s="61"/>
      <c r="AD12" s="10"/>
      <c r="AE12" s="50"/>
    </row>
    <row r="13" spans="1:34" ht="14.65" customHeight="1" x14ac:dyDescent="0.3">
      <c r="A13" s="39" t="s">
        <v>1033</v>
      </c>
      <c r="B13" s="40">
        <f t="shared" ref="B13" si="0">100*(B10-B11)/B11</f>
        <v>0.25860953721012037</v>
      </c>
      <c r="C13" s="40"/>
      <c r="D13" s="40"/>
      <c r="E13" s="40">
        <f>100*(E10-E11)/E11</f>
        <v>2.309386822845787</v>
      </c>
      <c r="F13" s="40">
        <f t="shared" ref="F13:AB13" si="1">100*(F10-F11)/F11</f>
        <v>-0.90479751713769674</v>
      </c>
      <c r="G13" s="40">
        <f t="shared" si="1"/>
        <v>-1.6997139072731986</v>
      </c>
      <c r="H13" s="40">
        <f t="shared" si="1"/>
        <v>0.1736063452440865</v>
      </c>
      <c r="I13" s="40">
        <f t="shared" si="1"/>
        <v>0.47436529518926629</v>
      </c>
      <c r="J13" s="40">
        <f t="shared" si="1"/>
        <v>-83.491181997938554</v>
      </c>
      <c r="K13" s="40">
        <f t="shared" si="1"/>
        <v>-5.691914286199931</v>
      </c>
      <c r="L13" s="40">
        <f t="shared" si="1"/>
        <v>4.1579013689662228</v>
      </c>
      <c r="M13" s="40">
        <f t="shared" si="1"/>
        <v>3.9867446332160474</v>
      </c>
      <c r="N13" s="40">
        <f t="shared" si="1"/>
        <v>22.671823766900939</v>
      </c>
      <c r="O13" s="40">
        <f t="shared" si="1"/>
        <v>4.7027326668767957</v>
      </c>
      <c r="P13" s="40">
        <f t="shared" si="1"/>
        <v>4.5524523987794545</v>
      </c>
      <c r="Q13" s="40">
        <f t="shared" si="1"/>
        <v>7.2470473596695424</v>
      </c>
      <c r="R13" s="40">
        <f t="shared" si="1"/>
        <v>10.46943857865217</v>
      </c>
      <c r="S13" s="40">
        <f t="shared" si="1"/>
        <v>4.0848578243703946</v>
      </c>
      <c r="T13" s="40">
        <f t="shared" si="1"/>
        <v>7.6633237449745435</v>
      </c>
      <c r="U13" s="40">
        <f t="shared" si="1"/>
        <v>7.1691887260147373</v>
      </c>
      <c r="V13" s="40">
        <f t="shared" si="1"/>
        <v>7.6469544882285119</v>
      </c>
      <c r="W13" s="40">
        <f t="shared" si="1"/>
        <v>3.282217337429707</v>
      </c>
      <c r="X13" s="40">
        <f t="shared" si="1"/>
        <v>0.269190106367316</v>
      </c>
      <c r="Y13" s="40">
        <f t="shared" si="1"/>
        <v>1.7469818864123674</v>
      </c>
      <c r="Z13" s="40">
        <f t="shared" si="1"/>
        <v>-0.55436952694673081</v>
      </c>
      <c r="AA13" s="40">
        <f t="shared" si="1"/>
        <v>13.090907232406412</v>
      </c>
      <c r="AB13" s="40">
        <f t="shared" si="1"/>
        <v>1.2403716986877147</v>
      </c>
      <c r="AC13" s="42"/>
      <c r="AD13" s="7"/>
      <c r="AE13" s="89" t="s">
        <v>1085</v>
      </c>
    </row>
    <row r="14" spans="1:34" ht="9.65" customHeight="1" x14ac:dyDescent="0.25">
      <c r="A14" s="4"/>
      <c r="B14" s="7"/>
      <c r="C14" s="7"/>
      <c r="D14" s="7"/>
      <c r="E14" s="18"/>
      <c r="F14" s="18"/>
      <c r="G14" s="8"/>
      <c r="H14" s="8"/>
      <c r="I14" s="8"/>
      <c r="J14" s="8"/>
      <c r="K14" s="8"/>
      <c r="L14" s="8"/>
      <c r="M14" s="8"/>
      <c r="N14" s="7"/>
      <c r="O14" s="18"/>
      <c r="P14" s="8"/>
      <c r="Q14" s="8"/>
      <c r="R14" s="8"/>
      <c r="S14" s="8"/>
      <c r="T14" s="8"/>
      <c r="U14" s="7"/>
      <c r="V14" s="8"/>
      <c r="W14" s="8"/>
      <c r="X14" s="8"/>
      <c r="Y14" s="8"/>
      <c r="Z14" s="18"/>
      <c r="AA14" s="8"/>
      <c r="AB14" s="8"/>
      <c r="AC14" s="7"/>
      <c r="AD14" s="7"/>
      <c r="AE14" s="5"/>
    </row>
    <row r="15" spans="1:34" ht="17.649999999999999" customHeight="1" x14ac:dyDescent="0.25">
      <c r="A15" s="52" t="s">
        <v>203</v>
      </c>
      <c r="B15" s="34">
        <v>1714741</v>
      </c>
      <c r="C15" s="35">
        <v>7.0230431301286904</v>
      </c>
      <c r="D15" s="35">
        <v>18.131834486957505</v>
      </c>
      <c r="E15" s="36">
        <v>6105.8690496115742</v>
      </c>
      <c r="F15" s="36">
        <v>3250.0756674039985</v>
      </c>
      <c r="G15" s="37">
        <v>306.33839162882327</v>
      </c>
      <c r="H15" s="37">
        <v>568.43103419116937</v>
      </c>
      <c r="I15" s="37">
        <v>366.4903329424094</v>
      </c>
      <c r="J15" s="37">
        <v>19.418092878166441</v>
      </c>
      <c r="K15" s="37">
        <v>541.19251828701829</v>
      </c>
      <c r="L15" s="37">
        <v>90.26960922961544</v>
      </c>
      <c r="M15" s="37">
        <v>1220.686389373089</v>
      </c>
      <c r="N15" s="37">
        <v>227.51890810332307</v>
      </c>
      <c r="O15" s="36">
        <v>2332.7336314930358</v>
      </c>
      <c r="P15" s="37">
        <v>656.91728371806585</v>
      </c>
      <c r="Q15" s="37">
        <v>9353.7412706452869</v>
      </c>
      <c r="R15" s="37">
        <v>69.654834170291608</v>
      </c>
      <c r="S15" s="37">
        <v>1010.1414732603932</v>
      </c>
      <c r="T15" s="37">
        <v>140.45036539045839</v>
      </c>
      <c r="U15" s="34">
        <v>137.44408047629332</v>
      </c>
      <c r="V15" s="37">
        <v>130.77193582004512</v>
      </c>
      <c r="W15" s="37">
        <v>42.490381929399256</v>
      </c>
      <c r="X15" s="37">
        <v>144.86327672808898</v>
      </c>
      <c r="Y15" s="37">
        <v>63.431153742751825</v>
      </c>
      <c r="Z15" s="36">
        <v>418.7244604287178</v>
      </c>
      <c r="AA15" s="37">
        <v>233.21189614058332</v>
      </c>
      <c r="AB15" s="37">
        <v>68.381755612072027</v>
      </c>
      <c r="AC15" s="38">
        <f>E15-F15-O15-Z15</f>
        <v>104.33529028582205</v>
      </c>
      <c r="AD15" s="7"/>
      <c r="AE15" s="5" t="s">
        <v>393</v>
      </c>
    </row>
    <row r="16" spans="1:34" ht="17.649999999999999" customHeight="1" x14ac:dyDescent="0.25">
      <c r="A16" s="60" t="s">
        <v>204</v>
      </c>
      <c r="B16" s="7">
        <v>483477</v>
      </c>
      <c r="C16" s="30">
        <v>6.1063918242232829</v>
      </c>
      <c r="D16" s="30">
        <v>24.006519441462572</v>
      </c>
      <c r="E16" s="18">
        <v>6000.9721248373762</v>
      </c>
      <c r="F16" s="18">
        <v>3518.8643927218877</v>
      </c>
      <c r="G16" s="8">
        <v>310.96825702153359</v>
      </c>
      <c r="H16" s="8">
        <v>710.7059901505138</v>
      </c>
      <c r="I16" s="8">
        <v>366.82199980557499</v>
      </c>
      <c r="J16" s="8">
        <v>9.315851633066309</v>
      </c>
      <c r="K16" s="8">
        <v>588.82842410290459</v>
      </c>
      <c r="L16" s="8">
        <v>83.836459645443327</v>
      </c>
      <c r="M16" s="8">
        <v>1353.2639608502577</v>
      </c>
      <c r="N16" s="8">
        <v>178.95990915803651</v>
      </c>
      <c r="O16" s="18">
        <v>2080.059651234702</v>
      </c>
      <c r="P16" s="8">
        <v>539.38450019339075</v>
      </c>
      <c r="Q16" s="8">
        <v>8833.1131660061637</v>
      </c>
      <c r="R16" s="8">
        <v>65.062040179781036</v>
      </c>
      <c r="S16" s="8">
        <v>922.90222699321794</v>
      </c>
      <c r="T16" s="8">
        <v>126.12802677273169</v>
      </c>
      <c r="U16" s="8">
        <v>153.57504079821797</v>
      </c>
      <c r="V16" s="8">
        <v>113.07466539256262</v>
      </c>
      <c r="W16" s="8">
        <v>35.035792809171895</v>
      </c>
      <c r="X16" s="8">
        <v>124.89735809562814</v>
      </c>
      <c r="Y16" s="8">
        <v>61.525160452306935</v>
      </c>
      <c r="Z16" s="18">
        <v>304.06617067616452</v>
      </c>
      <c r="AA16" s="8">
        <v>158.48737375304307</v>
      </c>
      <c r="AB16" s="8">
        <v>76.216655600990322</v>
      </c>
      <c r="AC16" s="61">
        <f>E16-F16-O16-Z16</f>
        <v>97.981910204622011</v>
      </c>
      <c r="AD16" s="7"/>
      <c r="AE16" s="5" t="s">
        <v>394</v>
      </c>
    </row>
    <row r="17" spans="1:31" ht="17.649999999999999" customHeight="1" x14ac:dyDescent="0.25">
      <c r="A17" s="60" t="s">
        <v>205</v>
      </c>
      <c r="B17" s="7">
        <v>214281</v>
      </c>
      <c r="C17" s="30">
        <v>5.7130590206317873</v>
      </c>
      <c r="D17" s="30">
        <v>28.099084846533291</v>
      </c>
      <c r="E17" s="18">
        <v>6359.3972400726143</v>
      </c>
      <c r="F17" s="18">
        <v>3852.9267643888165</v>
      </c>
      <c r="G17" s="8">
        <v>273.55668491373473</v>
      </c>
      <c r="H17" s="8">
        <v>860.18359070566214</v>
      </c>
      <c r="I17" s="8">
        <v>406.76028205953861</v>
      </c>
      <c r="J17" s="8">
        <v>9.0535325110485765</v>
      </c>
      <c r="K17" s="8">
        <v>737.7182298010556</v>
      </c>
      <c r="L17" s="8">
        <v>93.73672887470191</v>
      </c>
      <c r="M17" s="8">
        <v>1405.1735804854372</v>
      </c>
      <c r="N17" s="8">
        <v>160.48086391233988</v>
      </c>
      <c r="O17" s="18">
        <v>1968.3966380593706</v>
      </c>
      <c r="P17" s="8">
        <v>466.39226062973387</v>
      </c>
      <c r="Q17" s="8">
        <v>8163.6170560365954</v>
      </c>
      <c r="R17" s="8">
        <v>79.405080245098716</v>
      </c>
      <c r="S17" s="8">
        <v>963.72520195444304</v>
      </c>
      <c r="T17" s="8">
        <v>132.07890573592618</v>
      </c>
      <c r="U17" s="8">
        <v>41.991590481657212</v>
      </c>
      <c r="V17" s="8">
        <v>133.7776097740817</v>
      </c>
      <c r="W17" s="8">
        <v>33.885412145733874</v>
      </c>
      <c r="X17" s="8">
        <v>117.14057709269603</v>
      </c>
      <c r="Y17" s="8">
        <v>58.25061484685996</v>
      </c>
      <c r="Z17" s="18">
        <v>262.33777143097149</v>
      </c>
      <c r="AA17" s="8">
        <v>119.91730484737332</v>
      </c>
      <c r="AB17" s="8">
        <v>62.175367858092876</v>
      </c>
      <c r="AC17" s="61">
        <f t="shared" ref="AC17:AC32" si="2">E17-F17-O17-Z17</f>
        <v>275.73606619345566</v>
      </c>
      <c r="AD17" s="7"/>
      <c r="AE17" s="5" t="s">
        <v>205</v>
      </c>
    </row>
    <row r="18" spans="1:31" ht="17.649999999999999" customHeight="1" x14ac:dyDescent="0.25">
      <c r="A18" s="60" t="s">
        <v>206</v>
      </c>
      <c r="B18" s="7">
        <v>170213</v>
      </c>
      <c r="C18" s="30">
        <v>5.7193046359561253</v>
      </c>
      <c r="D18" s="30">
        <v>26.358738756734208</v>
      </c>
      <c r="E18" s="18">
        <v>6100.9676111695344</v>
      </c>
      <c r="F18" s="18">
        <v>3619.8468977105158</v>
      </c>
      <c r="G18" s="8">
        <v>291.82259874392673</v>
      </c>
      <c r="H18" s="8">
        <v>776.6210571460465</v>
      </c>
      <c r="I18" s="8">
        <v>328.15942378079234</v>
      </c>
      <c r="J18" s="8">
        <v>12.319858060195168</v>
      </c>
      <c r="K18" s="8">
        <v>629.01188510865802</v>
      </c>
      <c r="L18" s="8">
        <v>96.590742187729489</v>
      </c>
      <c r="M18" s="8">
        <v>1396.2212051958429</v>
      </c>
      <c r="N18" s="8">
        <v>185.69086967505373</v>
      </c>
      <c r="O18" s="18">
        <v>1894.667269832504</v>
      </c>
      <c r="P18" s="8">
        <v>475.94484557583735</v>
      </c>
      <c r="Q18" s="8">
        <v>8321.7257318952234</v>
      </c>
      <c r="R18" s="8">
        <v>69.677404193569231</v>
      </c>
      <c r="S18" s="8">
        <v>977.02290659350342</v>
      </c>
      <c r="T18" s="8">
        <v>71.774776309682565</v>
      </c>
      <c r="U18" s="8">
        <v>37.870197928478007</v>
      </c>
      <c r="V18" s="8">
        <v>115.86071569151594</v>
      </c>
      <c r="W18" s="8">
        <v>23.617467525982153</v>
      </c>
      <c r="X18" s="8">
        <v>122.89895601393548</v>
      </c>
      <c r="Y18" s="8">
        <v>64.025661964714786</v>
      </c>
      <c r="Z18" s="18">
        <v>351.30101696110165</v>
      </c>
      <c r="AA18" s="8">
        <v>192.3766104821606</v>
      </c>
      <c r="AB18" s="8">
        <v>76.621644645238618</v>
      </c>
      <c r="AC18" s="61">
        <f t="shared" si="2"/>
        <v>235.15242666541297</v>
      </c>
      <c r="AD18" s="7"/>
      <c r="AE18" s="5" t="s">
        <v>395</v>
      </c>
    </row>
    <row r="19" spans="1:31" ht="17.649999999999999" customHeight="1" x14ac:dyDescent="0.25">
      <c r="A19" s="60" t="s">
        <v>207</v>
      </c>
      <c r="B19" s="7">
        <v>527478</v>
      </c>
      <c r="C19" s="30">
        <v>6.3217802448632927</v>
      </c>
      <c r="D19" s="30">
        <v>22.307660224691837</v>
      </c>
      <c r="E19" s="18">
        <v>6052.0116478791533</v>
      </c>
      <c r="F19" s="18">
        <v>3479.0455715688618</v>
      </c>
      <c r="G19" s="8">
        <v>279.19268670920872</v>
      </c>
      <c r="H19" s="8">
        <v>667.58234466650742</v>
      </c>
      <c r="I19" s="8">
        <v>334.31915643875192</v>
      </c>
      <c r="J19" s="8">
        <v>20.960115872131162</v>
      </c>
      <c r="K19" s="8">
        <v>593.14322113908065</v>
      </c>
      <c r="L19" s="8">
        <v>86.888931860665281</v>
      </c>
      <c r="M19" s="8">
        <v>1403.197858488885</v>
      </c>
      <c r="N19" s="8">
        <v>180.65018825429664</v>
      </c>
      <c r="O19" s="18">
        <v>2124.3388349845873</v>
      </c>
      <c r="P19" s="8">
        <v>516.08218731397324</v>
      </c>
      <c r="Q19" s="8">
        <v>8163.5578480177528</v>
      </c>
      <c r="R19" s="8">
        <v>68.270145863903323</v>
      </c>
      <c r="S19" s="8">
        <v>927.3637952672907</v>
      </c>
      <c r="T19" s="8">
        <v>113.17249250205695</v>
      </c>
      <c r="U19" s="8">
        <v>207.11195538012998</v>
      </c>
      <c r="V19" s="8">
        <v>126.40527187863759</v>
      </c>
      <c r="W19" s="8">
        <v>24.922366430448282</v>
      </c>
      <c r="X19" s="8">
        <v>141.0106203481472</v>
      </c>
      <c r="Y19" s="8">
        <v>57.029866648466857</v>
      </c>
      <c r="Z19" s="18">
        <v>369.23625250721358</v>
      </c>
      <c r="AA19" s="8">
        <v>225.73263719055581</v>
      </c>
      <c r="AB19" s="8">
        <v>76.090377229002911</v>
      </c>
      <c r="AC19" s="61">
        <f t="shared" si="2"/>
        <v>79.390988818490712</v>
      </c>
      <c r="AD19" s="7"/>
      <c r="AE19" s="5" t="s">
        <v>396</v>
      </c>
    </row>
    <row r="20" spans="1:31" ht="17.649999999999999" customHeight="1" x14ac:dyDescent="0.25">
      <c r="A20" s="60" t="s">
        <v>208</v>
      </c>
      <c r="B20" s="7">
        <v>205124</v>
      </c>
      <c r="C20" s="30">
        <v>5.66389110976775</v>
      </c>
      <c r="D20" s="30">
        <v>27.724205846219846</v>
      </c>
      <c r="E20" s="18">
        <v>6225.5416236032834</v>
      </c>
      <c r="F20" s="18">
        <v>3620.9463544002651</v>
      </c>
      <c r="G20" s="8">
        <v>276.72529786860628</v>
      </c>
      <c r="H20" s="8">
        <v>636.27854371014598</v>
      </c>
      <c r="I20" s="8">
        <v>306.95579259374819</v>
      </c>
      <c r="J20" s="8">
        <v>13.669780230494725</v>
      </c>
      <c r="K20" s="8">
        <v>795.02154794173282</v>
      </c>
      <c r="L20" s="8">
        <v>93.660420038610795</v>
      </c>
      <c r="M20" s="8">
        <v>1336.1966420311617</v>
      </c>
      <c r="N20" s="8">
        <v>256.09875002437491</v>
      </c>
      <c r="O20" s="18">
        <v>2110.5672666289661</v>
      </c>
      <c r="P20" s="8">
        <v>541.88198358066347</v>
      </c>
      <c r="Q20" s="8">
        <v>9567.3093475641253</v>
      </c>
      <c r="R20" s="8">
        <v>49.68701858388097</v>
      </c>
      <c r="S20" s="8">
        <v>1004.4655915446266</v>
      </c>
      <c r="T20" s="8">
        <v>142.07503753826953</v>
      </c>
      <c r="U20" s="8">
        <v>29.352976736023379</v>
      </c>
      <c r="V20" s="8">
        <v>138.42358768354751</v>
      </c>
      <c r="W20" s="8">
        <v>46.103820128312627</v>
      </c>
      <c r="X20" s="8">
        <v>158.5772508336421</v>
      </c>
      <c r="Y20" s="8">
        <v>36.558374446676162</v>
      </c>
      <c r="Z20" s="18">
        <v>402.66862970690897</v>
      </c>
      <c r="AA20" s="8">
        <v>206.18260174333574</v>
      </c>
      <c r="AB20" s="8">
        <v>100.84631734950567</v>
      </c>
      <c r="AC20" s="61">
        <f t="shared" si="2"/>
        <v>91.359372867143179</v>
      </c>
      <c r="AD20" s="7"/>
      <c r="AE20" s="5" t="s">
        <v>397</v>
      </c>
    </row>
    <row r="21" spans="1:31" ht="17.649999999999999" customHeight="1" x14ac:dyDescent="0.25">
      <c r="A21" s="60" t="s">
        <v>209</v>
      </c>
      <c r="B21" s="7">
        <v>161391</v>
      </c>
      <c r="C21" s="30">
        <v>5.0560440173243864</v>
      </c>
      <c r="D21" s="30">
        <v>29.206709172134754</v>
      </c>
      <c r="E21" s="18">
        <v>7091.0149884442135</v>
      </c>
      <c r="F21" s="18">
        <v>4347.627810720549</v>
      </c>
      <c r="G21" s="8">
        <v>337.97423648158821</v>
      </c>
      <c r="H21" s="8">
        <v>884.46071961881387</v>
      </c>
      <c r="I21" s="8">
        <v>453.22229864118816</v>
      </c>
      <c r="J21" s="8">
        <v>20.100253421814102</v>
      </c>
      <c r="K21" s="8">
        <v>753.45589283169443</v>
      </c>
      <c r="L21" s="8">
        <v>111.59234405883848</v>
      </c>
      <c r="M21" s="8">
        <v>1643.9020763239587</v>
      </c>
      <c r="N21" s="8">
        <v>254.5123334014915</v>
      </c>
      <c r="O21" s="18">
        <v>2188.7465843820287</v>
      </c>
      <c r="P21" s="8">
        <v>493.85653475100844</v>
      </c>
      <c r="Q21" s="8">
        <v>9767.6470588235297</v>
      </c>
      <c r="R21" s="8">
        <v>79.360063448395508</v>
      </c>
      <c r="S21" s="8">
        <v>945.42446604829263</v>
      </c>
      <c r="T21" s="8">
        <v>126.55600374246396</v>
      </c>
      <c r="U21" s="8">
        <v>182.99657353879701</v>
      </c>
      <c r="V21" s="8">
        <v>163.48495269252933</v>
      </c>
      <c r="W21" s="8">
        <v>41.724755407674529</v>
      </c>
      <c r="X21" s="8">
        <v>155.34323475286726</v>
      </c>
      <c r="Y21" s="8">
        <v>62.940312656839595</v>
      </c>
      <c r="Z21" s="18">
        <v>467.49199149890637</v>
      </c>
      <c r="AA21" s="8">
        <v>262.93907343036477</v>
      </c>
      <c r="AB21" s="8">
        <v>112.55894070920931</v>
      </c>
      <c r="AC21" s="61">
        <f t="shared" si="2"/>
        <v>87.148601842729477</v>
      </c>
      <c r="AD21" s="7"/>
      <c r="AE21" s="5" t="s">
        <v>398</v>
      </c>
    </row>
    <row r="22" spans="1:31" ht="17.649999999999999" customHeight="1" x14ac:dyDescent="0.25">
      <c r="A22" s="60" t="s">
        <v>210</v>
      </c>
      <c r="B22" s="7">
        <v>126107</v>
      </c>
      <c r="C22" s="30">
        <v>4.9973435257360812</v>
      </c>
      <c r="D22" s="30">
        <v>28.519431910996218</v>
      </c>
      <c r="E22" s="18">
        <v>6274.2274417756353</v>
      </c>
      <c r="F22" s="18">
        <v>3644.8333558010263</v>
      </c>
      <c r="G22" s="8">
        <v>114.13323606143989</v>
      </c>
      <c r="H22" s="8">
        <v>809.72507473811913</v>
      </c>
      <c r="I22" s="8">
        <v>260.28689922050324</v>
      </c>
      <c r="J22" s="8">
        <v>23.821040862125024</v>
      </c>
      <c r="K22" s="8">
        <v>617.22981277803763</v>
      </c>
      <c r="L22" s="8">
        <v>97.456921503167933</v>
      </c>
      <c r="M22" s="8">
        <v>1662.8101532825299</v>
      </c>
      <c r="N22" s="8">
        <v>156.82713885827164</v>
      </c>
      <c r="O22" s="18">
        <v>1926.4037682285677</v>
      </c>
      <c r="P22" s="8">
        <v>434.10754359393212</v>
      </c>
      <c r="Q22" s="8">
        <v>8686.7661059980965</v>
      </c>
      <c r="R22" s="8">
        <v>78.940899394958251</v>
      </c>
      <c r="S22" s="8">
        <v>934.73796062074268</v>
      </c>
      <c r="T22" s="8">
        <v>123.19696765445218</v>
      </c>
      <c r="U22" s="8">
        <v>31.259168801097388</v>
      </c>
      <c r="V22" s="8">
        <v>152.90190076680915</v>
      </c>
      <c r="W22" s="8">
        <v>24.685386219638875</v>
      </c>
      <c r="X22" s="8">
        <v>146.57394117693704</v>
      </c>
      <c r="Y22" s="8">
        <v>60.353509321449252</v>
      </c>
      <c r="Z22" s="18">
        <v>403.75236901995925</v>
      </c>
      <c r="AA22" s="8">
        <v>209.58392476230503</v>
      </c>
      <c r="AB22" s="8">
        <v>103.99105521501582</v>
      </c>
      <c r="AC22" s="61">
        <f t="shared" si="2"/>
        <v>299.23794872608198</v>
      </c>
      <c r="AD22" s="7"/>
      <c r="AE22" s="5" t="s">
        <v>399</v>
      </c>
    </row>
    <row r="23" spans="1:31" ht="17.649999999999999" customHeight="1" x14ac:dyDescent="0.25">
      <c r="A23" s="60" t="s">
        <v>211</v>
      </c>
      <c r="B23" s="7">
        <v>131688</v>
      </c>
      <c r="C23" s="30">
        <v>4.77568191482899</v>
      </c>
      <c r="D23" s="30">
        <v>32.482078853046595</v>
      </c>
      <c r="E23" s="18">
        <v>6600.7457019622134</v>
      </c>
      <c r="F23" s="18">
        <v>4551.6296093797455</v>
      </c>
      <c r="G23" s="8">
        <v>261.99046230484174</v>
      </c>
      <c r="H23" s="8">
        <v>1003.2880748435697</v>
      </c>
      <c r="I23" s="8">
        <v>430.54796184921935</v>
      </c>
      <c r="J23" s="8">
        <v>21.330721098353685</v>
      </c>
      <c r="K23" s="8">
        <v>659.31595893323617</v>
      </c>
      <c r="L23" s="8">
        <v>118.49219366988639</v>
      </c>
      <c r="M23" s="8">
        <v>1880.9686531802442</v>
      </c>
      <c r="N23" s="8">
        <v>294.18777717028007</v>
      </c>
      <c r="O23" s="18">
        <v>1450.0182248952069</v>
      </c>
      <c r="P23" s="8">
        <v>341.36747463702085</v>
      </c>
      <c r="Q23" s="8">
        <v>7148.0362537764349</v>
      </c>
      <c r="R23" s="8">
        <v>53.368568130733252</v>
      </c>
      <c r="S23" s="8">
        <v>702.09130672498634</v>
      </c>
      <c r="T23" s="8">
        <v>107.43575724439584</v>
      </c>
      <c r="U23" s="8">
        <v>36.449790413705216</v>
      </c>
      <c r="V23" s="8">
        <v>96.303383755543408</v>
      </c>
      <c r="W23" s="8">
        <v>18.612174229998178</v>
      </c>
      <c r="X23" s="8">
        <v>94.389769758823888</v>
      </c>
      <c r="Y23" s="8">
        <v>45.72929955652755</v>
      </c>
      <c r="Z23" s="18">
        <v>294.21815199562599</v>
      </c>
      <c r="AA23" s="8">
        <v>151.60834700200473</v>
      </c>
      <c r="AB23" s="8">
        <v>106.02332786586477</v>
      </c>
      <c r="AC23" s="61">
        <f t="shared" si="2"/>
        <v>304.879715691635</v>
      </c>
      <c r="AD23" s="7"/>
      <c r="AE23" s="5" t="s">
        <v>400</v>
      </c>
    </row>
    <row r="24" spans="1:31" ht="17.649999999999999" customHeight="1" x14ac:dyDescent="0.25">
      <c r="A24" s="60" t="s">
        <v>212</v>
      </c>
      <c r="B24" s="7">
        <v>248363</v>
      </c>
      <c r="C24" s="30">
        <v>5.8672185470460576</v>
      </c>
      <c r="D24" s="30">
        <v>26.414562555614161</v>
      </c>
      <c r="E24" s="18">
        <v>6830.1759923982236</v>
      </c>
      <c r="F24" s="18">
        <v>4122.6189086136019</v>
      </c>
      <c r="G24" s="8">
        <v>276.65956684369246</v>
      </c>
      <c r="H24" s="8">
        <v>852.8645571200218</v>
      </c>
      <c r="I24" s="8">
        <v>423.45276872964172</v>
      </c>
      <c r="J24" s="8">
        <v>9.3290868607642849</v>
      </c>
      <c r="K24" s="8">
        <v>715.27159842649667</v>
      </c>
      <c r="L24" s="8">
        <v>88.427020127796808</v>
      </c>
      <c r="M24" s="8">
        <v>1632.344592390976</v>
      </c>
      <c r="N24" s="8">
        <v>212.69673824200891</v>
      </c>
      <c r="O24" s="18">
        <v>2066.257856443995</v>
      </c>
      <c r="P24" s="8">
        <v>553.10976272633206</v>
      </c>
      <c r="Q24" s="8">
        <v>9427.1205050782319</v>
      </c>
      <c r="R24" s="8">
        <v>68.911230738878174</v>
      </c>
      <c r="S24" s="8">
        <v>939.62466228866617</v>
      </c>
      <c r="T24" s="8">
        <v>132.60831927461015</v>
      </c>
      <c r="U24" s="8">
        <v>43.71021448444381</v>
      </c>
      <c r="V24" s="8">
        <v>155.34117400740047</v>
      </c>
      <c r="W24" s="8">
        <v>31.900887008129228</v>
      </c>
      <c r="X24" s="8">
        <v>141.05160591553494</v>
      </c>
      <c r="Y24" s="8">
        <v>55.197432789908319</v>
      </c>
      <c r="Z24" s="18">
        <v>357.03385770022106</v>
      </c>
      <c r="AA24" s="8">
        <v>204.0078433583102</v>
      </c>
      <c r="AB24" s="8">
        <v>82.24252404746278</v>
      </c>
      <c r="AC24" s="61">
        <f t="shared" si="2"/>
        <v>284.26536964040559</v>
      </c>
      <c r="AD24" s="7"/>
      <c r="AE24" s="5" t="s">
        <v>401</v>
      </c>
    </row>
    <row r="25" spans="1:31" ht="17.649999999999999" customHeight="1" x14ac:dyDescent="0.25">
      <c r="A25" s="60" t="s">
        <v>213</v>
      </c>
      <c r="B25" s="7">
        <v>163281</v>
      </c>
      <c r="C25" s="30">
        <v>5.4145920223418527</v>
      </c>
      <c r="D25" s="30">
        <v>27.877095314212923</v>
      </c>
      <c r="E25" s="18">
        <v>6585.3651067791116</v>
      </c>
      <c r="F25" s="18">
        <v>3918.5147077737151</v>
      </c>
      <c r="G25" s="8">
        <v>266.19141235048784</v>
      </c>
      <c r="H25" s="8">
        <v>863.13165646952189</v>
      </c>
      <c r="I25" s="8">
        <v>400.19353139679447</v>
      </c>
      <c r="J25" s="8">
        <v>16.91562398564438</v>
      </c>
      <c r="K25" s="8">
        <v>758.07962959560518</v>
      </c>
      <c r="L25" s="8">
        <v>96.973928381134357</v>
      </c>
      <c r="M25" s="8">
        <v>1389.194088718222</v>
      </c>
      <c r="N25" s="8">
        <v>224.80876525743932</v>
      </c>
      <c r="O25" s="18">
        <v>2000.5634458387688</v>
      </c>
      <c r="P25" s="8">
        <v>472.79230283988949</v>
      </c>
      <c r="Q25" s="8">
        <v>8731.8176676846506</v>
      </c>
      <c r="R25" s="8">
        <v>83.16950533130003</v>
      </c>
      <c r="S25" s="8">
        <v>983.7948077241075</v>
      </c>
      <c r="T25" s="8">
        <v>122.9598054886974</v>
      </c>
      <c r="U25" s="8">
        <v>54.268408449237768</v>
      </c>
      <c r="V25" s="8">
        <v>139.63657743399415</v>
      </c>
      <c r="W25" s="8">
        <v>26.696308817314936</v>
      </c>
      <c r="X25" s="8">
        <v>117.24572975422737</v>
      </c>
      <c r="Y25" s="8">
        <v>58.016548159308186</v>
      </c>
      <c r="Z25" s="18">
        <v>334.93792909156605</v>
      </c>
      <c r="AA25" s="8">
        <v>180.14343371243439</v>
      </c>
      <c r="AB25" s="8">
        <v>91.069995896644443</v>
      </c>
      <c r="AC25" s="61">
        <f t="shared" si="2"/>
        <v>331.34902407506161</v>
      </c>
      <c r="AD25" s="7"/>
      <c r="AE25" s="5" t="s">
        <v>402</v>
      </c>
    </row>
    <row r="26" spans="1:31" ht="17.649999999999999" customHeight="1" x14ac:dyDescent="0.25">
      <c r="A26" s="60" t="s">
        <v>214</v>
      </c>
      <c r="B26" s="7">
        <v>272683</v>
      </c>
      <c r="C26" s="30">
        <v>6.0975565033390424</v>
      </c>
      <c r="D26" s="30">
        <v>24.094277971123979</v>
      </c>
      <c r="E26" s="18">
        <v>6174.1582716927715</v>
      </c>
      <c r="F26" s="18">
        <v>3503.229024178258</v>
      </c>
      <c r="G26" s="8">
        <v>282.39750919565944</v>
      </c>
      <c r="H26" s="8">
        <v>694.45473315168158</v>
      </c>
      <c r="I26" s="8">
        <v>327.7285345987832</v>
      </c>
      <c r="J26" s="8">
        <v>21.314126659894459</v>
      </c>
      <c r="K26" s="8">
        <v>714.31662406530666</v>
      </c>
      <c r="L26" s="8">
        <v>100.5893290010745</v>
      </c>
      <c r="M26" s="8">
        <v>1259.7705027449456</v>
      </c>
      <c r="N26" s="8">
        <v>203.24699376198717</v>
      </c>
      <c r="O26" s="18">
        <v>1991.0408789693529</v>
      </c>
      <c r="P26" s="8">
        <v>496.42258593311652</v>
      </c>
      <c r="Q26" s="8">
        <v>8141.3363805857944</v>
      </c>
      <c r="R26" s="8">
        <v>91.633875232412734</v>
      </c>
      <c r="S26" s="8">
        <v>1010.7707484514988</v>
      </c>
      <c r="T26" s="8">
        <v>69.787995584616567</v>
      </c>
      <c r="U26" s="8">
        <v>39.500078846132652</v>
      </c>
      <c r="V26" s="8">
        <v>118.29486986720845</v>
      </c>
      <c r="W26" s="8">
        <v>37.384068680482471</v>
      </c>
      <c r="X26" s="8">
        <v>127.24665637388469</v>
      </c>
      <c r="Y26" s="8">
        <v>60.847210863896905</v>
      </c>
      <c r="Z26" s="18">
        <v>368.36179739844431</v>
      </c>
      <c r="AA26" s="8">
        <v>204.0647931847603</v>
      </c>
      <c r="AB26" s="8">
        <v>92.998096691029517</v>
      </c>
      <c r="AC26" s="61">
        <f t="shared" si="2"/>
        <v>311.52657114671626</v>
      </c>
      <c r="AD26" s="7"/>
      <c r="AE26" s="5" t="s">
        <v>403</v>
      </c>
    </row>
    <row r="27" spans="1:31" ht="17.649999999999999" customHeight="1" x14ac:dyDescent="0.25">
      <c r="A27" s="60" t="s">
        <v>215</v>
      </c>
      <c r="B27" s="7">
        <v>191762</v>
      </c>
      <c r="C27" s="30">
        <v>6.5330983197922423</v>
      </c>
      <c r="D27" s="30">
        <v>26.57565106746905</v>
      </c>
      <c r="E27" s="18">
        <v>6512.8909794432684</v>
      </c>
      <c r="F27" s="18">
        <v>3874.6206234811903</v>
      </c>
      <c r="G27" s="8">
        <v>216.54968137587218</v>
      </c>
      <c r="H27" s="8">
        <v>753.17841908198704</v>
      </c>
      <c r="I27" s="8">
        <v>347.6131871799418</v>
      </c>
      <c r="J27" s="8">
        <v>1.7052387855779561</v>
      </c>
      <c r="K27" s="8">
        <v>752.30233310040569</v>
      </c>
      <c r="L27" s="8">
        <v>101.97536529656553</v>
      </c>
      <c r="M27" s="8">
        <v>1610.3659744892104</v>
      </c>
      <c r="N27" s="8">
        <v>192.90578946819505</v>
      </c>
      <c r="O27" s="18">
        <v>2160.3967417945159</v>
      </c>
      <c r="P27" s="8">
        <v>536.78518163139722</v>
      </c>
      <c r="Q27" s="8">
        <v>8216.3952745849292</v>
      </c>
      <c r="R27" s="8">
        <v>79.937631021787425</v>
      </c>
      <c r="S27" s="8">
        <v>1052.3252782094471</v>
      </c>
      <c r="T27" s="8">
        <v>163.390035564919</v>
      </c>
      <c r="U27" s="8">
        <v>65.268405627809273</v>
      </c>
      <c r="V27" s="8">
        <v>125.34287293624388</v>
      </c>
      <c r="W27" s="8">
        <v>29.34888038297473</v>
      </c>
      <c r="X27" s="8">
        <v>107.99845641993721</v>
      </c>
      <c r="Y27" s="8">
        <v>62.853954380951386</v>
      </c>
      <c r="Z27" s="18">
        <v>352.31171973592268</v>
      </c>
      <c r="AA27" s="8">
        <v>190.62170815907217</v>
      </c>
      <c r="AB27" s="8">
        <v>99.420114516953305</v>
      </c>
      <c r="AC27" s="61">
        <f t="shared" si="2"/>
        <v>125.56189443163953</v>
      </c>
      <c r="AD27" s="7"/>
      <c r="AE27" s="5" t="s">
        <v>404</v>
      </c>
    </row>
    <row r="28" spans="1:31" ht="17.649999999999999" customHeight="1" x14ac:dyDescent="0.25">
      <c r="A28" s="60" t="s">
        <v>216</v>
      </c>
      <c r="B28" s="7">
        <v>176041</v>
      </c>
      <c r="C28" s="30">
        <v>7.1466306144591316</v>
      </c>
      <c r="D28" s="30">
        <v>23.622906027573123</v>
      </c>
      <c r="E28" s="18">
        <v>6683.7043643242205</v>
      </c>
      <c r="F28" s="18">
        <v>3668.2250157633734</v>
      </c>
      <c r="G28" s="8">
        <v>165.13766679353105</v>
      </c>
      <c r="H28" s="8">
        <v>815.19645991558787</v>
      </c>
      <c r="I28" s="8">
        <v>335.02990780556803</v>
      </c>
      <c r="J28" s="8">
        <v>9.4637044779341171</v>
      </c>
      <c r="K28" s="8">
        <v>650.34849836117723</v>
      </c>
      <c r="L28" s="8">
        <v>90.990167063354548</v>
      </c>
      <c r="M28" s="8">
        <v>1455.2803040200861</v>
      </c>
      <c r="N28" s="8">
        <v>237.76847438948937</v>
      </c>
      <c r="O28" s="18">
        <v>2473.2874728046304</v>
      </c>
      <c r="P28" s="8">
        <v>593.25952476979796</v>
      </c>
      <c r="Q28" s="8">
        <v>8301.2479135203885</v>
      </c>
      <c r="R28" s="8">
        <v>82.168358507393165</v>
      </c>
      <c r="S28" s="8">
        <v>1112.6385330690009</v>
      </c>
      <c r="T28" s="8">
        <v>134.46867491095824</v>
      </c>
      <c r="U28" s="8">
        <v>257.09351798728682</v>
      </c>
      <c r="V28" s="8">
        <v>119.55169534369834</v>
      </c>
      <c r="W28" s="8">
        <v>20.938304145057117</v>
      </c>
      <c r="X28" s="8">
        <v>153.16886407143789</v>
      </c>
      <c r="Y28" s="8">
        <v>62.712663527246498</v>
      </c>
      <c r="Z28" s="18">
        <v>406.99041700512953</v>
      </c>
      <c r="AA28" s="8">
        <v>237.69462795598753</v>
      </c>
      <c r="AB28" s="8">
        <v>92.540942166881578</v>
      </c>
      <c r="AC28" s="61">
        <f t="shared" si="2"/>
        <v>135.2014587510871</v>
      </c>
      <c r="AD28" s="7"/>
      <c r="AE28" s="5" t="s">
        <v>405</v>
      </c>
    </row>
    <row r="29" spans="1:31" ht="17.649999999999999" customHeight="1" x14ac:dyDescent="0.25">
      <c r="A29" s="60" t="s">
        <v>217</v>
      </c>
      <c r="B29" s="7">
        <v>67915</v>
      </c>
      <c r="C29" s="30">
        <v>7.5344180225281603</v>
      </c>
      <c r="D29" s="30">
        <v>24.343664875211662</v>
      </c>
      <c r="E29" s="18">
        <v>6319.796804829567</v>
      </c>
      <c r="F29" s="18">
        <v>3601.3546344695574</v>
      </c>
      <c r="G29" s="8">
        <v>189.16292424353972</v>
      </c>
      <c r="H29" s="8">
        <v>686.71133033939475</v>
      </c>
      <c r="I29" s="8">
        <v>351.52764485018042</v>
      </c>
      <c r="J29" s="8">
        <v>9.7474784657292215</v>
      </c>
      <c r="K29" s="8">
        <v>609.68858131487889</v>
      </c>
      <c r="L29" s="8">
        <v>113.80401973054553</v>
      </c>
      <c r="M29" s="8">
        <v>1364.7206066406538</v>
      </c>
      <c r="N29" s="8">
        <v>389.79606861518062</v>
      </c>
      <c r="O29" s="18">
        <v>2212.8101303099461</v>
      </c>
      <c r="P29" s="8">
        <v>554.84060958551129</v>
      </c>
      <c r="Q29" s="8">
        <v>7364.0805159273013</v>
      </c>
      <c r="R29" s="8">
        <v>88.27210483692852</v>
      </c>
      <c r="S29" s="8">
        <v>1088.0806890966651</v>
      </c>
      <c r="T29" s="8">
        <v>156.22469263049399</v>
      </c>
      <c r="U29" s="8">
        <v>63.446955753515255</v>
      </c>
      <c r="V29" s="8">
        <v>101.40616947655157</v>
      </c>
      <c r="W29" s="8">
        <v>26.547890745785175</v>
      </c>
      <c r="X29" s="8">
        <v>133.99101818449532</v>
      </c>
      <c r="Y29" s="8">
        <v>66.759920488846348</v>
      </c>
      <c r="Z29" s="18">
        <v>330.28049768092473</v>
      </c>
      <c r="AA29" s="8">
        <v>151.96937348155785</v>
      </c>
      <c r="AB29" s="8">
        <v>95.045277184716184</v>
      </c>
      <c r="AC29" s="61">
        <f t="shared" si="2"/>
        <v>175.35154236913883</v>
      </c>
      <c r="AD29" s="7"/>
      <c r="AE29" s="5" t="s">
        <v>406</v>
      </c>
    </row>
    <row r="30" spans="1:31" ht="17.649999999999999" customHeight="1" x14ac:dyDescent="0.25">
      <c r="A30" s="60" t="s">
        <v>218</v>
      </c>
      <c r="B30" s="7">
        <v>415603</v>
      </c>
      <c r="C30" s="30">
        <v>7.4489356429092188</v>
      </c>
      <c r="D30" s="30">
        <v>20.539312757607622</v>
      </c>
      <c r="E30" s="18">
        <v>6450.7210005702555</v>
      </c>
      <c r="F30" s="18">
        <v>3594.3941694357354</v>
      </c>
      <c r="G30" s="8">
        <v>282.57255120872566</v>
      </c>
      <c r="H30" s="8">
        <v>659.98561126844618</v>
      </c>
      <c r="I30" s="8">
        <v>364.61960091722153</v>
      </c>
      <c r="J30" s="8">
        <v>25.456986595380688</v>
      </c>
      <c r="K30" s="8">
        <v>652.66371994427379</v>
      </c>
      <c r="L30" s="8">
        <v>93.444946258809495</v>
      </c>
      <c r="M30" s="8">
        <v>1384.4702757198577</v>
      </c>
      <c r="N30" s="8">
        <v>224.62542378182977</v>
      </c>
      <c r="O30" s="18">
        <v>2359.848220537388</v>
      </c>
      <c r="P30" s="8">
        <v>578.28745220799658</v>
      </c>
      <c r="Q30" s="8">
        <v>7763.3568059952195</v>
      </c>
      <c r="R30" s="8">
        <v>97.679756883371866</v>
      </c>
      <c r="S30" s="8">
        <v>1182.3037851026099</v>
      </c>
      <c r="T30" s="8">
        <v>158.04024513778774</v>
      </c>
      <c r="U30" s="8">
        <v>52.932726664629641</v>
      </c>
      <c r="V30" s="8">
        <v>136.45474166452118</v>
      </c>
      <c r="W30" s="8">
        <v>31.943946506642153</v>
      </c>
      <c r="X30" s="8">
        <v>122.2055663698289</v>
      </c>
      <c r="Y30" s="8">
        <v>57.930284430093138</v>
      </c>
      <c r="Z30" s="18">
        <v>358.17835771156609</v>
      </c>
      <c r="AA30" s="8">
        <v>215.31124655019335</v>
      </c>
      <c r="AB30" s="8">
        <v>81.524916807626511</v>
      </c>
      <c r="AC30" s="61">
        <f t="shared" si="2"/>
        <v>138.30025288556595</v>
      </c>
      <c r="AD30" s="7"/>
      <c r="AE30" s="5" t="s">
        <v>407</v>
      </c>
    </row>
    <row r="31" spans="1:31" ht="17.649999999999999" customHeight="1" x14ac:dyDescent="0.25">
      <c r="A31" s="60" t="s">
        <v>219</v>
      </c>
      <c r="B31" s="7">
        <v>71255</v>
      </c>
      <c r="C31" s="30">
        <v>5.2782260893972355</v>
      </c>
      <c r="D31" s="30">
        <v>29.777559469510912</v>
      </c>
      <c r="E31" s="18">
        <v>7378.5558908146795</v>
      </c>
      <c r="F31" s="18">
        <v>4244.9792996982669</v>
      </c>
      <c r="G31" s="8">
        <v>203.95761700933269</v>
      </c>
      <c r="H31" s="8">
        <v>856.59953687460529</v>
      </c>
      <c r="I31" s="8">
        <v>397.96505508385377</v>
      </c>
      <c r="J31" s="8">
        <v>5.9504596168689918</v>
      </c>
      <c r="K31" s="8">
        <v>746.76864781418851</v>
      </c>
      <c r="L31" s="8">
        <v>137.26756017121605</v>
      </c>
      <c r="M31" s="8">
        <v>1842.9162865763806</v>
      </c>
      <c r="N31" s="8">
        <v>190.82169672303624</v>
      </c>
      <c r="O31" s="18">
        <v>2411.3114869131991</v>
      </c>
      <c r="P31" s="8">
        <v>498.1545154725984</v>
      </c>
      <c r="Q31" s="8">
        <v>9437.9154480191446</v>
      </c>
      <c r="R31" s="8">
        <v>65.497158094168825</v>
      </c>
      <c r="S31" s="8">
        <v>963.13241176057818</v>
      </c>
      <c r="T31" s="8">
        <v>108.97480878534839</v>
      </c>
      <c r="U31" s="8">
        <v>465.20244193389954</v>
      </c>
      <c r="V31" s="8">
        <v>146.29148831660936</v>
      </c>
      <c r="W31" s="8">
        <v>31.029401445512597</v>
      </c>
      <c r="X31" s="8">
        <v>133.02926110448391</v>
      </c>
      <c r="Y31" s="8">
        <v>58.395902041961968</v>
      </c>
      <c r="Z31" s="18">
        <v>410.41330432952071</v>
      </c>
      <c r="AA31" s="8">
        <v>208.82745070521366</v>
      </c>
      <c r="AB31" s="8">
        <v>139.75159637920146</v>
      </c>
      <c r="AC31" s="61">
        <f t="shared" si="2"/>
        <v>311.85179987369276</v>
      </c>
      <c r="AD31" s="7"/>
      <c r="AE31" s="5" t="s">
        <v>408</v>
      </c>
    </row>
    <row r="32" spans="1:31" ht="17.649999999999999" customHeight="1" x14ac:dyDescent="0.25">
      <c r="A32" s="62" t="s">
        <v>220</v>
      </c>
      <c r="B32" s="63">
        <v>176494</v>
      </c>
      <c r="C32" s="64">
        <v>5.8834861241741931</v>
      </c>
      <c r="D32" s="64">
        <v>26.61903520799574</v>
      </c>
      <c r="E32" s="65">
        <v>7105.8506238172395</v>
      </c>
      <c r="F32" s="65">
        <v>4272.264212947749</v>
      </c>
      <c r="G32" s="66">
        <v>263.16475347603887</v>
      </c>
      <c r="H32" s="66">
        <v>905.41321518011944</v>
      </c>
      <c r="I32" s="66">
        <v>462.38965630559682</v>
      </c>
      <c r="J32" s="66">
        <v>22.941289788888007</v>
      </c>
      <c r="K32" s="66">
        <v>761.4649789794554</v>
      </c>
      <c r="L32" s="66">
        <v>90.031389169036913</v>
      </c>
      <c r="M32" s="66">
        <v>1652.2374698290027</v>
      </c>
      <c r="N32" s="66">
        <v>204.65284938864744</v>
      </c>
      <c r="O32" s="65">
        <v>2166.0169750813056</v>
      </c>
      <c r="P32" s="66">
        <v>541.85977993586187</v>
      </c>
      <c r="Q32" s="66">
        <v>9209.8420647149469</v>
      </c>
      <c r="R32" s="66">
        <v>70.687955397917207</v>
      </c>
      <c r="S32" s="66">
        <v>1045.1913379491652</v>
      </c>
      <c r="T32" s="66">
        <v>144.55448910444548</v>
      </c>
      <c r="U32" s="66">
        <v>59.452445975500638</v>
      </c>
      <c r="V32" s="66">
        <v>128.77491586116241</v>
      </c>
      <c r="W32" s="66">
        <v>34.505422280644098</v>
      </c>
      <c r="X32" s="66">
        <v>140.99062857660883</v>
      </c>
      <c r="Y32" s="66">
        <v>62.68201751900915</v>
      </c>
      <c r="Z32" s="65">
        <v>354.32932564279804</v>
      </c>
      <c r="AA32" s="66">
        <v>177.04284564914389</v>
      </c>
      <c r="AB32" s="66">
        <v>99.975069974050101</v>
      </c>
      <c r="AC32" s="67">
        <f t="shared" si="2"/>
        <v>313.24011014538678</v>
      </c>
      <c r="AD32" s="7"/>
      <c r="AE32" s="5" t="s">
        <v>409</v>
      </c>
    </row>
    <row r="33" spans="1:30" x14ac:dyDescent="0.25">
      <c r="B33" s="7"/>
      <c r="C33" s="30"/>
      <c r="D33" s="30"/>
      <c r="E33" s="18"/>
      <c r="F33" s="18"/>
      <c r="G33" s="8"/>
      <c r="H33" s="8"/>
      <c r="I33" s="8"/>
      <c r="J33" s="8"/>
      <c r="K33" s="8"/>
      <c r="L33" s="8"/>
      <c r="M33" s="8"/>
      <c r="N33" s="7"/>
      <c r="O33" s="18"/>
      <c r="P33" s="8"/>
      <c r="Q33" s="8"/>
      <c r="R33" s="8"/>
      <c r="S33" s="8"/>
      <c r="T33" s="8"/>
      <c r="U33" s="7"/>
      <c r="V33" s="8"/>
      <c r="W33" s="8"/>
      <c r="X33" s="8"/>
      <c r="Y33" s="8"/>
      <c r="Z33" s="18"/>
      <c r="AA33" s="8"/>
      <c r="AB33" s="8"/>
      <c r="AC33" s="31"/>
      <c r="AD33" s="7"/>
    </row>
    <row r="34" spans="1:30" ht="15" customHeight="1" x14ac:dyDescent="0.25">
      <c r="A34" s="47" t="s">
        <v>980</v>
      </c>
    </row>
    <row r="35" spans="1:30" ht="15" customHeight="1" x14ac:dyDescent="0.25">
      <c r="A35" s="47" t="s">
        <v>1066</v>
      </c>
    </row>
    <row r="36" spans="1:30" ht="15" customHeight="1" x14ac:dyDescent="0.3">
      <c r="A36" s="47" t="s">
        <v>981</v>
      </c>
    </row>
    <row r="37" spans="1:30" ht="15" customHeight="1" x14ac:dyDescent="0.25">
      <c r="A37" s="47" t="s">
        <v>991</v>
      </c>
    </row>
    <row r="38" spans="1:30" ht="15" customHeight="1" x14ac:dyDescent="0.25">
      <c r="A38" s="47" t="s">
        <v>992</v>
      </c>
    </row>
    <row r="39" spans="1:30" ht="15" customHeight="1" x14ac:dyDescent="0.25">
      <c r="A39" s="47" t="s">
        <v>993</v>
      </c>
    </row>
    <row r="40" spans="1:30" ht="15" customHeight="1" x14ac:dyDescent="0.25">
      <c r="A40" s="47" t="s">
        <v>994</v>
      </c>
    </row>
    <row r="41" spans="1:30" ht="15" customHeight="1" x14ac:dyDescent="0.25">
      <c r="A41" s="47" t="s">
        <v>995</v>
      </c>
    </row>
    <row r="42" spans="1:30" ht="15" customHeight="1" x14ac:dyDescent="0.25">
      <c r="A42" s="47" t="s">
        <v>996</v>
      </c>
    </row>
    <row r="43" spans="1:30" ht="15" customHeight="1" x14ac:dyDescent="0.25">
      <c r="A43" s="68"/>
    </row>
  </sheetData>
  <mergeCells count="5">
    <mergeCell ref="E6:E7"/>
    <mergeCell ref="F6:F7"/>
    <mergeCell ref="O6:O7"/>
    <mergeCell ref="Z6:Z7"/>
    <mergeCell ref="AC6:AC7"/>
  </mergeCells>
  <pageMargins left="0.31496062992125984" right="0.11811023622047245" top="0.55118110236220474" bottom="0.55118110236220474" header="0.31496062992125984" footer="0.31496062992125984"/>
  <pageSetup paperSize="9" scale="60" fitToHeight="0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F551-C0C4-4176-AD8C-12204FD043DB}">
  <sheetPr>
    <pageSetUpPr fitToPage="1"/>
  </sheetPr>
  <dimension ref="A1:AH32"/>
  <sheetViews>
    <sheetView zoomScale="105" zoomScaleNormal="105" workbookViewId="0">
      <pane xSplit="1" ySplit="13" topLeftCell="B14" activePane="bottomRight" state="frozen"/>
      <selection pane="topRight" activeCell="B1" sqref="B1"/>
      <selection pane="bottomLeft" activeCell="A16" sqref="A16"/>
      <selection pane="bottomRight" activeCell="A2" sqref="A2"/>
    </sheetView>
  </sheetViews>
  <sheetFormatPr defaultColWidth="9.7265625" defaultRowHeight="11.5" x14ac:dyDescent="0.25"/>
  <cols>
    <col min="1" max="1" width="20" style="1" customWidth="1"/>
    <col min="2" max="2" width="9.81640625" style="1" customWidth="1"/>
    <col min="3" max="4" width="5.26953125" style="1" customWidth="1"/>
    <col min="5" max="5" width="8.1796875" style="1" customWidth="1"/>
    <col min="6" max="6" width="9.1796875" style="1" customWidth="1"/>
    <col min="7" max="7" width="8.7265625" style="1" customWidth="1"/>
    <col min="8" max="9" width="8.1796875" style="1" customWidth="1"/>
    <col min="10" max="10" width="7.26953125" style="1" customWidth="1"/>
    <col min="11" max="11" width="8.7265625" style="1" customWidth="1"/>
    <col min="12" max="12" width="8.1796875" style="1" customWidth="1"/>
    <col min="13" max="14" width="7.54296875" style="1" customWidth="1"/>
    <col min="15" max="15" width="9.1796875" style="1" customWidth="1"/>
    <col min="16" max="16" width="6.26953125" style="1" customWidth="1"/>
    <col min="17" max="17" width="7.26953125" style="1" customWidth="1"/>
    <col min="18" max="18" width="7.1796875" style="1" customWidth="1"/>
    <col min="19" max="19" width="7.26953125" style="1" customWidth="1"/>
    <col min="20" max="20" width="6.81640625" style="1" customWidth="1"/>
    <col min="21" max="21" width="7.26953125" style="1" customWidth="1"/>
    <col min="22" max="22" width="7.54296875" style="1" customWidth="1"/>
    <col min="23" max="23" width="7.7265625" style="1" customWidth="1"/>
    <col min="24" max="25" width="8.1796875" style="1" customWidth="1"/>
    <col min="26" max="26" width="7.54296875" style="1" customWidth="1"/>
    <col min="27" max="27" width="8" style="1" customWidth="1"/>
    <col min="28" max="29" width="8.1796875" style="1" customWidth="1"/>
    <col min="30" max="30" width="6.7265625" style="1" customWidth="1"/>
    <col min="31" max="16384" width="9.7265625" style="1"/>
  </cols>
  <sheetData>
    <row r="1" spans="1:34" ht="18" x14ac:dyDescent="0.4">
      <c r="A1" s="28" t="s">
        <v>1063</v>
      </c>
    </row>
    <row r="2" spans="1:34" ht="12.5" x14ac:dyDescent="0.25">
      <c r="A2" s="29" t="s">
        <v>1098</v>
      </c>
    </row>
    <row r="3" spans="1:34" ht="12.5" x14ac:dyDescent="0.25">
      <c r="A3" s="29" t="s">
        <v>975</v>
      </c>
    </row>
    <row r="4" spans="1:34" ht="15" customHeight="1" x14ac:dyDescent="0.25">
      <c r="A4" s="15"/>
    </row>
    <row r="5" spans="1:34" x14ac:dyDescent="0.25">
      <c r="A5" s="112"/>
      <c r="B5" s="91"/>
      <c r="C5" s="92"/>
      <c r="D5" s="85"/>
      <c r="E5" s="73"/>
      <c r="F5" s="94" t="s">
        <v>976</v>
      </c>
      <c r="G5" s="93"/>
      <c r="H5" s="93"/>
      <c r="I5" s="93"/>
      <c r="J5" s="93"/>
      <c r="K5" s="93"/>
      <c r="L5" s="93"/>
      <c r="M5" s="93"/>
      <c r="N5" s="93"/>
      <c r="O5" s="94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  <c r="AA5" s="93"/>
      <c r="AB5" s="93"/>
      <c r="AC5" s="95"/>
      <c r="AD5" s="14"/>
      <c r="AG5" s="5"/>
      <c r="AH5" s="5"/>
    </row>
    <row r="6" spans="1:34" ht="11.65" customHeight="1" x14ac:dyDescent="0.25">
      <c r="A6" s="113"/>
      <c r="B6" s="74"/>
      <c r="C6" s="75"/>
      <c r="D6" s="76"/>
      <c r="E6" s="114" t="s">
        <v>1086</v>
      </c>
      <c r="F6" s="115" t="s">
        <v>1087</v>
      </c>
      <c r="G6" s="97" t="s">
        <v>977</v>
      </c>
      <c r="H6" s="98"/>
      <c r="I6" s="98"/>
      <c r="J6" s="98"/>
      <c r="K6" s="98"/>
      <c r="L6" s="99"/>
      <c r="M6" s="99"/>
      <c r="N6" s="99"/>
      <c r="O6" s="115" t="s">
        <v>1070</v>
      </c>
      <c r="P6" s="100" t="s">
        <v>977</v>
      </c>
      <c r="Q6" s="101"/>
      <c r="R6" s="102"/>
      <c r="S6" s="103"/>
      <c r="T6" s="98"/>
      <c r="U6" s="98"/>
      <c r="V6" s="98"/>
      <c r="W6" s="104"/>
      <c r="X6" s="104"/>
      <c r="Y6" s="104"/>
      <c r="Z6" s="115" t="s">
        <v>1079</v>
      </c>
      <c r="AA6" s="97" t="s">
        <v>977</v>
      </c>
      <c r="AB6" s="105"/>
      <c r="AC6" s="115" t="s">
        <v>1096</v>
      </c>
      <c r="AD6" s="14"/>
    </row>
    <row r="7" spans="1:34" ht="80.5" x14ac:dyDescent="0.25">
      <c r="A7" s="113"/>
      <c r="B7" s="88" t="s">
        <v>1067</v>
      </c>
      <c r="C7" s="90" t="s">
        <v>1091</v>
      </c>
      <c r="D7" s="76" t="s">
        <v>1092</v>
      </c>
      <c r="E7" s="114"/>
      <c r="F7" s="114"/>
      <c r="G7" s="83" t="s">
        <v>1082</v>
      </c>
      <c r="H7" s="77" t="s">
        <v>1088</v>
      </c>
      <c r="I7" s="77" t="s">
        <v>1089</v>
      </c>
      <c r="J7" s="77" t="s">
        <v>1068</v>
      </c>
      <c r="K7" s="78" t="s">
        <v>1081</v>
      </c>
      <c r="L7" s="86" t="s">
        <v>1094</v>
      </c>
      <c r="M7" s="79" t="s">
        <v>1080</v>
      </c>
      <c r="N7" s="79" t="s">
        <v>1069</v>
      </c>
      <c r="O7" s="114"/>
      <c r="P7" s="84" t="s">
        <v>1078</v>
      </c>
      <c r="Q7" s="84" t="s">
        <v>1078</v>
      </c>
      <c r="R7" s="83" t="s">
        <v>1071</v>
      </c>
      <c r="S7" s="77" t="s">
        <v>1075</v>
      </c>
      <c r="T7" s="77" t="s">
        <v>1072</v>
      </c>
      <c r="U7" s="77" t="s">
        <v>1090</v>
      </c>
      <c r="V7" s="83" t="s">
        <v>1073</v>
      </c>
      <c r="W7" s="77" t="s">
        <v>1074</v>
      </c>
      <c r="X7" s="77" t="s">
        <v>1093</v>
      </c>
      <c r="Y7" s="87" t="s">
        <v>1095</v>
      </c>
      <c r="Z7" s="114"/>
      <c r="AA7" s="83" t="s">
        <v>1076</v>
      </c>
      <c r="AB7" s="77" t="s">
        <v>1077</v>
      </c>
      <c r="AC7" s="114"/>
      <c r="AD7" s="14"/>
      <c r="AE7" s="81"/>
      <c r="AF7" s="82"/>
      <c r="AG7" s="80"/>
      <c r="AH7" s="80"/>
    </row>
    <row r="8" spans="1:34" x14ac:dyDescent="0.25">
      <c r="A8" s="72" t="s">
        <v>0</v>
      </c>
      <c r="B8" s="111"/>
      <c r="C8" s="106" t="s">
        <v>978</v>
      </c>
      <c r="D8" s="96" t="s">
        <v>978</v>
      </c>
      <c r="E8" s="107" t="s">
        <v>305</v>
      </c>
      <c r="F8" s="107" t="s">
        <v>305</v>
      </c>
      <c r="G8" s="110" t="s">
        <v>305</v>
      </c>
      <c r="H8" s="110" t="s">
        <v>305</v>
      </c>
      <c r="I8" s="110" t="s">
        <v>305</v>
      </c>
      <c r="J8" s="110" t="s">
        <v>305</v>
      </c>
      <c r="K8" s="109" t="s">
        <v>305</v>
      </c>
      <c r="L8" s="110" t="s">
        <v>305</v>
      </c>
      <c r="M8" s="108" t="s">
        <v>305</v>
      </c>
      <c r="N8" s="108" t="s">
        <v>305</v>
      </c>
      <c r="O8" s="107" t="s">
        <v>305</v>
      </c>
      <c r="P8" s="110" t="s">
        <v>305</v>
      </c>
      <c r="Q8" s="110" t="s">
        <v>410</v>
      </c>
      <c r="R8" s="110" t="s">
        <v>305</v>
      </c>
      <c r="S8" s="110" t="s">
        <v>305</v>
      </c>
      <c r="T8" s="110" t="s">
        <v>305</v>
      </c>
      <c r="U8" s="110" t="s">
        <v>305</v>
      </c>
      <c r="V8" s="110" t="s">
        <v>305</v>
      </c>
      <c r="W8" s="110" t="s">
        <v>305</v>
      </c>
      <c r="X8" s="110" t="s">
        <v>305</v>
      </c>
      <c r="Y8" s="110" t="s">
        <v>305</v>
      </c>
      <c r="Z8" s="107" t="s">
        <v>305</v>
      </c>
      <c r="AA8" s="110" t="s">
        <v>305</v>
      </c>
      <c r="AB8" s="110" t="s">
        <v>305</v>
      </c>
      <c r="AC8" s="107" t="s">
        <v>305</v>
      </c>
      <c r="AD8" s="14"/>
      <c r="AF8" s="3"/>
      <c r="AG8" s="19"/>
      <c r="AH8" s="19"/>
    </row>
    <row r="9" spans="1:34" ht="14.25" customHeight="1" x14ac:dyDescent="0.25">
      <c r="A9" s="43"/>
      <c r="B9" s="44"/>
      <c r="C9" s="45"/>
      <c r="D9" s="45"/>
      <c r="E9" s="46"/>
      <c r="F9" s="46"/>
      <c r="G9" s="44"/>
      <c r="H9" s="44"/>
      <c r="I9" s="44"/>
      <c r="J9" s="44"/>
      <c r="K9" s="44"/>
      <c r="L9" s="44"/>
      <c r="M9" s="44"/>
      <c r="N9" s="44"/>
      <c r="O9" s="46"/>
      <c r="P9" s="44"/>
      <c r="Q9" s="44"/>
      <c r="R9" s="44"/>
      <c r="S9" s="44"/>
      <c r="T9" s="44"/>
      <c r="U9" s="44"/>
      <c r="V9" s="44"/>
      <c r="W9" s="44"/>
      <c r="X9" s="44"/>
      <c r="Y9" s="44"/>
      <c r="Z9" s="46"/>
      <c r="AA9" s="44"/>
      <c r="AB9" s="44"/>
      <c r="AC9" s="46"/>
      <c r="AD9" s="8"/>
    </row>
    <row r="10" spans="1:34" s="2" customFormat="1" ht="14.65" customHeight="1" x14ac:dyDescent="0.25">
      <c r="A10" s="33" t="s">
        <v>990</v>
      </c>
      <c r="B10" s="34">
        <v>5517897</v>
      </c>
      <c r="C10" s="30">
        <v>6.3975641444557594</v>
      </c>
      <c r="D10" s="30">
        <v>23.051100808877006</v>
      </c>
      <c r="E10" s="36">
        <v>6309.9169846773138</v>
      </c>
      <c r="F10" s="36">
        <v>3598.7148727132817</v>
      </c>
      <c r="G10" s="37">
        <v>279.53421384995045</v>
      </c>
      <c r="H10" s="37">
        <v>700.6812559205074</v>
      </c>
      <c r="I10" s="37">
        <v>366.38541821277198</v>
      </c>
      <c r="J10" s="37">
        <v>16.918402065134597</v>
      </c>
      <c r="K10" s="37">
        <v>633.44168983219515</v>
      </c>
      <c r="L10" s="37">
        <v>93.483260017358063</v>
      </c>
      <c r="M10" s="37">
        <v>1387.2848659552726</v>
      </c>
      <c r="N10" s="34">
        <f>F10-SUM(G10:M10)+L10</f>
        <v>214.46902687744972</v>
      </c>
      <c r="O10" s="36">
        <v>2176.2222092945922</v>
      </c>
      <c r="P10" s="37">
        <v>561.33903913030633</v>
      </c>
      <c r="Q10" s="37">
        <v>8774.2619918359487</v>
      </c>
      <c r="R10" s="37">
        <v>73.392997368381472</v>
      </c>
      <c r="S10" s="37">
        <v>995.83536988820197</v>
      </c>
      <c r="T10" s="37">
        <v>130.10373336073508</v>
      </c>
      <c r="U10" s="34">
        <v>115.46627274847685</v>
      </c>
      <c r="V10" s="37">
        <v>129.79310777276197</v>
      </c>
      <c r="W10" s="37">
        <v>34.642002197576353</v>
      </c>
      <c r="X10" s="37">
        <v>135.64968682815208</v>
      </c>
      <c r="Y10" s="37">
        <v>59.799412711038279</v>
      </c>
      <c r="Z10" s="36">
        <v>375.06716779961641</v>
      </c>
      <c r="AA10" s="37">
        <v>207.54537462370175</v>
      </c>
      <c r="AB10" s="37">
        <v>81.640886011464147</v>
      </c>
      <c r="AC10" s="38">
        <f>E10-F10-O10-Z10</f>
        <v>159.91273486982357</v>
      </c>
      <c r="AD10" s="10"/>
    </row>
    <row r="11" spans="1:34" s="2" customFormat="1" ht="14.65" customHeight="1" x14ac:dyDescent="0.25">
      <c r="A11" s="11" t="s">
        <v>989</v>
      </c>
      <c r="B11" s="7">
        <v>5503664</v>
      </c>
      <c r="C11" s="30">
        <v>6.5624463993441458</v>
      </c>
      <c r="D11" s="30">
        <v>22.694099785161303</v>
      </c>
      <c r="E11" s="18">
        <v>6167.4858784983971</v>
      </c>
      <c r="F11" s="18">
        <v>3631.5732573790842</v>
      </c>
      <c r="G11" s="8">
        <v>284.36765035074814</v>
      </c>
      <c r="H11" s="8">
        <v>699.4669369351036</v>
      </c>
      <c r="I11" s="8">
        <v>364.65561851159521</v>
      </c>
      <c r="J11" s="8">
        <v>102.48100174719968</v>
      </c>
      <c r="K11" s="8">
        <v>671.67272566057807</v>
      </c>
      <c r="L11" s="8">
        <v>89.751481921861512</v>
      </c>
      <c r="M11" s="8">
        <v>1334.0977937606656</v>
      </c>
      <c r="N11" s="7">
        <f>F11-SUM(G11:M11)+L11</f>
        <v>174.83153041319446</v>
      </c>
      <c r="O11" s="18">
        <v>2078.4769927815364</v>
      </c>
      <c r="P11" s="8">
        <v>536.8970562156411</v>
      </c>
      <c r="Q11" s="8">
        <v>8181.3552986779259</v>
      </c>
      <c r="R11" s="8">
        <v>66.43737699103724</v>
      </c>
      <c r="S11" s="8">
        <v>956.75335558275356</v>
      </c>
      <c r="T11" s="8">
        <v>120.84313286566912</v>
      </c>
      <c r="U11" s="7">
        <v>107.74204239212277</v>
      </c>
      <c r="V11" s="8">
        <v>120.57294922073731</v>
      </c>
      <c r="W11" s="8">
        <v>33.541110067765764</v>
      </c>
      <c r="X11" s="8">
        <v>135.28551161553466</v>
      </c>
      <c r="Y11" s="8">
        <v>58.772664901055009</v>
      </c>
      <c r="Z11" s="18">
        <v>377.15801691382325</v>
      </c>
      <c r="AA11" s="8">
        <v>183.52083266711051</v>
      </c>
      <c r="AB11" s="8">
        <v>80.640642306652438</v>
      </c>
      <c r="AC11" s="61">
        <v>-11.295384311251567</v>
      </c>
      <c r="AD11" s="10"/>
    </row>
    <row r="12" spans="1:34" s="2" customFormat="1" ht="14.65" customHeight="1" x14ac:dyDescent="0.25">
      <c r="A12" s="71"/>
      <c r="B12" s="10"/>
      <c r="C12" s="49"/>
      <c r="D12" s="49"/>
      <c r="E12" s="18"/>
      <c r="F12" s="18"/>
      <c r="G12" s="9"/>
      <c r="H12" s="9"/>
      <c r="I12" s="9"/>
      <c r="J12" s="9"/>
      <c r="K12" s="9"/>
      <c r="L12" s="9"/>
      <c r="M12" s="9"/>
      <c r="N12" s="10"/>
      <c r="O12" s="18"/>
      <c r="P12" s="9"/>
      <c r="Q12" s="9"/>
      <c r="R12" s="9"/>
      <c r="S12" s="9"/>
      <c r="T12" s="9"/>
      <c r="U12" s="10"/>
      <c r="V12" s="9"/>
      <c r="W12" s="9"/>
      <c r="X12" s="9"/>
      <c r="Y12" s="9"/>
      <c r="Z12" s="18"/>
      <c r="AA12" s="9"/>
      <c r="AB12" s="9"/>
      <c r="AC12" s="61"/>
      <c r="AD12" s="10"/>
    </row>
    <row r="13" spans="1:34" ht="14.65" customHeight="1" x14ac:dyDescent="0.3">
      <c r="A13" s="39" t="s">
        <v>1033</v>
      </c>
      <c r="B13" s="40">
        <v>0.15023452307817728</v>
      </c>
      <c r="C13" s="41"/>
      <c r="D13" s="41"/>
      <c r="E13" s="40">
        <v>2.7699504333612714</v>
      </c>
      <c r="F13" s="40">
        <v>4.048396774256525</v>
      </c>
      <c r="G13" s="40">
        <v>6.5239722918335374</v>
      </c>
      <c r="H13" s="40">
        <v>2.3666974712372202</v>
      </c>
      <c r="I13" s="40">
        <v>1.0355185892845415</v>
      </c>
      <c r="J13" s="40">
        <v>12.349391217440292</v>
      </c>
      <c r="K13" s="40">
        <v>7.0748302253387854</v>
      </c>
      <c r="L13" s="40">
        <v>5.9826532278536622</v>
      </c>
      <c r="M13" s="40">
        <v>1.396536648892422</v>
      </c>
      <c r="N13" s="40">
        <v>11.858290194157194</v>
      </c>
      <c r="O13" s="40">
        <v>0.31251199656893069</v>
      </c>
      <c r="P13" s="40">
        <v>-0.43879686044329597</v>
      </c>
      <c r="Q13" s="40">
        <v>2.9408361879083582</v>
      </c>
      <c r="R13" s="40">
        <v>-1.5161015924207129</v>
      </c>
      <c r="S13" s="40">
        <v>0.59552866814808858</v>
      </c>
      <c r="T13" s="40">
        <v>0.5728182788218944</v>
      </c>
      <c r="U13" s="40">
        <v>-0.18014149792034417</v>
      </c>
      <c r="V13" s="40">
        <v>5.3777535754425481</v>
      </c>
      <c r="W13" s="40">
        <v>-2.4513455151621519</v>
      </c>
      <c r="X13" s="40">
        <v>-1.1182867465352981</v>
      </c>
      <c r="Y13" s="40">
        <v>-2.0516541938234347</v>
      </c>
      <c r="Z13" s="40">
        <v>1.9322727658419128</v>
      </c>
      <c r="AA13" s="40">
        <v>4.364786626300293</v>
      </c>
      <c r="AB13" s="40">
        <v>0.2289384737258654</v>
      </c>
      <c r="AC13" s="42"/>
      <c r="AD13" s="7"/>
    </row>
    <row r="14" spans="1:34" ht="14.25" customHeight="1" x14ac:dyDescent="0.25">
      <c r="A14" s="4"/>
      <c r="B14" s="7"/>
      <c r="C14" s="7"/>
      <c r="D14" s="7"/>
      <c r="E14" s="18"/>
      <c r="F14" s="18"/>
      <c r="G14" s="8"/>
      <c r="H14" s="8"/>
      <c r="I14" s="8"/>
      <c r="J14" s="8"/>
      <c r="K14" s="8"/>
      <c r="L14" s="8"/>
      <c r="M14" s="8"/>
      <c r="N14" s="7"/>
      <c r="O14" s="18"/>
      <c r="P14" s="8"/>
      <c r="Q14" s="8"/>
      <c r="R14" s="8"/>
      <c r="S14" s="8"/>
      <c r="T14" s="8"/>
      <c r="U14" s="7"/>
      <c r="V14" s="8"/>
      <c r="W14" s="8"/>
      <c r="X14" s="8"/>
      <c r="Y14" s="8"/>
      <c r="Z14" s="18"/>
      <c r="AA14" s="8"/>
      <c r="AB14" s="8"/>
      <c r="AC14" s="7"/>
      <c r="AD14" s="7"/>
    </row>
    <row r="15" spans="1:34" ht="17.649999999999999" customHeight="1" x14ac:dyDescent="0.25">
      <c r="A15" s="55" t="s">
        <v>982</v>
      </c>
      <c r="B15" s="34">
        <v>53517</v>
      </c>
      <c r="C15" s="35">
        <v>5.1004347174336679</v>
      </c>
      <c r="D15" s="35">
        <v>34.59751161744866</v>
      </c>
      <c r="E15" s="36">
        <v>7340.6394229870884</v>
      </c>
      <c r="F15" s="36">
        <v>4617.2991759627785</v>
      </c>
      <c r="G15" s="37">
        <v>206.19616196722538</v>
      </c>
      <c r="H15" s="37">
        <v>896.68703402657104</v>
      </c>
      <c r="I15" s="37">
        <v>441.5793112468935</v>
      </c>
      <c r="J15" s="37">
        <v>65.997720350542821</v>
      </c>
      <c r="K15" s="37">
        <v>992.32019732047763</v>
      </c>
      <c r="L15" s="37">
        <v>117.86908832707364</v>
      </c>
      <c r="M15" s="37">
        <v>1484.930022235925</v>
      </c>
      <c r="N15" s="34">
        <v>190.81787095689288</v>
      </c>
      <c r="O15" s="36">
        <v>1856.6997402694471</v>
      </c>
      <c r="P15" s="37">
        <v>369.69561074051234</v>
      </c>
      <c r="Q15" s="37">
        <v>7043.4318262726947</v>
      </c>
      <c r="R15" s="37">
        <v>78.946876693387154</v>
      </c>
      <c r="S15" s="37">
        <v>1074.9481473176747</v>
      </c>
      <c r="T15" s="37">
        <v>61.849505764523421</v>
      </c>
      <c r="U15" s="34">
        <v>28.103219537716988</v>
      </c>
      <c r="V15" s="37">
        <v>95.166022011697223</v>
      </c>
      <c r="W15" s="37">
        <v>46.321729543883251</v>
      </c>
      <c r="X15" s="37">
        <v>101.66862866005195</v>
      </c>
      <c r="Y15" s="37">
        <v>83.580918212904308</v>
      </c>
      <c r="Z15" s="36">
        <v>341.92873292598614</v>
      </c>
      <c r="AA15" s="37">
        <v>98.080983612683823</v>
      </c>
      <c r="AB15" s="37">
        <v>109.57265915503484</v>
      </c>
      <c r="AC15" s="38">
        <v>524.71177382887674</v>
      </c>
      <c r="AD15" s="7"/>
    </row>
    <row r="16" spans="1:34" ht="17.649999999999999" customHeight="1" x14ac:dyDescent="0.25">
      <c r="A16" s="56" t="s">
        <v>983</v>
      </c>
      <c r="B16" s="7">
        <v>290390</v>
      </c>
      <c r="C16" s="30">
        <v>5.1507511727387323</v>
      </c>
      <c r="D16" s="30">
        <v>33.223464418314698</v>
      </c>
      <c r="E16" s="18">
        <v>7158.800234167843</v>
      </c>
      <c r="F16" s="18">
        <v>4514.6251592685694</v>
      </c>
      <c r="G16" s="8">
        <v>237.41864389269602</v>
      </c>
      <c r="H16" s="8">
        <v>777.5612107854954</v>
      </c>
      <c r="I16" s="8">
        <v>454.43024897551567</v>
      </c>
      <c r="J16" s="8">
        <v>74.544577981335451</v>
      </c>
      <c r="K16" s="8">
        <v>924.96642446365229</v>
      </c>
      <c r="L16" s="8">
        <v>108.9224835565963</v>
      </c>
      <c r="M16" s="8">
        <v>1475.2815179586073</v>
      </c>
      <c r="N16" s="7">
        <v>215.11071317882852</v>
      </c>
      <c r="O16" s="18">
        <v>1931.1305485726093</v>
      </c>
      <c r="P16" s="8">
        <v>387.9334687833603</v>
      </c>
      <c r="Q16" s="8">
        <v>7312.6906848425833</v>
      </c>
      <c r="R16" s="8">
        <v>74.8062949826096</v>
      </c>
      <c r="S16" s="8">
        <v>1049.4438513722923</v>
      </c>
      <c r="T16" s="8">
        <v>156.7202727366645</v>
      </c>
      <c r="U16" s="7">
        <v>46.905885188883914</v>
      </c>
      <c r="V16" s="8">
        <v>92.017631461138464</v>
      </c>
      <c r="W16" s="8">
        <v>35.190605737112158</v>
      </c>
      <c r="X16" s="8">
        <v>88.11253831054789</v>
      </c>
      <c r="Y16" s="8">
        <v>70.901201832019012</v>
      </c>
      <c r="Z16" s="18">
        <v>320.24174386170324</v>
      </c>
      <c r="AA16" s="8">
        <v>111.88746168945211</v>
      </c>
      <c r="AB16" s="8">
        <v>96.711319260305103</v>
      </c>
      <c r="AC16" s="61">
        <v>392.8027824649609</v>
      </c>
      <c r="AD16" s="7"/>
    </row>
    <row r="17" spans="1:30" ht="17.649999999999999" customHeight="1" x14ac:dyDescent="0.25">
      <c r="A17" s="56" t="s">
        <v>984</v>
      </c>
      <c r="B17" s="7">
        <v>533403</v>
      </c>
      <c r="C17" s="30">
        <v>5.9477178865065907</v>
      </c>
      <c r="D17" s="30">
        <v>29.550346443158222</v>
      </c>
      <c r="E17" s="18">
        <v>6731.7450408040449</v>
      </c>
      <c r="F17" s="18">
        <v>4116.0342180302696</v>
      </c>
      <c r="G17" s="8">
        <v>251.43653110312465</v>
      </c>
      <c r="H17" s="8">
        <v>643.76840775173741</v>
      </c>
      <c r="I17" s="8">
        <v>432.33352643310968</v>
      </c>
      <c r="J17" s="8">
        <v>67.588671229820605</v>
      </c>
      <c r="K17" s="8">
        <v>878.38276125181153</v>
      </c>
      <c r="L17" s="8">
        <v>99.735097102940927</v>
      </c>
      <c r="M17" s="8">
        <v>1404.0059767192911</v>
      </c>
      <c r="N17" s="7">
        <v>158.94923725588296</v>
      </c>
      <c r="O17" s="18">
        <v>1979.0983552773419</v>
      </c>
      <c r="P17" s="8">
        <v>448.98322656602983</v>
      </c>
      <c r="Q17" s="8">
        <v>7345.3870690712793</v>
      </c>
      <c r="R17" s="8">
        <v>77.164920332281596</v>
      </c>
      <c r="S17" s="8">
        <v>1048.1680830441524</v>
      </c>
      <c r="T17" s="8">
        <v>128.87629053454893</v>
      </c>
      <c r="U17" s="7">
        <v>56.70759257072045</v>
      </c>
      <c r="V17" s="8">
        <v>105.59183206693626</v>
      </c>
      <c r="W17" s="8">
        <v>26.122837704324873</v>
      </c>
      <c r="X17" s="8">
        <v>87.483572458347624</v>
      </c>
      <c r="Y17" s="8">
        <v>62.103137777627801</v>
      </c>
      <c r="Z17" s="18">
        <v>336.62165379647286</v>
      </c>
      <c r="AA17" s="8">
        <v>144.43488319338286</v>
      </c>
      <c r="AB17" s="8">
        <v>88.338460788559487</v>
      </c>
      <c r="AC17" s="61">
        <v>299.99081369996043</v>
      </c>
      <c r="AD17" s="7"/>
    </row>
    <row r="18" spans="1:30" ht="17.649999999999999" customHeight="1" x14ac:dyDescent="0.25">
      <c r="A18" s="56" t="s">
        <v>985</v>
      </c>
      <c r="B18" s="7">
        <v>602049</v>
      </c>
      <c r="C18" s="30">
        <v>6.3896861015338589</v>
      </c>
      <c r="D18" s="30">
        <v>26.860662210836526</v>
      </c>
      <c r="E18" s="18">
        <v>6266.1045861715575</v>
      </c>
      <c r="F18" s="18">
        <v>3734.0515472993061</v>
      </c>
      <c r="G18" s="8">
        <v>261.92552433439801</v>
      </c>
      <c r="H18" s="8">
        <v>561.75660120687849</v>
      </c>
      <c r="I18" s="8">
        <v>380.64841898250808</v>
      </c>
      <c r="J18" s="8">
        <v>73.291376615524655</v>
      </c>
      <c r="K18" s="8">
        <v>762.25024873390703</v>
      </c>
      <c r="L18" s="8">
        <v>95.317822967897968</v>
      </c>
      <c r="M18" s="8">
        <v>1327.6228346862133</v>
      </c>
      <c r="N18" s="7">
        <v>147.01959475059311</v>
      </c>
      <c r="O18" s="18">
        <v>2062.4567103342088</v>
      </c>
      <c r="P18" s="8">
        <v>506.89395713637924</v>
      </c>
      <c r="Q18" s="8">
        <v>7483.6312808062976</v>
      </c>
      <c r="R18" s="8">
        <v>79.063332054367663</v>
      </c>
      <c r="S18" s="8">
        <v>1057.1498333192148</v>
      </c>
      <c r="T18" s="8">
        <v>128.50282950391082</v>
      </c>
      <c r="U18" s="7">
        <v>53.595305365510114</v>
      </c>
      <c r="V18" s="8">
        <v>123.61452307038131</v>
      </c>
      <c r="W18" s="8">
        <v>26.644010703447726</v>
      </c>
      <c r="X18" s="8">
        <v>86.992919180996893</v>
      </c>
      <c r="Y18" s="8">
        <v>54.874271031095475</v>
      </c>
      <c r="Z18" s="18">
        <v>355.14551141186183</v>
      </c>
      <c r="AA18" s="8">
        <v>160.58161378891086</v>
      </c>
      <c r="AB18" s="8">
        <v>97.54521641926155</v>
      </c>
      <c r="AC18" s="61">
        <v>114.45081712618077</v>
      </c>
      <c r="AD18" s="7"/>
    </row>
    <row r="19" spans="1:30" ht="17.649999999999999" customHeight="1" x14ac:dyDescent="0.25">
      <c r="A19" s="56" t="s">
        <v>986</v>
      </c>
      <c r="B19" s="7">
        <v>1027060</v>
      </c>
      <c r="C19" s="30">
        <v>6.7264001961891449</v>
      </c>
      <c r="D19" s="30">
        <v>22.992794202136128</v>
      </c>
      <c r="E19" s="18">
        <v>6031.4616478102544</v>
      </c>
      <c r="F19" s="18">
        <v>3542.2195392674234</v>
      </c>
      <c r="G19" s="8">
        <v>278.19991042392849</v>
      </c>
      <c r="H19" s="8">
        <v>448.18024263431545</v>
      </c>
      <c r="I19" s="8">
        <v>364.77031526882558</v>
      </c>
      <c r="J19" s="8">
        <v>81.180262107374446</v>
      </c>
      <c r="K19" s="8">
        <v>705.48166611493002</v>
      </c>
      <c r="L19" s="8">
        <v>86.794345023659773</v>
      </c>
      <c r="M19" s="8">
        <v>1335.1352403949136</v>
      </c>
      <c r="N19" s="7">
        <v>135.26863084922024</v>
      </c>
      <c r="O19" s="18">
        <v>2086.0903939399841</v>
      </c>
      <c r="P19" s="8">
        <v>553.55578057757089</v>
      </c>
      <c r="Q19" s="8">
        <v>8158.2912409597066</v>
      </c>
      <c r="R19" s="8">
        <v>68.857710357720094</v>
      </c>
      <c r="S19" s="8">
        <v>1036.6336922867213</v>
      </c>
      <c r="T19" s="8">
        <v>115.24448425603178</v>
      </c>
      <c r="U19" s="7">
        <v>75.789145716900663</v>
      </c>
      <c r="V19" s="8">
        <v>104.72708507779487</v>
      </c>
      <c r="W19" s="8">
        <v>29.051856756177827</v>
      </c>
      <c r="X19" s="8">
        <v>102.23063891106654</v>
      </c>
      <c r="Y19" s="8">
        <v>56.527369384456605</v>
      </c>
      <c r="Z19" s="18">
        <v>370.05238252877143</v>
      </c>
      <c r="AA19" s="8">
        <v>170.42626526201002</v>
      </c>
      <c r="AB19" s="8">
        <v>83.886043658598325</v>
      </c>
      <c r="AC19" s="61">
        <v>33.099332074075512</v>
      </c>
      <c r="AD19" s="7"/>
    </row>
    <row r="20" spans="1:30" ht="17.649999999999999" customHeight="1" x14ac:dyDescent="0.25">
      <c r="A20" s="56" t="s">
        <v>987</v>
      </c>
      <c r="B20" s="7">
        <v>783957</v>
      </c>
      <c r="C20" s="30">
        <v>5.8395016863352653</v>
      </c>
      <c r="D20" s="30">
        <v>24.880362641776486</v>
      </c>
      <c r="E20" s="18">
        <v>6224.5123138131303</v>
      </c>
      <c r="F20" s="18">
        <v>3756.7162484677092</v>
      </c>
      <c r="G20" s="8">
        <v>291.11545658754244</v>
      </c>
      <c r="H20" s="8">
        <v>497.14588937913686</v>
      </c>
      <c r="I20" s="8">
        <v>401.29114224377105</v>
      </c>
      <c r="J20" s="8">
        <v>93.267870559227106</v>
      </c>
      <c r="K20" s="8">
        <v>621.40908238589611</v>
      </c>
      <c r="L20" s="8">
        <v>83.740562301248659</v>
      </c>
      <c r="M20" s="8">
        <v>1466.1543936721018</v>
      </c>
      <c r="N20" s="7">
        <v>167.33188172310474</v>
      </c>
      <c r="O20" s="18">
        <v>2003.1723678722176</v>
      </c>
      <c r="P20" s="8">
        <v>511.52550458762408</v>
      </c>
      <c r="Q20" s="8">
        <v>8505.2493159982187</v>
      </c>
      <c r="R20" s="8">
        <v>60.727820530972998</v>
      </c>
      <c r="S20" s="8">
        <v>898.95109042970466</v>
      </c>
      <c r="T20" s="8">
        <v>114.92594619347744</v>
      </c>
      <c r="U20" s="7">
        <v>111.15405564335799</v>
      </c>
      <c r="V20" s="8">
        <v>128.42413550743217</v>
      </c>
      <c r="W20" s="8">
        <v>28.840867547582331</v>
      </c>
      <c r="X20" s="8">
        <v>148.62294743206579</v>
      </c>
      <c r="Y20" s="8">
        <v>57.612853766214215</v>
      </c>
      <c r="Z20" s="18">
        <v>387.31971268832348</v>
      </c>
      <c r="AA20" s="8">
        <v>181.08263590987772</v>
      </c>
      <c r="AB20" s="8">
        <v>88.127282491259081</v>
      </c>
      <c r="AC20" s="61">
        <v>77.303984784879788</v>
      </c>
      <c r="AD20" s="7"/>
    </row>
    <row r="21" spans="1:30" ht="17.649999999999999" customHeight="1" x14ac:dyDescent="0.25">
      <c r="A21" s="57" t="s">
        <v>988</v>
      </c>
      <c r="B21" s="63">
        <v>2213288</v>
      </c>
      <c r="C21" s="64">
        <v>6.7464095734542315</v>
      </c>
      <c r="D21" s="64">
        <v>18.235864216106837</v>
      </c>
      <c r="E21" s="65">
        <v>5743.501071708698</v>
      </c>
      <c r="F21" s="65">
        <v>3344.3862705621682</v>
      </c>
      <c r="G21" s="66">
        <v>306.93068412244588</v>
      </c>
      <c r="H21" s="66">
        <v>385.32671753517843</v>
      </c>
      <c r="I21" s="66">
        <v>317.32652957952149</v>
      </c>
      <c r="J21" s="66">
        <v>136.52538666454615</v>
      </c>
      <c r="K21" s="66">
        <v>558.34577334716494</v>
      </c>
      <c r="L21" s="66">
        <v>86.13745703225247</v>
      </c>
      <c r="M21" s="66">
        <v>1249.5838770191679</v>
      </c>
      <c r="N21" s="63">
        <v>201.571146637943</v>
      </c>
      <c r="O21" s="65">
        <v>2149.713909802972</v>
      </c>
      <c r="P21" s="66">
        <v>591.08936568580316</v>
      </c>
      <c r="Q21" s="66">
        <v>8565.1593219895112</v>
      </c>
      <c r="R21" s="66">
        <v>59.916287442031944</v>
      </c>
      <c r="S21" s="66">
        <v>875.79971517488912</v>
      </c>
      <c r="T21" s="66">
        <v>118.23675906614955</v>
      </c>
      <c r="U21" s="63">
        <v>158.29661571381581</v>
      </c>
      <c r="V21" s="66">
        <v>128.38862362241153</v>
      </c>
      <c r="W21" s="66">
        <v>40.427635264818676</v>
      </c>
      <c r="X21" s="66">
        <v>177.55890783305199</v>
      </c>
      <c r="Y21" s="66">
        <v>58.292007185689343</v>
      </c>
      <c r="Z21" s="65">
        <v>487.8840891921883</v>
      </c>
      <c r="AA21" s="66">
        <v>166.34572635825072</v>
      </c>
      <c r="AB21" s="66">
        <v>67.221256338985256</v>
      </c>
      <c r="AC21" s="67">
        <v>-238.48319784863065</v>
      </c>
      <c r="AD21" s="7"/>
    </row>
    <row r="22" spans="1:30" x14ac:dyDescent="0.25">
      <c r="B22" s="7"/>
      <c r="C22" s="30"/>
      <c r="D22" s="30"/>
      <c r="E22" s="18"/>
      <c r="F22" s="18"/>
      <c r="G22" s="8"/>
      <c r="H22" s="8"/>
      <c r="I22" s="8"/>
      <c r="J22" s="8"/>
      <c r="K22" s="8"/>
      <c r="L22" s="8"/>
      <c r="M22" s="8"/>
      <c r="N22" s="7"/>
      <c r="O22" s="18"/>
      <c r="P22" s="8"/>
      <c r="Q22" s="8"/>
      <c r="R22" s="8"/>
      <c r="S22" s="8"/>
      <c r="T22" s="8"/>
      <c r="U22" s="7"/>
      <c r="V22" s="8"/>
      <c r="W22" s="8"/>
      <c r="X22" s="8"/>
      <c r="Y22" s="8"/>
      <c r="Z22" s="18"/>
      <c r="AA22" s="8"/>
      <c r="AB22" s="8"/>
      <c r="AC22" s="31"/>
      <c r="AD22" s="7"/>
    </row>
    <row r="23" spans="1:30" ht="14.65" customHeight="1" x14ac:dyDescent="0.25">
      <c r="A23" s="47" t="s">
        <v>980</v>
      </c>
    </row>
    <row r="24" spans="1:30" ht="14.65" customHeight="1" x14ac:dyDescent="0.25">
      <c r="A24" s="47" t="s">
        <v>1066</v>
      </c>
    </row>
    <row r="25" spans="1:30" ht="14.65" customHeight="1" x14ac:dyDescent="0.3">
      <c r="A25" s="47" t="s">
        <v>981</v>
      </c>
    </row>
    <row r="26" spans="1:30" ht="14.65" customHeight="1" x14ac:dyDescent="0.25">
      <c r="A26" s="47" t="s">
        <v>991</v>
      </c>
    </row>
    <row r="27" spans="1:30" ht="14.65" customHeight="1" x14ac:dyDescent="0.25">
      <c r="A27" s="47" t="s">
        <v>992</v>
      </c>
    </row>
    <row r="28" spans="1:30" ht="14.65" customHeight="1" x14ac:dyDescent="0.25">
      <c r="A28" s="47" t="s">
        <v>993</v>
      </c>
    </row>
    <row r="29" spans="1:30" ht="14.65" customHeight="1" x14ac:dyDescent="0.25">
      <c r="A29" s="47" t="s">
        <v>994</v>
      </c>
    </row>
    <row r="30" spans="1:30" ht="14.65" customHeight="1" x14ac:dyDescent="0.25">
      <c r="A30" s="47" t="s">
        <v>995</v>
      </c>
    </row>
    <row r="31" spans="1:30" ht="14.65" customHeight="1" x14ac:dyDescent="0.25">
      <c r="A31" s="47" t="s">
        <v>996</v>
      </c>
    </row>
    <row r="32" spans="1:30" ht="14.65" customHeight="1" x14ac:dyDescent="0.25">
      <c r="A32" s="68"/>
    </row>
  </sheetData>
  <mergeCells count="5">
    <mergeCell ref="E6:E7"/>
    <mergeCell ref="F6:F7"/>
    <mergeCell ref="O6:O7"/>
    <mergeCell ref="Z6:Z7"/>
    <mergeCell ref="AC6:AC7"/>
  </mergeCells>
  <pageMargins left="0.31496062992125984" right="0.31496062992125984" top="0.94488188976377963" bottom="0.74803149606299213" header="0.31496062992125984" footer="0.31496062992125984"/>
  <pageSetup paperSize="9" scale="60" fitToHeight="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6463-E4DF-43C0-8824-573040A75EBC}">
  <sheetPr>
    <pageSetUpPr fitToPage="1"/>
  </sheetPr>
  <dimension ref="A1:AH92"/>
  <sheetViews>
    <sheetView zoomScale="105" zoomScaleNormal="105" workbookViewId="0">
      <pane xSplit="1" ySplit="12" topLeftCell="B13" activePane="bottomRight" state="frozen"/>
      <selection pane="topRight" activeCell="B1" sqref="B1"/>
      <selection pane="bottomLeft" activeCell="A16" sqref="A16"/>
      <selection pane="bottomRight" activeCell="A2" sqref="A2"/>
    </sheetView>
  </sheetViews>
  <sheetFormatPr defaultColWidth="9.7265625" defaultRowHeight="11.5" x14ac:dyDescent="0.25"/>
  <cols>
    <col min="1" max="1" width="16.54296875" style="1" customWidth="1"/>
    <col min="2" max="2" width="9.81640625" style="1" customWidth="1"/>
    <col min="3" max="4" width="5.26953125" style="1" customWidth="1"/>
    <col min="5" max="5" width="8.1796875" style="1" customWidth="1"/>
    <col min="6" max="6" width="9.1796875" style="1" customWidth="1"/>
    <col min="7" max="7" width="8.7265625" style="1" customWidth="1"/>
    <col min="8" max="9" width="8.1796875" style="1" customWidth="1"/>
    <col min="10" max="10" width="7.26953125" style="1" customWidth="1"/>
    <col min="11" max="11" width="8.7265625" style="1" customWidth="1"/>
    <col min="12" max="12" width="8.1796875" style="1" customWidth="1"/>
    <col min="13" max="14" width="7.54296875" style="1" customWidth="1"/>
    <col min="15" max="15" width="9.1796875" style="1" customWidth="1"/>
    <col min="16" max="16" width="6.26953125" style="1" customWidth="1"/>
    <col min="17" max="17" width="7.26953125" style="1" customWidth="1"/>
    <col min="18" max="18" width="7.1796875" style="1" customWidth="1"/>
    <col min="19" max="19" width="7.26953125" style="1" customWidth="1"/>
    <col min="20" max="20" width="6.81640625" style="1" customWidth="1"/>
    <col min="21" max="21" width="7.26953125" style="1" customWidth="1"/>
    <col min="22" max="22" width="7.54296875" style="1" customWidth="1"/>
    <col min="23" max="23" width="7.7265625" style="1" customWidth="1"/>
    <col min="24" max="25" width="8.1796875" style="1" customWidth="1"/>
    <col min="26" max="26" width="7.54296875" style="1" customWidth="1"/>
    <col min="27" max="27" width="8" style="1" customWidth="1"/>
    <col min="28" max="29" width="8.1796875" style="1" customWidth="1"/>
    <col min="30" max="30" width="6.7265625" style="1" customWidth="1"/>
    <col min="31" max="16384" width="9.7265625" style="1"/>
  </cols>
  <sheetData>
    <row r="1" spans="1:34" ht="18" x14ac:dyDescent="0.4">
      <c r="A1" s="28" t="s">
        <v>1062</v>
      </c>
    </row>
    <row r="2" spans="1:34" ht="12.5" x14ac:dyDescent="0.25">
      <c r="A2" s="29" t="s">
        <v>1098</v>
      </c>
    </row>
    <row r="3" spans="1:34" ht="12.5" x14ac:dyDescent="0.25">
      <c r="A3" s="29" t="s">
        <v>975</v>
      </c>
    </row>
    <row r="4" spans="1:34" ht="9.65" customHeight="1" x14ac:dyDescent="0.25">
      <c r="A4" s="15"/>
    </row>
    <row r="5" spans="1:34" x14ac:dyDescent="0.25">
      <c r="A5" s="112"/>
      <c r="B5" s="91"/>
      <c r="C5" s="92"/>
      <c r="D5" s="85"/>
      <c r="E5" s="73"/>
      <c r="F5" s="94" t="s">
        <v>976</v>
      </c>
      <c r="G5" s="93"/>
      <c r="H5" s="93"/>
      <c r="I5" s="93"/>
      <c r="J5" s="93"/>
      <c r="K5" s="93"/>
      <c r="L5" s="93"/>
      <c r="M5" s="93"/>
      <c r="N5" s="93"/>
      <c r="O5" s="94"/>
      <c r="P5" s="93"/>
      <c r="Q5" s="93"/>
      <c r="R5" s="93"/>
      <c r="S5" s="93"/>
      <c r="T5" s="93"/>
      <c r="U5" s="93"/>
      <c r="V5" s="93"/>
      <c r="W5" s="93"/>
      <c r="X5" s="93"/>
      <c r="Y5" s="93"/>
      <c r="Z5" s="94"/>
      <c r="AA5" s="93"/>
      <c r="AB5" s="93"/>
      <c r="AC5" s="95"/>
      <c r="AD5" s="14"/>
      <c r="AG5" s="5"/>
      <c r="AH5" s="5"/>
    </row>
    <row r="6" spans="1:34" ht="11.65" customHeight="1" x14ac:dyDescent="0.25">
      <c r="A6" s="113"/>
      <c r="B6" s="74"/>
      <c r="C6" s="75"/>
      <c r="D6" s="76"/>
      <c r="E6" s="114" t="s">
        <v>1086</v>
      </c>
      <c r="F6" s="115" t="s">
        <v>1087</v>
      </c>
      <c r="G6" s="97" t="s">
        <v>977</v>
      </c>
      <c r="H6" s="98"/>
      <c r="I6" s="98"/>
      <c r="J6" s="98"/>
      <c r="K6" s="98"/>
      <c r="L6" s="99"/>
      <c r="M6" s="99"/>
      <c r="N6" s="99"/>
      <c r="O6" s="115" t="s">
        <v>1070</v>
      </c>
      <c r="P6" s="100" t="s">
        <v>977</v>
      </c>
      <c r="Q6" s="101"/>
      <c r="R6" s="102"/>
      <c r="S6" s="103"/>
      <c r="T6" s="98"/>
      <c r="U6" s="98"/>
      <c r="V6" s="98"/>
      <c r="W6" s="104"/>
      <c r="X6" s="104"/>
      <c r="Y6" s="104"/>
      <c r="Z6" s="115" t="s">
        <v>1079</v>
      </c>
      <c r="AA6" s="97" t="s">
        <v>977</v>
      </c>
      <c r="AB6" s="105"/>
      <c r="AC6" s="115" t="s">
        <v>1096</v>
      </c>
      <c r="AD6" s="14"/>
    </row>
    <row r="7" spans="1:34" ht="80.5" x14ac:dyDescent="0.25">
      <c r="A7" s="113"/>
      <c r="B7" s="88" t="s">
        <v>1067</v>
      </c>
      <c r="C7" s="90" t="s">
        <v>1091</v>
      </c>
      <c r="D7" s="76" t="s">
        <v>1092</v>
      </c>
      <c r="E7" s="114"/>
      <c r="F7" s="114"/>
      <c r="G7" s="83" t="s">
        <v>1082</v>
      </c>
      <c r="H7" s="77" t="s">
        <v>1088</v>
      </c>
      <c r="I7" s="77" t="s">
        <v>1089</v>
      </c>
      <c r="J7" s="77" t="s">
        <v>1068</v>
      </c>
      <c r="K7" s="78" t="s">
        <v>1081</v>
      </c>
      <c r="L7" s="86" t="s">
        <v>1094</v>
      </c>
      <c r="M7" s="79" t="s">
        <v>1080</v>
      </c>
      <c r="N7" s="79" t="s">
        <v>1069</v>
      </c>
      <c r="O7" s="114"/>
      <c r="P7" s="84" t="s">
        <v>1078</v>
      </c>
      <c r="Q7" s="84" t="s">
        <v>1078</v>
      </c>
      <c r="R7" s="83" t="s">
        <v>1071</v>
      </c>
      <c r="S7" s="77" t="s">
        <v>1075</v>
      </c>
      <c r="T7" s="77" t="s">
        <v>1072</v>
      </c>
      <c r="U7" s="77" t="s">
        <v>1090</v>
      </c>
      <c r="V7" s="83" t="s">
        <v>1073</v>
      </c>
      <c r="W7" s="77" t="s">
        <v>1074</v>
      </c>
      <c r="X7" s="77" t="s">
        <v>1093</v>
      </c>
      <c r="Y7" s="87" t="s">
        <v>1095</v>
      </c>
      <c r="Z7" s="114"/>
      <c r="AA7" s="83" t="s">
        <v>1076</v>
      </c>
      <c r="AB7" s="77" t="s">
        <v>1077</v>
      </c>
      <c r="AC7" s="114"/>
      <c r="AD7" s="14"/>
      <c r="AE7" s="81"/>
      <c r="AF7" s="82"/>
      <c r="AG7" s="80"/>
      <c r="AH7" s="80"/>
    </row>
    <row r="8" spans="1:34" x14ac:dyDescent="0.25">
      <c r="A8" s="72" t="s">
        <v>0</v>
      </c>
      <c r="B8" s="111"/>
      <c r="C8" s="106" t="s">
        <v>978</v>
      </c>
      <c r="D8" s="96" t="s">
        <v>978</v>
      </c>
      <c r="E8" s="107" t="s">
        <v>305</v>
      </c>
      <c r="F8" s="107" t="s">
        <v>305</v>
      </c>
      <c r="G8" s="110" t="s">
        <v>305</v>
      </c>
      <c r="H8" s="110" t="s">
        <v>305</v>
      </c>
      <c r="I8" s="110" t="s">
        <v>305</v>
      </c>
      <c r="J8" s="110" t="s">
        <v>305</v>
      </c>
      <c r="K8" s="109" t="s">
        <v>305</v>
      </c>
      <c r="L8" s="110" t="s">
        <v>305</v>
      </c>
      <c r="M8" s="108" t="s">
        <v>305</v>
      </c>
      <c r="N8" s="108" t="s">
        <v>305</v>
      </c>
      <c r="O8" s="107" t="s">
        <v>305</v>
      </c>
      <c r="P8" s="110" t="s">
        <v>305</v>
      </c>
      <c r="Q8" s="110" t="s">
        <v>410</v>
      </c>
      <c r="R8" s="110" t="s">
        <v>305</v>
      </c>
      <c r="S8" s="110" t="s">
        <v>305</v>
      </c>
      <c r="T8" s="110" t="s">
        <v>305</v>
      </c>
      <c r="U8" s="110" t="s">
        <v>305</v>
      </c>
      <c r="V8" s="110" t="s">
        <v>305</v>
      </c>
      <c r="W8" s="110" t="s">
        <v>305</v>
      </c>
      <c r="X8" s="110" t="s">
        <v>305</v>
      </c>
      <c r="Y8" s="110" t="s">
        <v>305</v>
      </c>
      <c r="Z8" s="107" t="s">
        <v>305</v>
      </c>
      <c r="AA8" s="110" t="s">
        <v>305</v>
      </c>
      <c r="AB8" s="110" t="s">
        <v>305</v>
      </c>
      <c r="AC8" s="107" t="s">
        <v>305</v>
      </c>
      <c r="AD8" s="14"/>
      <c r="AF8" s="3"/>
      <c r="AG8" s="19"/>
      <c r="AH8" s="19"/>
    </row>
    <row r="9" spans="1:34" ht="14.25" customHeight="1" x14ac:dyDescent="0.25">
      <c r="A9" s="43"/>
      <c r="B9" s="44"/>
      <c r="C9" s="45"/>
      <c r="D9" s="45"/>
      <c r="E9" s="46"/>
      <c r="F9" s="46"/>
      <c r="G9" s="44"/>
      <c r="H9" s="44"/>
      <c r="I9" s="44"/>
      <c r="J9" s="44"/>
      <c r="K9" s="44"/>
      <c r="L9" s="44"/>
      <c r="M9" s="44"/>
      <c r="N9" s="44"/>
      <c r="O9" s="46"/>
      <c r="P9" s="44"/>
      <c r="Q9" s="44"/>
      <c r="R9" s="44"/>
      <c r="S9" s="44"/>
      <c r="T9" s="44"/>
      <c r="U9" s="44"/>
      <c r="V9" s="44"/>
      <c r="W9" s="44"/>
      <c r="X9" s="44"/>
      <c r="Y9" s="44"/>
      <c r="Z9" s="46"/>
      <c r="AA9" s="44"/>
      <c r="AB9" s="44"/>
      <c r="AC9" s="46"/>
      <c r="AD9" s="8"/>
    </row>
    <row r="10" spans="1:34" x14ac:dyDescent="0.25">
      <c r="A10" s="33" t="s">
        <v>990</v>
      </c>
      <c r="B10" s="34">
        <v>5517897</v>
      </c>
      <c r="C10" s="30">
        <v>6.3975641444557594</v>
      </c>
      <c r="D10" s="30">
        <v>23.051100808877006</v>
      </c>
      <c r="E10" s="36">
        <v>6309.9169846773138</v>
      </c>
      <c r="F10" s="36">
        <v>3598.7148727132817</v>
      </c>
      <c r="G10" s="37">
        <v>279.53421384995045</v>
      </c>
      <c r="H10" s="37">
        <v>700.6812559205074</v>
      </c>
      <c r="I10" s="37">
        <v>366.38541821277198</v>
      </c>
      <c r="J10" s="37">
        <v>16.918402065134597</v>
      </c>
      <c r="K10" s="37">
        <v>633.44168983219515</v>
      </c>
      <c r="L10" s="37">
        <v>93.483260017358063</v>
      </c>
      <c r="M10" s="37">
        <v>1387.2848659552726</v>
      </c>
      <c r="N10" s="34">
        <f>F10-SUM(G10:M10)+L10</f>
        <v>214.46902687744972</v>
      </c>
      <c r="O10" s="36">
        <v>2176.2222092945922</v>
      </c>
      <c r="P10" s="37">
        <v>561.33903913030633</v>
      </c>
      <c r="Q10" s="37">
        <v>8774.2619918359487</v>
      </c>
      <c r="R10" s="37">
        <v>73.392997368381472</v>
      </c>
      <c r="S10" s="37">
        <v>995.83536988820197</v>
      </c>
      <c r="T10" s="37">
        <v>130.10373336073508</v>
      </c>
      <c r="U10" s="34">
        <v>115.46627274847685</v>
      </c>
      <c r="V10" s="37">
        <v>129.79310777276197</v>
      </c>
      <c r="W10" s="37">
        <v>34.642002197576353</v>
      </c>
      <c r="X10" s="37">
        <v>135.64968682815208</v>
      </c>
      <c r="Y10" s="37">
        <v>59.799412711038279</v>
      </c>
      <c r="Z10" s="36">
        <v>375.06716779961641</v>
      </c>
      <c r="AA10" s="37">
        <v>207.54537462370175</v>
      </c>
      <c r="AB10" s="37">
        <v>81.640886011464147</v>
      </c>
      <c r="AC10" s="38">
        <v>159.91273486982357</v>
      </c>
      <c r="AD10" s="7"/>
    </row>
    <row r="11" spans="1:34" x14ac:dyDescent="0.25">
      <c r="A11" s="11" t="s">
        <v>989</v>
      </c>
      <c r="B11" s="7">
        <v>5503664</v>
      </c>
      <c r="C11" s="30">
        <v>6.5624463993441458</v>
      </c>
      <c r="D11" s="30">
        <v>22.694099785161303</v>
      </c>
      <c r="E11" s="18">
        <v>6167.4858784983971</v>
      </c>
      <c r="F11" s="18">
        <v>3631.5732573790842</v>
      </c>
      <c r="G11" s="8">
        <v>284.36765035074814</v>
      </c>
      <c r="H11" s="8">
        <v>699.4669369351036</v>
      </c>
      <c r="I11" s="8">
        <v>364.65561851159521</v>
      </c>
      <c r="J11" s="8">
        <v>102.48100174719968</v>
      </c>
      <c r="K11" s="8">
        <v>671.67272566057807</v>
      </c>
      <c r="L11" s="8">
        <v>89.751481921861512</v>
      </c>
      <c r="M11" s="8">
        <v>1334.0977937606656</v>
      </c>
      <c r="N11" s="7">
        <f>F11-SUM(G11:M11)+L11</f>
        <v>174.83153041319446</v>
      </c>
      <c r="O11" s="18">
        <v>2078.4769927815364</v>
      </c>
      <c r="P11" s="8">
        <v>536.8970562156411</v>
      </c>
      <c r="Q11" s="8">
        <v>8181.3552986779259</v>
      </c>
      <c r="R11" s="8">
        <v>66.43737699103724</v>
      </c>
      <c r="S11" s="8">
        <v>956.75335558275356</v>
      </c>
      <c r="T11" s="8">
        <v>120.84313286566912</v>
      </c>
      <c r="U11" s="7">
        <v>107.74204239212277</v>
      </c>
      <c r="V11" s="8">
        <v>120.57294922073731</v>
      </c>
      <c r="W11" s="8">
        <v>33.541110067765764</v>
      </c>
      <c r="X11" s="8">
        <v>135.28551161553466</v>
      </c>
      <c r="Y11" s="8">
        <v>58.772664901055009</v>
      </c>
      <c r="Z11" s="18">
        <v>377.15801691382325</v>
      </c>
      <c r="AA11" s="8">
        <v>183.52083266711051</v>
      </c>
      <c r="AB11" s="8">
        <v>80.640642306652438</v>
      </c>
      <c r="AC11" s="61">
        <v>-11.295384311251567</v>
      </c>
      <c r="AD11" s="7"/>
    </row>
    <row r="12" spans="1:34" ht="14.65" customHeight="1" x14ac:dyDescent="0.3">
      <c r="A12" s="39" t="s">
        <v>1033</v>
      </c>
      <c r="B12" s="40">
        <v>0.15023452307817728</v>
      </c>
      <c r="C12" s="41"/>
      <c r="D12" s="41"/>
      <c r="E12" s="40">
        <v>2.7699504333612714</v>
      </c>
      <c r="F12" s="40">
        <v>4.048396774256525</v>
      </c>
      <c r="G12" s="40">
        <v>6.5239722918335374</v>
      </c>
      <c r="H12" s="40">
        <v>2.3666974712372202</v>
      </c>
      <c r="I12" s="40">
        <v>1.0355185892845415</v>
      </c>
      <c r="J12" s="40">
        <v>12.349391217440292</v>
      </c>
      <c r="K12" s="40">
        <v>7.0748302253387854</v>
      </c>
      <c r="L12" s="40">
        <v>5.9826532278536622</v>
      </c>
      <c r="M12" s="40">
        <v>1.396536648892422</v>
      </c>
      <c r="N12" s="40">
        <v>11.858290194157194</v>
      </c>
      <c r="O12" s="40">
        <v>0.31251199656893069</v>
      </c>
      <c r="P12" s="40">
        <v>-0.43879686044329597</v>
      </c>
      <c r="Q12" s="40">
        <v>2.9408361879083582</v>
      </c>
      <c r="R12" s="40">
        <v>-1.5161015924207129</v>
      </c>
      <c r="S12" s="40">
        <v>0.59552866814808858</v>
      </c>
      <c r="T12" s="40">
        <v>0.5728182788218944</v>
      </c>
      <c r="U12" s="40">
        <v>-0.18014149792034417</v>
      </c>
      <c r="V12" s="40">
        <v>5.3777535754425481</v>
      </c>
      <c r="W12" s="40">
        <v>-2.4513455151621519</v>
      </c>
      <c r="X12" s="40">
        <v>-1.1182867465352981</v>
      </c>
      <c r="Y12" s="40">
        <v>-2.0516541938234347</v>
      </c>
      <c r="Z12" s="40">
        <v>1.9322727658419128</v>
      </c>
      <c r="AA12" s="40">
        <v>4.364786626300293</v>
      </c>
      <c r="AB12" s="40">
        <v>0.2289384737258654</v>
      </c>
      <c r="AC12" s="42"/>
      <c r="AD12" s="7"/>
    </row>
    <row r="13" spans="1:34" ht="11.65" customHeight="1" x14ac:dyDescent="0.25">
      <c r="A13" s="4"/>
      <c r="B13" s="7"/>
      <c r="C13" s="7"/>
      <c r="D13" s="7"/>
      <c r="E13" s="18"/>
      <c r="F13" s="18"/>
      <c r="G13" s="8"/>
      <c r="H13" s="8"/>
      <c r="I13" s="8"/>
      <c r="J13" s="8"/>
      <c r="K13" s="8"/>
      <c r="L13" s="8"/>
      <c r="M13" s="8"/>
      <c r="N13" s="7"/>
      <c r="O13" s="18"/>
      <c r="P13" s="8"/>
      <c r="Q13" s="8"/>
      <c r="R13" s="8"/>
      <c r="S13" s="8"/>
      <c r="T13" s="8"/>
      <c r="U13" s="7"/>
      <c r="V13" s="8"/>
      <c r="W13" s="8"/>
      <c r="X13" s="8"/>
      <c r="Y13" s="8"/>
      <c r="Z13" s="18"/>
      <c r="AA13" s="8"/>
      <c r="AB13" s="8"/>
      <c r="AC13" s="7"/>
      <c r="AD13" s="7"/>
    </row>
    <row r="14" spans="1:34" ht="14.65" customHeight="1" x14ac:dyDescent="0.25">
      <c r="A14" s="69" t="s">
        <v>450</v>
      </c>
      <c r="B14" s="34">
        <v>1597042</v>
      </c>
      <c r="C14" s="35">
        <v>7.0984983488223854</v>
      </c>
      <c r="D14" s="35">
        <v>17.569168500264865</v>
      </c>
      <c r="E14" s="36">
        <v>6104.4543599980461</v>
      </c>
      <c r="F14" s="36">
        <v>3236.4577763139605</v>
      </c>
      <c r="G14" s="37">
        <v>312.5810091406488</v>
      </c>
      <c r="H14" s="37">
        <v>560.38476132750429</v>
      </c>
      <c r="I14" s="37">
        <v>364.21834867210754</v>
      </c>
      <c r="J14" s="37">
        <v>20.075865255891831</v>
      </c>
      <c r="K14" s="37">
        <v>541.43723208281313</v>
      </c>
      <c r="L14" s="37">
        <v>91.177314059367262</v>
      </c>
      <c r="M14" s="37">
        <v>1208.7146111373402</v>
      </c>
      <c r="N14" s="37">
        <f>F14-SUM(G14:M14)+L14</f>
        <v>229.04594869765467</v>
      </c>
      <c r="O14" s="36">
        <v>2351.7446629456208</v>
      </c>
      <c r="P14" s="37">
        <v>668.22663398958821</v>
      </c>
      <c r="Q14" s="37">
        <v>9413.6337173402953</v>
      </c>
      <c r="R14" s="37">
        <v>69.602427487818105</v>
      </c>
      <c r="S14" s="37">
        <v>1006.178923284422</v>
      </c>
      <c r="T14" s="37">
        <v>140.87857426417088</v>
      </c>
      <c r="U14" s="37">
        <v>142.37696942221942</v>
      </c>
      <c r="V14" s="37">
        <v>132.81992583789281</v>
      </c>
      <c r="W14" s="37">
        <v>43.23054747464375</v>
      </c>
      <c r="X14" s="37">
        <v>148.43066118486553</v>
      </c>
      <c r="Y14" s="37">
        <v>64.029624768791308</v>
      </c>
      <c r="Z14" s="36">
        <v>425.19733357043839</v>
      </c>
      <c r="AA14" s="37">
        <v>240.46706348361533</v>
      </c>
      <c r="AB14" s="37">
        <v>66.460368606461188</v>
      </c>
      <c r="AC14" s="38">
        <v>91.054587168026444</v>
      </c>
      <c r="AD14" s="7"/>
    </row>
    <row r="15" spans="1:34" ht="14.65" customHeight="1" x14ac:dyDescent="0.25">
      <c r="A15" s="70" t="s">
        <v>412</v>
      </c>
      <c r="B15" s="7">
        <v>40816</v>
      </c>
      <c r="C15" s="30">
        <v>5.4218933751470013</v>
      </c>
      <c r="D15" s="30">
        <v>28.86858094864759</v>
      </c>
      <c r="E15" s="18">
        <v>6165.1068208545676</v>
      </c>
      <c r="F15" s="18">
        <v>3616.5474323794592</v>
      </c>
      <c r="G15" s="8">
        <v>235.78988631909056</v>
      </c>
      <c r="H15" s="8">
        <v>781.92375539004308</v>
      </c>
      <c r="I15" s="8">
        <v>280.79674637397102</v>
      </c>
      <c r="J15" s="8">
        <v>22.662681301450409</v>
      </c>
      <c r="K15" s="8">
        <v>518.71814974519793</v>
      </c>
      <c r="L15" s="8">
        <v>76.710113680909444</v>
      </c>
      <c r="M15" s="8">
        <v>1594.9137593100745</v>
      </c>
      <c r="N15" s="7">
        <f t="shared" ref="N15:N79" si="0">F15-SUM(G15:M15)+L15</f>
        <v>181.74245393963179</v>
      </c>
      <c r="O15" s="18">
        <v>1715.6017248137985</v>
      </c>
      <c r="P15" s="8">
        <v>422.92238337906701</v>
      </c>
      <c r="Q15" s="8">
        <v>7800.2711251694536</v>
      </c>
      <c r="R15" s="8">
        <v>43.267346138769113</v>
      </c>
      <c r="S15" s="8">
        <v>907.41375931007451</v>
      </c>
      <c r="T15" s="8">
        <v>116.98843590748726</v>
      </c>
      <c r="U15" s="7">
        <v>49.882399059192295</v>
      </c>
      <c r="V15" s="8">
        <v>56.080948647589182</v>
      </c>
      <c r="W15" s="8">
        <v>25.847706781654253</v>
      </c>
      <c r="X15" s="8">
        <v>93.198745589964716</v>
      </c>
      <c r="Y15" s="8">
        <v>49.416895335162685</v>
      </c>
      <c r="Z15" s="18">
        <v>333.74166993335945</v>
      </c>
      <c r="AA15" s="8">
        <v>169.14935319482555</v>
      </c>
      <c r="AB15" s="8">
        <v>74.358094864758911</v>
      </c>
      <c r="AC15" s="61">
        <v>499.21599372795043</v>
      </c>
      <c r="AD15" s="7"/>
    </row>
    <row r="16" spans="1:34" ht="14.65" customHeight="1" x14ac:dyDescent="0.25">
      <c r="A16" s="70" t="s">
        <v>593</v>
      </c>
      <c r="B16" s="7">
        <v>59660</v>
      </c>
      <c r="C16" s="30">
        <v>6.6174991619175323</v>
      </c>
      <c r="D16" s="30">
        <v>22.370097217566208</v>
      </c>
      <c r="E16" s="18">
        <v>6144.0998994301035</v>
      </c>
      <c r="F16" s="18">
        <v>3232.9869259135098</v>
      </c>
      <c r="G16" s="8">
        <v>225.9135098893731</v>
      </c>
      <c r="H16" s="8">
        <v>530.10392222594703</v>
      </c>
      <c r="I16" s="8">
        <v>470.86825343613816</v>
      </c>
      <c r="J16" s="8">
        <v>4.4585987261146496</v>
      </c>
      <c r="K16" s="8">
        <v>534.24404961448204</v>
      </c>
      <c r="L16" s="8">
        <v>81.511900771035869</v>
      </c>
      <c r="M16" s="8">
        <v>1258.0455916862218</v>
      </c>
      <c r="N16" s="7">
        <f t="shared" si="0"/>
        <v>209.35300033523339</v>
      </c>
      <c r="O16" s="18">
        <v>2315.9068052296348</v>
      </c>
      <c r="P16" s="8">
        <v>556.45323499832386</v>
      </c>
      <c r="Q16" s="8">
        <v>8408.8145896656533</v>
      </c>
      <c r="R16" s="8">
        <v>97.334897753938989</v>
      </c>
      <c r="S16" s="8">
        <v>1154.3915521287295</v>
      </c>
      <c r="T16" s="8">
        <v>152.53100905129062</v>
      </c>
      <c r="U16" s="7">
        <v>91.267180690580162</v>
      </c>
      <c r="V16" s="8">
        <v>130.25477707006368</v>
      </c>
      <c r="W16" s="8">
        <v>38.769694937981903</v>
      </c>
      <c r="X16" s="8">
        <v>94.904458598726123</v>
      </c>
      <c r="Y16" s="8">
        <v>57.27455581629232</v>
      </c>
      <c r="Z16" s="18">
        <v>346.99966476701303</v>
      </c>
      <c r="AA16" s="8">
        <v>147.98860207844453</v>
      </c>
      <c r="AB16" s="8">
        <v>97.284612805900096</v>
      </c>
      <c r="AC16" s="61">
        <v>248.2065035199459</v>
      </c>
      <c r="AD16" s="7"/>
    </row>
    <row r="17" spans="1:30" ht="14.65" customHeight="1" x14ac:dyDescent="0.25">
      <c r="A17" s="70" t="s">
        <v>542</v>
      </c>
      <c r="B17" s="7">
        <v>17223</v>
      </c>
      <c r="C17" s="30">
        <v>5.2255704581083435</v>
      </c>
      <c r="D17" s="30">
        <v>30.180572490274631</v>
      </c>
      <c r="E17" s="18">
        <v>5964.2338733089473</v>
      </c>
      <c r="F17" s="18">
        <v>3703.5359693433197</v>
      </c>
      <c r="G17" s="8">
        <v>173.25669163328109</v>
      </c>
      <c r="H17" s="8">
        <v>941.35748708122856</v>
      </c>
      <c r="I17" s="8">
        <v>418.68431748243631</v>
      </c>
      <c r="J17" s="8">
        <v>2.5547233350751903</v>
      </c>
      <c r="K17" s="8">
        <v>595.83115601230907</v>
      </c>
      <c r="L17" s="8">
        <v>68.571096789177261</v>
      </c>
      <c r="M17" s="8">
        <v>1314.5212796841433</v>
      </c>
      <c r="N17" s="7">
        <f t="shared" si="0"/>
        <v>257.3303141148462</v>
      </c>
      <c r="O17" s="18">
        <v>2090.692678395169</v>
      </c>
      <c r="P17" s="8">
        <v>510.77048133310109</v>
      </c>
      <c r="Q17" s="8">
        <v>9774.4444444444453</v>
      </c>
      <c r="R17" s="8">
        <v>41.165882831097946</v>
      </c>
      <c r="S17" s="8">
        <v>1121.3493584160717</v>
      </c>
      <c r="T17" s="8">
        <v>114.4980549265517</v>
      </c>
      <c r="U17" s="7">
        <v>47.494629274806556</v>
      </c>
      <c r="V17" s="8">
        <v>119.66556349068107</v>
      </c>
      <c r="W17" s="8">
        <v>26.185914184520698</v>
      </c>
      <c r="X17" s="8">
        <v>109.56279393833827</v>
      </c>
      <c r="Y17" s="8">
        <v>62.474597921384195</v>
      </c>
      <c r="Z17" s="18">
        <v>268.36207397085292</v>
      </c>
      <c r="AA17" s="8">
        <v>7.4899843232886258</v>
      </c>
      <c r="AB17" s="8">
        <v>132.26499448412008</v>
      </c>
      <c r="AC17" s="61">
        <v>-98.356848400394313</v>
      </c>
      <c r="AD17" s="7"/>
    </row>
    <row r="18" spans="1:30" ht="14.65" customHeight="1" x14ac:dyDescent="0.25">
      <c r="A18" s="70" t="s">
        <v>1034</v>
      </c>
      <c r="B18" s="7">
        <v>21700</v>
      </c>
      <c r="C18" s="30">
        <v>5.1428571428571423</v>
      </c>
      <c r="D18" s="30">
        <v>30.714285714285715</v>
      </c>
      <c r="E18" s="18">
        <v>6733.6405529953918</v>
      </c>
      <c r="F18" s="18">
        <v>3905.1152073732719</v>
      </c>
      <c r="G18" s="8">
        <v>206.2672811059908</v>
      </c>
      <c r="H18" s="8">
        <v>1031.7972350230416</v>
      </c>
      <c r="I18" s="8">
        <v>373.08755760368661</v>
      </c>
      <c r="J18" s="8">
        <v>3.5483870967741939</v>
      </c>
      <c r="K18" s="8">
        <v>872.71889400921657</v>
      </c>
      <c r="L18" s="8">
        <v>108.94009216589862</v>
      </c>
      <c r="M18" s="8">
        <v>1325.4377880184331</v>
      </c>
      <c r="N18" s="7">
        <f t="shared" si="0"/>
        <v>92.258064516129394</v>
      </c>
      <c r="O18" s="18">
        <v>2401.8894009216592</v>
      </c>
      <c r="P18" s="8">
        <v>545.16129032258061</v>
      </c>
      <c r="Q18" s="8">
        <v>10600.358422939071</v>
      </c>
      <c r="R18" s="8">
        <v>67.465437788018434</v>
      </c>
      <c r="S18" s="8">
        <v>1361.1981566820277</v>
      </c>
      <c r="T18" s="8">
        <v>139.40092165898619</v>
      </c>
      <c r="U18" s="7">
        <v>35.622119815668583</v>
      </c>
      <c r="V18" s="8">
        <v>80.230414746543786</v>
      </c>
      <c r="W18" s="8">
        <v>35.299539170506911</v>
      </c>
      <c r="X18" s="8">
        <v>137.5115207373272</v>
      </c>
      <c r="Y18" s="8">
        <v>90.046082949308754</v>
      </c>
      <c r="Z18" s="18">
        <v>381.29032258064518</v>
      </c>
      <c r="AA18" s="8">
        <v>192.94930875576037</v>
      </c>
      <c r="AB18" s="8">
        <v>85.207373271889409</v>
      </c>
      <c r="AC18" s="61">
        <v>45.345622119815459</v>
      </c>
      <c r="AD18" s="7"/>
    </row>
    <row r="19" spans="1:30" ht="14.65" customHeight="1" x14ac:dyDescent="0.25">
      <c r="A19" s="70" t="s">
        <v>971</v>
      </c>
      <c r="B19" s="7">
        <v>59963</v>
      </c>
      <c r="C19" s="30">
        <v>4.8546603738972367</v>
      </c>
      <c r="D19" s="30">
        <v>29.156313059720162</v>
      </c>
      <c r="E19" s="18">
        <v>6326.3512499374619</v>
      </c>
      <c r="F19" s="18">
        <v>3932.4416723646245</v>
      </c>
      <c r="G19" s="8">
        <v>337.30800660407249</v>
      </c>
      <c r="H19" s="8">
        <v>796.44113870219962</v>
      </c>
      <c r="I19" s="8">
        <v>477.37771625835933</v>
      </c>
      <c r="J19" s="8">
        <v>30.718943348398181</v>
      </c>
      <c r="K19" s="8">
        <v>716.19165151843629</v>
      </c>
      <c r="L19" s="8">
        <v>90.155595950836343</v>
      </c>
      <c r="M19" s="8">
        <v>1438.1034971565798</v>
      </c>
      <c r="N19" s="7">
        <f t="shared" si="0"/>
        <v>136.30071877657923</v>
      </c>
      <c r="O19" s="18">
        <v>1961.7764287977586</v>
      </c>
      <c r="P19" s="8">
        <v>482.5142171005453</v>
      </c>
      <c r="Q19" s="8">
        <v>9939.1961525249044</v>
      </c>
      <c r="R19" s="8">
        <v>56.785017427413571</v>
      </c>
      <c r="S19" s="8">
        <v>971.34899854910532</v>
      </c>
      <c r="T19" s="8">
        <v>143.98879308907158</v>
      </c>
      <c r="U19" s="7">
        <v>54.333505661824901</v>
      </c>
      <c r="V19" s="8">
        <v>128.14568984206929</v>
      </c>
      <c r="W19" s="8">
        <v>31.102513216483498</v>
      </c>
      <c r="X19" s="8">
        <v>93.557693911245266</v>
      </c>
      <c r="Y19" s="8">
        <v>63.856044560812492</v>
      </c>
      <c r="Z19" s="18">
        <v>295.0986441639011</v>
      </c>
      <c r="AA19" s="8">
        <v>142.95482214031986</v>
      </c>
      <c r="AB19" s="8">
        <v>75.76338742224371</v>
      </c>
      <c r="AC19" s="61">
        <v>137.03450461117768</v>
      </c>
      <c r="AD19" s="7"/>
    </row>
    <row r="20" spans="1:30" ht="14.65" customHeight="1" x14ac:dyDescent="0.25">
      <c r="A20" s="70" t="s">
        <v>651</v>
      </c>
      <c r="B20" s="7">
        <v>337588</v>
      </c>
      <c r="C20" s="30">
        <v>6.4344704195646765</v>
      </c>
      <c r="D20" s="30">
        <v>21.725594511653259</v>
      </c>
      <c r="E20" s="18">
        <v>5861.3220849082309</v>
      </c>
      <c r="F20" s="18">
        <v>3370.6648340580828</v>
      </c>
      <c r="G20" s="8">
        <v>330.08282284915339</v>
      </c>
      <c r="H20" s="8">
        <v>637.03686149981627</v>
      </c>
      <c r="I20" s="8">
        <v>326.0660923966492</v>
      </c>
      <c r="J20" s="8">
        <v>2.283848951976966</v>
      </c>
      <c r="K20" s="8">
        <v>519.8081685367963</v>
      </c>
      <c r="L20" s="8">
        <v>78.791307747905734</v>
      </c>
      <c r="M20" s="8">
        <v>1351.8963944216027</v>
      </c>
      <c r="N20" s="7">
        <f t="shared" si="0"/>
        <v>203.49064540208755</v>
      </c>
      <c r="O20" s="18">
        <v>2115.4010213633187</v>
      </c>
      <c r="P20" s="8">
        <v>562.94358804222895</v>
      </c>
      <c r="Q20" s="8">
        <v>8748.8721112236435</v>
      </c>
      <c r="R20" s="8">
        <v>64.762373070132824</v>
      </c>
      <c r="S20" s="8">
        <v>872.02151735251255</v>
      </c>
      <c r="T20" s="8">
        <v>129.25222460513999</v>
      </c>
      <c r="U20" s="7">
        <v>199.98933611384325</v>
      </c>
      <c r="V20" s="8">
        <v>111.1562022346766</v>
      </c>
      <c r="W20" s="8">
        <v>37.785703283292058</v>
      </c>
      <c r="X20" s="8">
        <v>137.49007666149271</v>
      </c>
      <c r="Y20" s="8">
        <v>60.316124980745762</v>
      </c>
      <c r="Z20" s="18">
        <v>308.06782231595906</v>
      </c>
      <c r="AA20" s="8">
        <v>162.57390665544986</v>
      </c>
      <c r="AB20" s="8">
        <v>75.88243657949927</v>
      </c>
      <c r="AC20" s="61">
        <v>67.188407170870335</v>
      </c>
      <c r="AD20" s="7"/>
    </row>
    <row r="21" spans="1:30" ht="14.65" customHeight="1" x14ac:dyDescent="0.25">
      <c r="A21" s="70" t="s">
        <v>1035</v>
      </c>
      <c r="B21" s="7">
        <v>30823</v>
      </c>
      <c r="C21" s="30">
        <v>5.6646011095610422</v>
      </c>
      <c r="D21" s="30">
        <v>29.085423222917949</v>
      </c>
      <c r="E21" s="18">
        <v>6056.5811244849619</v>
      </c>
      <c r="F21" s="18">
        <v>3730.4610193686535</v>
      </c>
      <c r="G21" s="8">
        <v>197.09307984297439</v>
      </c>
      <c r="H21" s="8">
        <v>936.57333809168472</v>
      </c>
      <c r="I21" s="8">
        <v>471.27145313564546</v>
      </c>
      <c r="J21" s="8">
        <v>35.46053271907342</v>
      </c>
      <c r="K21" s="8">
        <v>652.56464328585798</v>
      </c>
      <c r="L21" s="8">
        <v>122.70058073516529</v>
      </c>
      <c r="M21" s="8">
        <v>1291.0813353664471</v>
      </c>
      <c r="N21" s="7">
        <f t="shared" si="0"/>
        <v>146.4166369269702</v>
      </c>
      <c r="O21" s="18">
        <v>1890.2442980890892</v>
      </c>
      <c r="P21" s="8">
        <v>485.5140641728579</v>
      </c>
      <c r="Q21" s="8">
        <v>8571.0194730813273</v>
      </c>
      <c r="R21" s="8">
        <v>73.256983421470977</v>
      </c>
      <c r="S21" s="8">
        <v>950.26441293839014</v>
      </c>
      <c r="T21" s="8">
        <v>86.201862245725593</v>
      </c>
      <c r="U21" s="7">
        <v>41.397657593355603</v>
      </c>
      <c r="V21" s="8">
        <v>145.24867793530805</v>
      </c>
      <c r="W21" s="8">
        <v>19.952632774227038</v>
      </c>
      <c r="X21" s="8">
        <v>88.408007007753952</v>
      </c>
      <c r="Y21" s="8">
        <v>52.623041235441065</v>
      </c>
      <c r="Z21" s="18">
        <v>273.20507413295263</v>
      </c>
      <c r="AA21" s="8">
        <v>138.95467670246245</v>
      </c>
      <c r="AB21" s="8">
        <v>75.008921908964098</v>
      </c>
      <c r="AC21" s="61">
        <v>162.67073289426662</v>
      </c>
      <c r="AD21" s="7"/>
    </row>
    <row r="22" spans="1:30" ht="14.65" customHeight="1" x14ac:dyDescent="0.25">
      <c r="A22" s="70" t="s">
        <v>962</v>
      </c>
      <c r="B22" s="7">
        <v>33403</v>
      </c>
      <c r="C22" s="30">
        <v>6.0713109600934043</v>
      </c>
      <c r="D22" s="30">
        <v>28.769870969673384</v>
      </c>
      <c r="E22" s="18">
        <v>6300.9609915277069</v>
      </c>
      <c r="F22" s="18">
        <v>3828.039397658893</v>
      </c>
      <c r="G22" s="8">
        <v>243.60087417297848</v>
      </c>
      <c r="H22" s="8">
        <v>884.32176750591259</v>
      </c>
      <c r="I22" s="8">
        <v>479.80720294584319</v>
      </c>
      <c r="J22" s="8">
        <v>21.58488758494746</v>
      </c>
      <c r="K22" s="8">
        <v>814.50767895099239</v>
      </c>
      <c r="L22" s="8">
        <v>71.310960093404788</v>
      </c>
      <c r="M22" s="8">
        <v>1290.2433913121577</v>
      </c>
      <c r="N22" s="7">
        <f t="shared" si="0"/>
        <v>93.973595186061061</v>
      </c>
      <c r="O22" s="18">
        <v>1901.2962907523276</v>
      </c>
      <c r="P22" s="8">
        <v>449.33089842229742</v>
      </c>
      <c r="Q22" s="8">
        <v>7400.8875739644982</v>
      </c>
      <c r="R22" s="8">
        <v>73.825704278058865</v>
      </c>
      <c r="S22" s="8">
        <v>1040.1760320929259</v>
      </c>
      <c r="T22" s="8">
        <v>90.710415232164777</v>
      </c>
      <c r="U22" s="7">
        <v>42.78058856988892</v>
      </c>
      <c r="V22" s="8">
        <v>97.057150555339334</v>
      </c>
      <c r="W22" s="8">
        <v>28.051372631200792</v>
      </c>
      <c r="X22" s="8">
        <v>79.364128970451759</v>
      </c>
      <c r="Y22" s="8">
        <v>59.24617549321917</v>
      </c>
      <c r="Z22" s="18">
        <v>258.03071580396971</v>
      </c>
      <c r="AA22" s="8">
        <v>140.70592461754933</v>
      </c>
      <c r="AB22" s="8">
        <v>75.681824985779713</v>
      </c>
      <c r="AC22" s="61">
        <v>313.59458731251658</v>
      </c>
      <c r="AD22" s="7"/>
    </row>
    <row r="23" spans="1:30" ht="14.65" customHeight="1" x14ac:dyDescent="0.25">
      <c r="A23" s="70" t="s">
        <v>968</v>
      </c>
      <c r="B23" s="7">
        <v>66298</v>
      </c>
      <c r="C23" s="30">
        <v>5.8538719116715443</v>
      </c>
      <c r="D23" s="30">
        <v>27.62526773054994</v>
      </c>
      <c r="E23" s="18">
        <v>6394.8384566653594</v>
      </c>
      <c r="F23" s="18">
        <v>3818.8331473045946</v>
      </c>
      <c r="G23" s="8">
        <v>279.90286283145798</v>
      </c>
      <c r="H23" s="8">
        <v>932.01906543183804</v>
      </c>
      <c r="I23" s="8">
        <v>381.38405381761135</v>
      </c>
      <c r="J23" s="8">
        <v>12.851066397176385</v>
      </c>
      <c r="K23" s="8">
        <v>802.92014842076685</v>
      </c>
      <c r="L23" s="8">
        <v>114.69425925367281</v>
      </c>
      <c r="M23" s="8">
        <v>1246.1009381881806</v>
      </c>
      <c r="N23" s="7">
        <f t="shared" si="0"/>
        <v>163.65501221756344</v>
      </c>
      <c r="O23" s="18">
        <v>2127.8168270536066</v>
      </c>
      <c r="P23" s="8">
        <v>508.52212736432466</v>
      </c>
      <c r="Q23" s="8">
        <v>8686.9363566091197</v>
      </c>
      <c r="R23" s="8">
        <v>72.883043229056682</v>
      </c>
      <c r="S23" s="8">
        <v>1089.9122145464416</v>
      </c>
      <c r="T23" s="8">
        <v>142.34215210111918</v>
      </c>
      <c r="U23" s="7">
        <v>44.299978883224625</v>
      </c>
      <c r="V23" s="8">
        <v>121.6627952577755</v>
      </c>
      <c r="W23" s="8">
        <v>30.151739117318773</v>
      </c>
      <c r="X23" s="8">
        <v>118.04277655434554</v>
      </c>
      <c r="Y23" s="8">
        <v>67.030679658511573</v>
      </c>
      <c r="Z23" s="18">
        <v>358.54776916347402</v>
      </c>
      <c r="AA23" s="8">
        <v>185.85779359860024</v>
      </c>
      <c r="AB23" s="8">
        <v>99.897432803402808</v>
      </c>
      <c r="AC23" s="61">
        <v>89.640713143684195</v>
      </c>
      <c r="AD23" s="7"/>
    </row>
    <row r="24" spans="1:30" ht="14.65" customHeight="1" x14ac:dyDescent="0.25">
      <c r="A24" s="70" t="s">
        <v>591</v>
      </c>
      <c r="B24" s="7">
        <v>129994</v>
      </c>
      <c r="C24" s="30">
        <v>5.6571841777312804</v>
      </c>
      <c r="D24" s="30">
        <v>27.958213456005662</v>
      </c>
      <c r="E24" s="18">
        <v>6316.8607781897626</v>
      </c>
      <c r="F24" s="18">
        <v>3870.3324768835487</v>
      </c>
      <c r="G24" s="8">
        <v>275.99735372401801</v>
      </c>
      <c r="H24" s="8">
        <v>824.94576672769517</v>
      </c>
      <c r="I24" s="8">
        <v>401.61853624013418</v>
      </c>
      <c r="J24" s="8">
        <v>4.5848269920150164</v>
      </c>
      <c r="K24" s="8">
        <v>708.04806375678879</v>
      </c>
      <c r="L24" s="8">
        <v>81.296059818145451</v>
      </c>
      <c r="M24" s="8">
        <v>1492.4996538301766</v>
      </c>
      <c r="N24" s="7">
        <f t="shared" si="0"/>
        <v>162.63827561272109</v>
      </c>
      <c r="O24" s="18">
        <v>1887.5794267427727</v>
      </c>
      <c r="P24" s="8">
        <v>452.13625244242041</v>
      </c>
      <c r="Q24" s="8">
        <v>7992.2491161272774</v>
      </c>
      <c r="R24" s="8">
        <v>78.41131129129036</v>
      </c>
      <c r="S24" s="8">
        <v>886.13320614797613</v>
      </c>
      <c r="T24" s="8">
        <v>129.11365139929535</v>
      </c>
      <c r="U24" s="7">
        <v>42.432727664353862</v>
      </c>
      <c r="V24" s="8">
        <v>140.15262242872748</v>
      </c>
      <c r="W24" s="8">
        <v>37.394033570780188</v>
      </c>
      <c r="X24" s="8">
        <v>121.80562179792913</v>
      </c>
      <c r="Y24" s="8">
        <v>54.502515500715418</v>
      </c>
      <c r="Z24" s="18">
        <v>205.55564102958598</v>
      </c>
      <c r="AA24" s="8">
        <v>82.703817099250728</v>
      </c>
      <c r="AB24" s="8">
        <v>36.463221379448285</v>
      </c>
      <c r="AC24" s="61">
        <v>353.39323353385521</v>
      </c>
      <c r="AD24" s="7"/>
    </row>
    <row r="25" spans="1:30" ht="14.65" customHeight="1" x14ac:dyDescent="0.25">
      <c r="A25" s="70" t="s">
        <v>1036</v>
      </c>
      <c r="B25" s="7">
        <v>17989</v>
      </c>
      <c r="C25" s="30">
        <v>5.5978653621657681</v>
      </c>
      <c r="D25" s="30">
        <v>30.863305353271443</v>
      </c>
      <c r="E25" s="18">
        <v>6536.1609872699983</v>
      </c>
      <c r="F25" s="18">
        <v>3852.798932681083</v>
      </c>
      <c r="G25" s="8">
        <v>232.53099116126521</v>
      </c>
      <c r="H25" s="8">
        <v>850.07504586135974</v>
      </c>
      <c r="I25" s="8">
        <v>537.43954638946025</v>
      </c>
      <c r="J25" s="8">
        <v>27.350047251097894</v>
      </c>
      <c r="K25" s="8">
        <v>711.82389237867585</v>
      </c>
      <c r="L25" s="8">
        <v>106.39835455000278</v>
      </c>
      <c r="M25" s="8">
        <v>1360.3869031074544</v>
      </c>
      <c r="N25" s="7">
        <f t="shared" si="0"/>
        <v>133.19250653176962</v>
      </c>
      <c r="O25" s="18">
        <v>1964.8674189782644</v>
      </c>
      <c r="P25" s="8">
        <v>414.14197565178722</v>
      </c>
      <c r="Q25" s="8">
        <v>7398.212512413108</v>
      </c>
      <c r="R25" s="8">
        <v>110.62315859692035</v>
      </c>
      <c r="S25" s="8">
        <v>1059.3696147645783</v>
      </c>
      <c r="T25" s="8">
        <v>115.68180554783478</v>
      </c>
      <c r="U25" s="7">
        <v>30.296292178553401</v>
      </c>
      <c r="V25" s="8">
        <v>132.35866362777253</v>
      </c>
      <c r="W25" s="8">
        <v>22.291400300183447</v>
      </c>
      <c r="X25" s="8">
        <v>80.104508310634273</v>
      </c>
      <c r="Y25" s="8">
        <v>52.976819167268886</v>
      </c>
      <c r="Z25" s="18">
        <v>318.08327311134582</v>
      </c>
      <c r="AA25" s="8">
        <v>145.81132914558899</v>
      </c>
      <c r="AB25" s="8">
        <v>108.95547278892656</v>
      </c>
      <c r="AC25" s="61">
        <v>400.41136249930508</v>
      </c>
      <c r="AD25" s="7"/>
    </row>
    <row r="26" spans="1:30" ht="14.65" customHeight="1" x14ac:dyDescent="0.25">
      <c r="A26" s="70" t="s">
        <v>953</v>
      </c>
      <c r="B26" s="7">
        <v>93716</v>
      </c>
      <c r="C26" s="30">
        <v>5.9552264287848393</v>
      </c>
      <c r="D26" s="30">
        <v>26.107601690212984</v>
      </c>
      <c r="E26" s="18">
        <v>6075.7608092534892</v>
      </c>
      <c r="F26" s="18">
        <v>3621.8361859234283</v>
      </c>
      <c r="G26" s="8">
        <v>331.57625165393318</v>
      </c>
      <c r="H26" s="8">
        <v>790.02518246617433</v>
      </c>
      <c r="I26" s="8">
        <v>327.57480046096714</v>
      </c>
      <c r="J26" s="8">
        <v>13.668957275171795</v>
      </c>
      <c r="K26" s="8">
        <v>558.18643561398267</v>
      </c>
      <c r="L26" s="8">
        <v>75.942208374237055</v>
      </c>
      <c r="M26" s="8">
        <v>1392.4409919330744</v>
      </c>
      <c r="N26" s="7">
        <f t="shared" si="0"/>
        <v>208.36356652012415</v>
      </c>
      <c r="O26" s="18">
        <v>1830.9893721456315</v>
      </c>
      <c r="P26" s="8">
        <v>485.87220965470146</v>
      </c>
      <c r="Q26" s="8">
        <v>8158.7529116645765</v>
      </c>
      <c r="R26" s="8">
        <v>66.477442485808183</v>
      </c>
      <c r="S26" s="8">
        <v>958.53429510435785</v>
      </c>
      <c r="T26" s="8">
        <v>33.345426608049848</v>
      </c>
      <c r="U26" s="7">
        <v>20.11396132997578</v>
      </c>
      <c r="V26" s="8">
        <v>112.38209057151394</v>
      </c>
      <c r="W26" s="8">
        <v>21.842588245336977</v>
      </c>
      <c r="X26" s="8">
        <v>132.42135814588758</v>
      </c>
      <c r="Y26" s="8">
        <v>65.794528148875315</v>
      </c>
      <c r="Z26" s="18">
        <v>364.03602373127319</v>
      </c>
      <c r="AA26" s="8">
        <v>218.73532801229246</v>
      </c>
      <c r="AB26" s="8">
        <v>73.669384096632371</v>
      </c>
      <c r="AC26" s="61">
        <v>258.8992274531563</v>
      </c>
      <c r="AD26" s="7"/>
    </row>
    <row r="27" spans="1:30" ht="14.65" customHeight="1" x14ac:dyDescent="0.25">
      <c r="A27" s="70" t="s">
        <v>612</v>
      </c>
      <c r="B27" s="7">
        <v>44463</v>
      </c>
      <c r="C27" s="30">
        <v>5.8408114612149422</v>
      </c>
      <c r="D27" s="30">
        <v>23.840046780469155</v>
      </c>
      <c r="E27" s="18">
        <v>5907.271214268043</v>
      </c>
      <c r="F27" s="18">
        <v>3514.2478015428555</v>
      </c>
      <c r="G27" s="8">
        <v>234.12725187234329</v>
      </c>
      <c r="H27" s="8">
        <v>768.6615837887681</v>
      </c>
      <c r="I27" s="8">
        <v>336.32458448597714</v>
      </c>
      <c r="J27" s="8">
        <v>9.4685468816769003</v>
      </c>
      <c r="K27" s="8">
        <v>691.60875334547825</v>
      </c>
      <c r="L27" s="8">
        <v>111.80082315633223</v>
      </c>
      <c r="M27" s="8">
        <v>1317.3200188921126</v>
      </c>
      <c r="N27" s="7">
        <f t="shared" si="0"/>
        <v>156.73706227649933</v>
      </c>
      <c r="O27" s="18">
        <v>2038.6838494928368</v>
      </c>
      <c r="P27" s="8">
        <v>491.66722893192093</v>
      </c>
      <c r="Q27" s="8">
        <v>8417.7897574123999</v>
      </c>
      <c r="R27" s="8">
        <v>82.922879697726202</v>
      </c>
      <c r="S27" s="8">
        <v>1007.8492229494187</v>
      </c>
      <c r="T27" s="8">
        <v>130.60297325866452</v>
      </c>
      <c r="U27" s="7">
        <v>56.406450306996689</v>
      </c>
      <c r="V27" s="8">
        <v>116.70377617344758</v>
      </c>
      <c r="W27" s="8">
        <v>24.537255695747028</v>
      </c>
      <c r="X27" s="8">
        <v>127.99406247891507</v>
      </c>
      <c r="Y27" s="8">
        <v>59.600116951172886</v>
      </c>
      <c r="Z27" s="18">
        <v>323.32501180757032</v>
      </c>
      <c r="AA27" s="8">
        <v>153.18354586959944</v>
      </c>
      <c r="AB27" s="8">
        <v>78.31230461282415</v>
      </c>
      <c r="AC27" s="61">
        <v>31.014551424780336</v>
      </c>
      <c r="AD27" s="7"/>
    </row>
    <row r="28" spans="1:30" ht="14.65" customHeight="1" x14ac:dyDescent="0.25">
      <c r="A28" s="70" t="s">
        <v>436</v>
      </c>
      <c r="B28" s="7">
        <v>32034</v>
      </c>
      <c r="C28" s="30">
        <v>4.8604607604420309</v>
      </c>
      <c r="D28" s="30">
        <v>30.589373790347757</v>
      </c>
      <c r="E28" s="18">
        <v>6443.5599675344947</v>
      </c>
      <c r="F28" s="18">
        <v>3760.5981145033402</v>
      </c>
      <c r="G28" s="8">
        <v>255.60342136479991</v>
      </c>
      <c r="H28" s="8">
        <v>748.45476681026412</v>
      </c>
      <c r="I28" s="8">
        <v>318.53655491040769</v>
      </c>
      <c r="J28" s="8">
        <v>12.330648685771369</v>
      </c>
      <c r="K28" s="8">
        <v>749.32883810950864</v>
      </c>
      <c r="L28" s="8">
        <v>135.88687020041206</v>
      </c>
      <c r="M28" s="8">
        <v>1516.7946556783418</v>
      </c>
      <c r="N28" s="7">
        <f t="shared" si="0"/>
        <v>159.54922894424689</v>
      </c>
      <c r="O28" s="18">
        <v>1881.0638696385092</v>
      </c>
      <c r="P28" s="8">
        <v>425.07960292189551</v>
      </c>
      <c r="Q28" s="8">
        <v>8745.6647398843925</v>
      </c>
      <c r="R28" s="8">
        <v>60.654304801148776</v>
      </c>
      <c r="S28" s="8">
        <v>988.32490478866214</v>
      </c>
      <c r="T28" s="8">
        <v>102.54729350065556</v>
      </c>
      <c r="U28" s="7">
        <v>64.088156333895313</v>
      </c>
      <c r="V28" s="8">
        <v>124.86732846350752</v>
      </c>
      <c r="W28" s="8">
        <v>27.53324592620341</v>
      </c>
      <c r="X28" s="8">
        <v>87.969032902541045</v>
      </c>
      <c r="Y28" s="8">
        <v>64.993444465255664</v>
      </c>
      <c r="Z28" s="18">
        <v>352.87507023787225</v>
      </c>
      <c r="AA28" s="8">
        <v>169.66348254979084</v>
      </c>
      <c r="AB28" s="8">
        <v>82.911906099768999</v>
      </c>
      <c r="AC28" s="61">
        <v>449.02291315477305</v>
      </c>
      <c r="AD28" s="7"/>
    </row>
    <row r="29" spans="1:30" ht="14.65" customHeight="1" x14ac:dyDescent="0.25">
      <c r="A29" s="70" t="s">
        <v>1037</v>
      </c>
      <c r="B29" s="7">
        <v>14971</v>
      </c>
      <c r="C29" s="30">
        <v>5.1566361632489484</v>
      </c>
      <c r="D29" s="30">
        <v>33.872152828802349</v>
      </c>
      <c r="E29" s="18">
        <v>6947.4317012891588</v>
      </c>
      <c r="F29" s="18">
        <v>4417.9413532830131</v>
      </c>
      <c r="G29" s="8">
        <v>219.69140337986775</v>
      </c>
      <c r="H29" s="8">
        <v>1123.7726270790195</v>
      </c>
      <c r="I29" s="8">
        <v>371.65186026317548</v>
      </c>
      <c r="J29" s="8">
        <v>28.054238193841428</v>
      </c>
      <c r="K29" s="8">
        <v>995.52468105003015</v>
      </c>
      <c r="L29" s="8">
        <v>100.59448266648855</v>
      </c>
      <c r="M29" s="8">
        <v>1485.0711375325629</v>
      </c>
      <c r="N29" s="7">
        <f t="shared" si="0"/>
        <v>194.17540578451593</v>
      </c>
      <c r="O29" s="18">
        <v>1633.0238461024649</v>
      </c>
      <c r="P29" s="8">
        <v>333.11068064925524</v>
      </c>
      <c r="Q29" s="8">
        <v>6459.8445595854919</v>
      </c>
      <c r="R29" s="8">
        <v>50.430832943691136</v>
      </c>
      <c r="S29" s="8">
        <v>934.54011088103675</v>
      </c>
      <c r="T29" s="8">
        <v>99.726137198583928</v>
      </c>
      <c r="U29" s="7">
        <v>36.670897067664171</v>
      </c>
      <c r="V29" s="8">
        <v>70.669961926391025</v>
      </c>
      <c r="W29" s="8">
        <v>19.303987709571839</v>
      </c>
      <c r="X29" s="8">
        <v>88.571237726270795</v>
      </c>
      <c r="Y29" s="8">
        <v>55.640905751118829</v>
      </c>
      <c r="Z29" s="18">
        <v>376.12717921314544</v>
      </c>
      <c r="AA29" s="8">
        <v>204.06118495758466</v>
      </c>
      <c r="AB29" s="8">
        <v>79.954578852448066</v>
      </c>
      <c r="AC29" s="61">
        <v>520.33932269053548</v>
      </c>
      <c r="AD29" s="7"/>
    </row>
    <row r="30" spans="1:30" ht="14.65" customHeight="1" x14ac:dyDescent="0.25">
      <c r="A30" s="70" t="s">
        <v>1038</v>
      </c>
      <c r="B30" s="7">
        <v>41831</v>
      </c>
      <c r="C30" s="30">
        <v>5.7015132318137267</v>
      </c>
      <c r="D30" s="30">
        <v>27.47722980564653</v>
      </c>
      <c r="E30" s="18">
        <v>6462.0257703616935</v>
      </c>
      <c r="F30" s="18">
        <v>3879.6108149458537</v>
      </c>
      <c r="G30" s="8">
        <v>329.06217876694313</v>
      </c>
      <c r="H30" s="8">
        <v>822.78692835456957</v>
      </c>
      <c r="I30" s="8">
        <v>297.60225669957686</v>
      </c>
      <c r="J30" s="8">
        <v>49.03062322201238</v>
      </c>
      <c r="K30" s="8">
        <v>720.8051445100524</v>
      </c>
      <c r="L30" s="8">
        <v>76.18751643517966</v>
      </c>
      <c r="M30" s="8">
        <v>1455.8102842389615</v>
      </c>
      <c r="N30" s="7">
        <f t="shared" si="0"/>
        <v>204.51339915373831</v>
      </c>
      <c r="O30" s="18">
        <v>2191.8433697497071</v>
      </c>
      <c r="P30" s="8">
        <v>478.90320575649639</v>
      </c>
      <c r="Q30" s="8">
        <v>8399.5807127882599</v>
      </c>
      <c r="R30" s="8">
        <v>81.54239678707178</v>
      </c>
      <c r="S30" s="8">
        <v>1124.1423824436422</v>
      </c>
      <c r="T30" s="8">
        <v>150.00836700054984</v>
      </c>
      <c r="U30" s="7">
        <v>85.749802777844252</v>
      </c>
      <c r="V30" s="8">
        <v>145.94439530491741</v>
      </c>
      <c r="W30" s="8">
        <v>24.503358753077858</v>
      </c>
      <c r="X30" s="8">
        <v>101.04946092610743</v>
      </c>
      <c r="Y30" s="8">
        <v>53.955200688484616</v>
      </c>
      <c r="Z30" s="18">
        <v>264.66018024909755</v>
      </c>
      <c r="AA30" s="8">
        <v>187.70768090650475</v>
      </c>
      <c r="AB30" s="8">
        <v>78.673710884272424</v>
      </c>
      <c r="AC30" s="61">
        <v>125.91140541703516</v>
      </c>
      <c r="AD30" s="7"/>
    </row>
    <row r="31" spans="1:30" ht="14.65" customHeight="1" x14ac:dyDescent="0.25">
      <c r="A31" s="70" t="s">
        <v>643</v>
      </c>
      <c r="B31" s="7">
        <v>421988</v>
      </c>
      <c r="C31" s="30">
        <v>6.5847844014521737</v>
      </c>
      <c r="D31" s="30">
        <v>20.047726475634377</v>
      </c>
      <c r="E31" s="18">
        <v>5897.9378560527784</v>
      </c>
      <c r="F31" s="18">
        <v>3321.5920831871995</v>
      </c>
      <c r="G31" s="8">
        <v>287.67168734655962</v>
      </c>
      <c r="H31" s="8">
        <v>610.09317800506176</v>
      </c>
      <c r="I31" s="8">
        <v>329.15153985421387</v>
      </c>
      <c r="J31" s="8">
        <v>19.351261173303506</v>
      </c>
      <c r="K31" s="8">
        <v>530.4487331393309</v>
      </c>
      <c r="L31" s="8">
        <v>86.450325601675871</v>
      </c>
      <c r="M31" s="8">
        <v>1373.8400144079928</v>
      </c>
      <c r="N31" s="7">
        <f t="shared" si="0"/>
        <v>171.03566926073685</v>
      </c>
      <c r="O31" s="18">
        <v>2168.2109443870445</v>
      </c>
      <c r="P31" s="8">
        <v>541.31871048465825</v>
      </c>
      <c r="Q31" s="8">
        <v>8220.7507107640249</v>
      </c>
      <c r="R31" s="8">
        <v>67.141719669753641</v>
      </c>
      <c r="S31" s="8">
        <v>902.71761282311343</v>
      </c>
      <c r="T31" s="8">
        <v>109.83724655677413</v>
      </c>
      <c r="U31" s="7">
        <v>240.40257068921412</v>
      </c>
      <c r="V31" s="8">
        <v>129.02736570708174</v>
      </c>
      <c r="W31" s="8">
        <v>24.969904357469883</v>
      </c>
      <c r="X31" s="8">
        <v>152.79581409897909</v>
      </c>
      <c r="Y31" s="8">
        <v>56.821520991118227</v>
      </c>
      <c r="Z31" s="18">
        <v>379.50842204043715</v>
      </c>
      <c r="AA31" s="8">
        <v>232.79808904518612</v>
      </c>
      <c r="AB31" s="8">
        <v>74.461833037906288</v>
      </c>
      <c r="AC31" s="61">
        <v>28.62640643809732</v>
      </c>
      <c r="AD31" s="7"/>
    </row>
    <row r="32" spans="1:30" ht="14.65" customHeight="1" x14ac:dyDescent="0.25">
      <c r="A32" s="70" t="s">
        <v>1039</v>
      </c>
      <c r="B32" s="7">
        <v>26719</v>
      </c>
      <c r="C32" s="30">
        <v>5.3108275010292294</v>
      </c>
      <c r="D32" s="30">
        <v>31.318537370410571</v>
      </c>
      <c r="E32" s="18">
        <v>6524.5705303342193</v>
      </c>
      <c r="F32" s="18">
        <v>4205.3220554661475</v>
      </c>
      <c r="G32" s="8">
        <v>164.75167483813016</v>
      </c>
      <c r="H32" s="8">
        <v>895.61735094876303</v>
      </c>
      <c r="I32" s="8">
        <v>500.28069912796138</v>
      </c>
      <c r="J32" s="8">
        <v>-1.7216213181631048</v>
      </c>
      <c r="K32" s="8">
        <v>875.89355889067701</v>
      </c>
      <c r="L32" s="8">
        <v>83.835472884464238</v>
      </c>
      <c r="M32" s="8">
        <v>1581.5337400351809</v>
      </c>
      <c r="N32" s="7">
        <f t="shared" si="0"/>
        <v>188.96665294359809</v>
      </c>
      <c r="O32" s="18">
        <v>1818.4063774841873</v>
      </c>
      <c r="P32" s="8">
        <v>392.37995433960856</v>
      </c>
      <c r="Q32" s="8">
        <v>7388.3016208597628</v>
      </c>
      <c r="R32" s="8">
        <v>78.258916875631584</v>
      </c>
      <c r="S32" s="8">
        <v>977.46921666230025</v>
      </c>
      <c r="T32" s="8">
        <v>104.4949287024215</v>
      </c>
      <c r="U32" s="7">
        <v>67.405217261125117</v>
      </c>
      <c r="V32" s="8">
        <v>81.739586062352629</v>
      </c>
      <c r="W32" s="8">
        <v>27.321381788240579</v>
      </c>
      <c r="X32" s="8">
        <v>89.33717579250721</v>
      </c>
      <c r="Y32" s="8">
        <v>58.497698267150717</v>
      </c>
      <c r="Z32" s="18">
        <v>355.81421460383996</v>
      </c>
      <c r="AA32" s="8">
        <v>201.20513492271417</v>
      </c>
      <c r="AB32" s="8">
        <v>79.681125790635875</v>
      </c>
      <c r="AC32" s="61">
        <v>145.02788278004454</v>
      </c>
      <c r="AD32" s="7"/>
    </row>
    <row r="33" spans="1:30" ht="14.65" customHeight="1" x14ac:dyDescent="0.25">
      <c r="A33" s="70" t="s">
        <v>1040</v>
      </c>
      <c r="B33" s="7">
        <v>21969</v>
      </c>
      <c r="C33" s="30">
        <v>4.4744867768218857</v>
      </c>
      <c r="D33" s="30">
        <v>37.034002458009013</v>
      </c>
      <c r="E33" s="18">
        <v>7045.8828349037285</v>
      </c>
      <c r="F33" s="18">
        <v>4217.6248349947655</v>
      </c>
      <c r="G33" s="8">
        <v>201.10155218717281</v>
      </c>
      <c r="H33" s="8">
        <v>888.11507123674266</v>
      </c>
      <c r="I33" s="8">
        <v>276.20738313077521</v>
      </c>
      <c r="J33" s="8">
        <v>21.166188720469751</v>
      </c>
      <c r="K33" s="8">
        <v>936.22832172606854</v>
      </c>
      <c r="L33" s="8">
        <v>110.06418134644272</v>
      </c>
      <c r="M33" s="8">
        <v>1594.2464381628658</v>
      </c>
      <c r="N33" s="7">
        <f t="shared" si="0"/>
        <v>300.55987983067018</v>
      </c>
      <c r="O33" s="18">
        <v>1859.9845236469571</v>
      </c>
      <c r="P33" s="8">
        <v>377.25886476398563</v>
      </c>
      <c r="Q33" s="8">
        <v>8431.3326551373339</v>
      </c>
      <c r="R33" s="8">
        <v>64.682051982338763</v>
      </c>
      <c r="S33" s="8">
        <v>960.26218762802125</v>
      </c>
      <c r="T33" s="8">
        <v>126.81505758113707</v>
      </c>
      <c r="U33" s="7">
        <v>84.801310938139991</v>
      </c>
      <c r="V33" s="8">
        <v>131.13933269607173</v>
      </c>
      <c r="W33" s="8">
        <v>25.71805726250626</v>
      </c>
      <c r="X33" s="8">
        <v>89.307660794756245</v>
      </c>
      <c r="Y33" s="8">
        <v>66.0476125449497</v>
      </c>
      <c r="Z33" s="18">
        <v>382.67558832900903</v>
      </c>
      <c r="AA33" s="8">
        <v>207.01898129182027</v>
      </c>
      <c r="AB33" s="8">
        <v>95.452683326505522</v>
      </c>
      <c r="AC33" s="61">
        <v>585.59788793299685</v>
      </c>
      <c r="AD33" s="7"/>
    </row>
    <row r="34" spans="1:30" ht="14.65" customHeight="1" x14ac:dyDescent="0.25">
      <c r="A34" s="70" t="s">
        <v>525</v>
      </c>
      <c r="B34" s="7">
        <v>205124</v>
      </c>
      <c r="C34" s="30">
        <v>5.6638911097677509</v>
      </c>
      <c r="D34" s="30">
        <v>27.724205846219846</v>
      </c>
      <c r="E34" s="18">
        <v>6225.5416236032834</v>
      </c>
      <c r="F34" s="18">
        <v>3620.9463544002651</v>
      </c>
      <c r="G34" s="8">
        <v>276.72529786860628</v>
      </c>
      <c r="H34" s="8">
        <v>636.27854371014598</v>
      </c>
      <c r="I34" s="8">
        <v>306.95579259374819</v>
      </c>
      <c r="J34" s="8">
        <v>13.669780230494725</v>
      </c>
      <c r="K34" s="8">
        <v>795.02154794173282</v>
      </c>
      <c r="L34" s="8">
        <v>93.660420038610795</v>
      </c>
      <c r="M34" s="8">
        <v>1336.1966420311617</v>
      </c>
      <c r="N34" s="7">
        <f t="shared" si="0"/>
        <v>256.09875002437491</v>
      </c>
      <c r="O34" s="18">
        <v>2110.5672666289661</v>
      </c>
      <c r="P34" s="8">
        <v>541.88198358066347</v>
      </c>
      <c r="Q34" s="8">
        <v>9567.3093475641235</v>
      </c>
      <c r="R34" s="8">
        <v>49.68701858388097</v>
      </c>
      <c r="S34" s="8">
        <v>1004.4655915446266</v>
      </c>
      <c r="T34" s="8">
        <v>142.07503753826953</v>
      </c>
      <c r="U34" s="7">
        <v>29.352976736023379</v>
      </c>
      <c r="V34" s="8">
        <v>138.42358768354751</v>
      </c>
      <c r="W34" s="8">
        <v>46.103820128312627</v>
      </c>
      <c r="X34" s="8">
        <v>158.5772508336421</v>
      </c>
      <c r="Y34" s="8">
        <v>36.558374446676162</v>
      </c>
      <c r="Z34" s="18">
        <v>402.66862970690897</v>
      </c>
      <c r="AA34" s="8">
        <v>206.18260174333574</v>
      </c>
      <c r="AB34" s="8">
        <v>100.84631734950567</v>
      </c>
      <c r="AC34" s="61">
        <v>91.359372867143179</v>
      </c>
      <c r="AD34" s="7"/>
    </row>
    <row r="35" spans="1:30" ht="14.65" customHeight="1" x14ac:dyDescent="0.25">
      <c r="A35" s="70" t="s">
        <v>959</v>
      </c>
      <c r="B35" s="7">
        <v>80454</v>
      </c>
      <c r="C35" s="30">
        <v>5.1656847391055756</v>
      </c>
      <c r="D35" s="30">
        <v>29.190593382554006</v>
      </c>
      <c r="E35" s="18">
        <v>7136.1896238844556</v>
      </c>
      <c r="F35" s="18">
        <v>4266.6244064931516</v>
      </c>
      <c r="G35" s="8">
        <v>355.3459119496855</v>
      </c>
      <c r="H35" s="8">
        <v>915.20620478782905</v>
      </c>
      <c r="I35" s="8">
        <v>442.55102294478831</v>
      </c>
      <c r="J35" s="8">
        <v>20.682626096900091</v>
      </c>
      <c r="K35" s="8">
        <v>679.58087851443065</v>
      </c>
      <c r="L35" s="8">
        <v>103.98488577323688</v>
      </c>
      <c r="M35" s="8">
        <v>1597.3475526387751</v>
      </c>
      <c r="N35" s="7">
        <f t="shared" si="0"/>
        <v>255.91020956074328</v>
      </c>
      <c r="O35" s="18">
        <v>2261.1305839361621</v>
      </c>
      <c r="P35" s="8">
        <v>482.25072712357371</v>
      </c>
      <c r="Q35" s="8">
        <v>9335.6592877767089</v>
      </c>
      <c r="R35" s="8">
        <v>90.01416958759043</v>
      </c>
      <c r="S35" s="8">
        <v>912.43443458373724</v>
      </c>
      <c r="T35" s="8">
        <v>132.57265021005793</v>
      </c>
      <c r="U35" s="7">
        <v>336.3039749422029</v>
      </c>
      <c r="V35" s="8">
        <v>150.47107664006762</v>
      </c>
      <c r="W35" s="8">
        <v>33.522261167872323</v>
      </c>
      <c r="X35" s="8">
        <v>123.56128968105999</v>
      </c>
      <c r="Y35" s="8">
        <v>62.880652298207679</v>
      </c>
      <c r="Z35" s="18">
        <v>430.18370746016353</v>
      </c>
      <c r="AA35" s="8">
        <v>242.2005120938673</v>
      </c>
      <c r="AB35" s="8">
        <v>97.608571357545927</v>
      </c>
      <c r="AC35" s="61">
        <v>178.25092599497839</v>
      </c>
      <c r="AD35" s="7"/>
    </row>
    <row r="36" spans="1:30" ht="14.65" customHeight="1" x14ac:dyDescent="0.25">
      <c r="A36" s="70" t="s">
        <v>1041</v>
      </c>
      <c r="B36" s="7">
        <v>80937</v>
      </c>
      <c r="C36" s="30">
        <v>4.9470575880005443</v>
      </c>
      <c r="D36" s="30">
        <v>29.222728789058156</v>
      </c>
      <c r="E36" s="18">
        <v>7046.1099373586858</v>
      </c>
      <c r="F36" s="18">
        <v>4428.1478186737831</v>
      </c>
      <c r="G36" s="8">
        <v>320.70622830102423</v>
      </c>
      <c r="H36" s="8">
        <v>853.89871134339057</v>
      </c>
      <c r="I36" s="8">
        <v>463.82989238543558</v>
      </c>
      <c r="J36" s="8">
        <v>19.521356116485663</v>
      </c>
      <c r="K36" s="8">
        <v>826.89005028602492</v>
      </c>
      <c r="L36" s="8">
        <v>119.15440404265046</v>
      </c>
      <c r="M36" s="8">
        <v>1690.1787810272187</v>
      </c>
      <c r="N36" s="7">
        <f t="shared" si="0"/>
        <v>253.12279921420287</v>
      </c>
      <c r="O36" s="18">
        <v>2116.7945439045184</v>
      </c>
      <c r="P36" s="8">
        <v>505.39308350939615</v>
      </c>
      <c r="Q36" s="8">
        <v>10216.033966033963</v>
      </c>
      <c r="R36" s="8">
        <v>68.769536800227328</v>
      </c>
      <c r="S36" s="8">
        <v>978.21762605483275</v>
      </c>
      <c r="T36" s="8">
        <v>120.57526224100226</v>
      </c>
      <c r="U36" s="7">
        <v>30.604050063629899</v>
      </c>
      <c r="V36" s="8">
        <v>176.42116708056884</v>
      </c>
      <c r="W36" s="8">
        <v>49.878300406488997</v>
      </c>
      <c r="X36" s="8">
        <v>186.93551774837221</v>
      </c>
      <c r="Y36" s="8">
        <v>62.999616986050874</v>
      </c>
      <c r="Z36" s="18">
        <v>504.57763445642911</v>
      </c>
      <c r="AA36" s="8">
        <v>283.55387523629486</v>
      </c>
      <c r="AB36" s="8">
        <v>127.42009217045356</v>
      </c>
      <c r="AC36" s="61">
        <v>-3.4100596760448525</v>
      </c>
      <c r="AD36" s="7"/>
    </row>
    <row r="37" spans="1:30" ht="14.65" customHeight="1" x14ac:dyDescent="0.25">
      <c r="A37" s="70" t="s">
        <v>961</v>
      </c>
      <c r="B37" s="7">
        <v>87880</v>
      </c>
      <c r="C37" s="30">
        <v>5.3265817023213469</v>
      </c>
      <c r="D37" s="30">
        <v>26.038916704597177</v>
      </c>
      <c r="E37" s="18">
        <v>5856.8388711879834</v>
      </c>
      <c r="F37" s="18">
        <v>3242.4670004551663</v>
      </c>
      <c r="G37" s="8">
        <v>85.116067364588076</v>
      </c>
      <c r="H37" s="8">
        <v>723.5320892125626</v>
      </c>
      <c r="I37" s="8">
        <v>217.50113791533909</v>
      </c>
      <c r="J37" s="8">
        <v>22.257624032771961</v>
      </c>
      <c r="K37" s="8">
        <v>542.5466545289031</v>
      </c>
      <c r="L37" s="8">
        <v>96.35867091488393</v>
      </c>
      <c r="M37" s="8">
        <v>1530.0182066454256</v>
      </c>
      <c r="N37" s="7">
        <f t="shared" si="0"/>
        <v>121.4952207555761</v>
      </c>
      <c r="O37" s="18">
        <v>1966.8980427856166</v>
      </c>
      <c r="P37" s="8">
        <v>465.53254437869822</v>
      </c>
      <c r="Q37" s="8">
        <v>8739.7991882076494</v>
      </c>
      <c r="R37" s="8">
        <v>82.601274465179785</v>
      </c>
      <c r="S37" s="8">
        <v>945.27765134274011</v>
      </c>
      <c r="T37" s="8">
        <v>125.63723258989532</v>
      </c>
      <c r="U37" s="7">
        <v>16.28356850250313</v>
      </c>
      <c r="V37" s="8">
        <v>156.21301775147927</v>
      </c>
      <c r="W37" s="8">
        <v>26.217569412835687</v>
      </c>
      <c r="X37" s="8">
        <v>149.13518434228493</v>
      </c>
      <c r="Y37" s="8">
        <v>58.56850250341374</v>
      </c>
      <c r="Z37" s="18">
        <v>389.79289940828403</v>
      </c>
      <c r="AA37" s="8">
        <v>201.53618570778335</v>
      </c>
      <c r="AB37" s="8">
        <v>100.54619936276741</v>
      </c>
      <c r="AC37" s="61">
        <v>257.68092853891653</v>
      </c>
      <c r="AD37" s="7"/>
    </row>
    <row r="38" spans="1:30" ht="14.65" customHeight="1" x14ac:dyDescent="0.25">
      <c r="A38" s="70" t="s">
        <v>463</v>
      </c>
      <c r="B38" s="7">
        <v>38227</v>
      </c>
      <c r="C38" s="30">
        <v>4.2404583148036732</v>
      </c>
      <c r="D38" s="30">
        <v>34.22188505506579</v>
      </c>
      <c r="E38" s="18">
        <v>7233.7614774897329</v>
      </c>
      <c r="F38" s="18">
        <v>4569.8328406623596</v>
      </c>
      <c r="G38" s="8">
        <v>180.84076699714859</v>
      </c>
      <c r="H38" s="8">
        <v>1007.8740157480315</v>
      </c>
      <c r="I38" s="8">
        <v>358.647029586418</v>
      </c>
      <c r="J38" s="8">
        <v>27.415177753943549</v>
      </c>
      <c r="K38" s="8">
        <v>788.91882700708925</v>
      </c>
      <c r="L38" s="8">
        <v>99.981688335469698</v>
      </c>
      <c r="M38" s="8">
        <v>1968.0853846757527</v>
      </c>
      <c r="N38" s="7">
        <f t="shared" si="0"/>
        <v>238.05163889397591</v>
      </c>
      <c r="O38" s="18">
        <v>1833.3115337327019</v>
      </c>
      <c r="P38" s="8">
        <v>361.86465063960026</v>
      </c>
      <c r="Q38" s="8">
        <v>8533.6212214682273</v>
      </c>
      <c r="R38" s="8">
        <v>70.526067962434922</v>
      </c>
      <c r="S38" s="8">
        <v>910.50827948831977</v>
      </c>
      <c r="T38" s="8">
        <v>117.58704580532086</v>
      </c>
      <c r="U38" s="7">
        <v>65.686556622282524</v>
      </c>
      <c r="V38" s="8">
        <v>145.28997828759776</v>
      </c>
      <c r="W38" s="8">
        <v>21.163052292881993</v>
      </c>
      <c r="X38" s="8">
        <v>140.68590263426373</v>
      </c>
      <c r="Y38" s="8">
        <v>64.457059146676428</v>
      </c>
      <c r="Z38" s="18">
        <v>435.84377534203571</v>
      </c>
      <c r="AA38" s="8">
        <v>228.08486148533757</v>
      </c>
      <c r="AB38" s="8">
        <v>111.91042980092605</v>
      </c>
      <c r="AC38" s="61">
        <v>394.77332775263568</v>
      </c>
      <c r="AD38" s="7"/>
    </row>
    <row r="39" spans="1:30" ht="14.65" customHeight="1" x14ac:dyDescent="0.25">
      <c r="A39" s="70" t="s">
        <v>552</v>
      </c>
      <c r="B39" s="7">
        <v>68879</v>
      </c>
      <c r="C39" s="30">
        <v>5.1800984334848064</v>
      </c>
      <c r="D39" s="30">
        <v>30.571001321157393</v>
      </c>
      <c r="E39" s="18">
        <v>7108.4946064838341</v>
      </c>
      <c r="F39" s="18">
        <v>4376.8782938195964</v>
      </c>
      <c r="G39" s="8">
        <v>255.04144949839574</v>
      </c>
      <c r="H39" s="8">
        <v>935.56817026960323</v>
      </c>
      <c r="I39" s="8">
        <v>328.38746207116827</v>
      </c>
      <c r="J39" s="8">
        <v>33.203153355884957</v>
      </c>
      <c r="K39" s="8">
        <v>495.36143091508296</v>
      </c>
      <c r="L39" s="8">
        <v>122.75149174639586</v>
      </c>
      <c r="M39" s="8">
        <v>1997.8803408876436</v>
      </c>
      <c r="N39" s="7">
        <f t="shared" si="0"/>
        <v>331.43628682181765</v>
      </c>
      <c r="O39" s="18">
        <v>2018.1477663729149</v>
      </c>
      <c r="P39" s="8">
        <v>482.4837758968626</v>
      </c>
      <c r="Q39" s="8">
        <v>9314.1816143497763</v>
      </c>
      <c r="R39" s="8">
        <v>77.904731485648753</v>
      </c>
      <c r="S39" s="8">
        <v>983.59441919888502</v>
      </c>
      <c r="T39" s="8">
        <v>155.03999767708589</v>
      </c>
      <c r="U39" s="7">
        <v>39.823458528724416</v>
      </c>
      <c r="V39" s="8">
        <v>118.88964706223958</v>
      </c>
      <c r="W39" s="8">
        <v>25.537536839965735</v>
      </c>
      <c r="X39" s="8">
        <v>134.87419968350295</v>
      </c>
      <c r="Y39" s="8">
        <v>58.784244835145685</v>
      </c>
      <c r="Z39" s="18">
        <v>372.81319415206377</v>
      </c>
      <c r="AA39" s="8">
        <v>225.10489408963545</v>
      </c>
      <c r="AB39" s="8">
        <v>112.28386010249858</v>
      </c>
      <c r="AC39" s="61">
        <v>340.65535213925904</v>
      </c>
      <c r="AD39" s="7"/>
    </row>
    <row r="40" spans="1:30" ht="14.65" customHeight="1" x14ac:dyDescent="0.25">
      <c r="A40" s="70" t="s">
        <v>972</v>
      </c>
      <c r="B40" s="7">
        <v>39669</v>
      </c>
      <c r="C40" s="30">
        <v>4.1821069348861828</v>
      </c>
      <c r="D40" s="30">
        <v>34.399657163024024</v>
      </c>
      <c r="E40" s="18">
        <v>5418.1602762862685</v>
      </c>
      <c r="F40" s="18">
        <v>4725.7304192190377</v>
      </c>
      <c r="G40" s="8">
        <v>220.24754846353576</v>
      </c>
      <c r="H40" s="8">
        <v>1060.7275202299024</v>
      </c>
      <c r="I40" s="8">
        <v>520.68365726385844</v>
      </c>
      <c r="J40" s="8">
        <v>-0.25208601174720813</v>
      </c>
      <c r="K40" s="8">
        <v>851.42050467619561</v>
      </c>
      <c r="L40" s="8">
        <v>102.22087776349291</v>
      </c>
      <c r="M40" s="8">
        <v>1851.2692530691472</v>
      </c>
      <c r="N40" s="7">
        <f t="shared" si="0"/>
        <v>221.63402152814581</v>
      </c>
      <c r="O40" s="18">
        <v>357.3571302528423</v>
      </c>
      <c r="P40" s="8">
        <v>67.458216743552896</v>
      </c>
      <c r="Q40" s="8">
        <v>1613.0198915009044</v>
      </c>
      <c r="R40" s="8">
        <v>10.385943683984976</v>
      </c>
      <c r="S40" s="8">
        <v>173.58642768912753</v>
      </c>
      <c r="T40" s="8">
        <v>33.275353550631479</v>
      </c>
      <c r="U40" s="7">
        <v>20.948347576193019</v>
      </c>
      <c r="V40" s="8">
        <v>24.754846353575839</v>
      </c>
      <c r="W40" s="8">
        <v>6.529027704252691</v>
      </c>
      <c r="X40" s="8">
        <v>20.41896695152386</v>
      </c>
      <c r="Y40" s="8">
        <v>17.343517608207922</v>
      </c>
      <c r="Z40" s="18">
        <v>153.14225213642897</v>
      </c>
      <c r="AA40" s="8">
        <v>24.981723764148327</v>
      </c>
      <c r="AB40" s="8">
        <v>105.49799591620661</v>
      </c>
      <c r="AC40" s="61">
        <v>181.93047467795958</v>
      </c>
      <c r="AD40" s="7"/>
    </row>
    <row r="41" spans="1:30" ht="14.65" customHeight="1" x14ac:dyDescent="0.25">
      <c r="A41" s="70" t="s">
        <v>584</v>
      </c>
      <c r="B41" s="7">
        <v>23140</v>
      </c>
      <c r="C41" s="30">
        <v>4.5894554883318932</v>
      </c>
      <c r="D41" s="30">
        <v>34.883318928262746</v>
      </c>
      <c r="E41" s="18">
        <v>7116.6810717372518</v>
      </c>
      <c r="F41" s="18">
        <v>4773.3362143474506</v>
      </c>
      <c r="G41" s="8">
        <v>354.23509075194471</v>
      </c>
      <c r="H41" s="8">
        <v>1106.3958513396717</v>
      </c>
      <c r="I41" s="8">
        <v>580.12100259291265</v>
      </c>
      <c r="J41" s="8">
        <v>22.990492653414002</v>
      </c>
      <c r="K41" s="8">
        <v>818.02074330164226</v>
      </c>
      <c r="L41" s="8">
        <v>133.70786516853934</v>
      </c>
      <c r="M41" s="8">
        <v>1583.8807260155575</v>
      </c>
      <c r="N41" s="7">
        <f t="shared" si="0"/>
        <v>307.69230769230819</v>
      </c>
      <c r="O41" s="18">
        <v>1632.0656871218669</v>
      </c>
      <c r="P41" s="8">
        <v>390.88159031979256</v>
      </c>
      <c r="Q41" s="8">
        <v>8516.9491525423709</v>
      </c>
      <c r="R41" s="8">
        <v>54.019014693171997</v>
      </c>
      <c r="S41" s="8">
        <v>770.18150388936897</v>
      </c>
      <c r="T41" s="8">
        <v>92.869490060501292</v>
      </c>
      <c r="U41" s="7">
        <v>52.981849611063083</v>
      </c>
      <c r="V41" s="8">
        <v>151.72860847018148</v>
      </c>
      <c r="W41" s="8">
        <v>18.71218668971478</v>
      </c>
      <c r="X41" s="8">
        <v>100.69144338807261</v>
      </c>
      <c r="Y41" s="8">
        <v>55.53154710458081</v>
      </c>
      <c r="Z41" s="18">
        <v>302.11754537597233</v>
      </c>
      <c r="AA41" s="8">
        <v>149.91356957649094</v>
      </c>
      <c r="AB41" s="8">
        <v>88.28867761452031</v>
      </c>
      <c r="AC41" s="61">
        <v>409.16162489196211</v>
      </c>
      <c r="AD41" s="7"/>
    </row>
    <row r="42" spans="1:30" ht="14.65" customHeight="1" x14ac:dyDescent="0.25">
      <c r="A42" s="70" t="s">
        <v>1042</v>
      </c>
      <c r="B42" s="7">
        <v>51595</v>
      </c>
      <c r="C42" s="30">
        <v>5.486965791258843</v>
      </c>
      <c r="D42" s="30">
        <v>30.754918112220178</v>
      </c>
      <c r="E42" s="18">
        <v>7067.1382885938565</v>
      </c>
      <c r="F42" s="18">
        <v>4350.0339180153114</v>
      </c>
      <c r="G42" s="8">
        <v>299.64143812384918</v>
      </c>
      <c r="H42" s="8">
        <v>990.9681170656072</v>
      </c>
      <c r="I42" s="8">
        <v>570.73359821688155</v>
      </c>
      <c r="J42" s="8">
        <v>7.1130923539102628</v>
      </c>
      <c r="K42" s="8">
        <v>720.76751623219309</v>
      </c>
      <c r="L42" s="8">
        <v>92.5671092160093</v>
      </c>
      <c r="M42" s="8">
        <v>1523.2289950576605</v>
      </c>
      <c r="N42" s="7">
        <f t="shared" si="0"/>
        <v>237.58116096520931</v>
      </c>
      <c r="O42" s="18">
        <v>2045.7602480860548</v>
      </c>
      <c r="P42" s="8">
        <v>487.97364085667215</v>
      </c>
      <c r="Q42" s="8">
        <v>8893.323913811375</v>
      </c>
      <c r="R42" s="8">
        <v>82.973156313596277</v>
      </c>
      <c r="S42" s="8">
        <v>999.16658590948737</v>
      </c>
      <c r="T42" s="8">
        <v>149.2974125399748</v>
      </c>
      <c r="U42" s="7">
        <v>52.931485609070663</v>
      </c>
      <c r="V42" s="8">
        <v>147.02975094485902</v>
      </c>
      <c r="W42" s="8">
        <v>28.781858707239074</v>
      </c>
      <c r="X42" s="8">
        <v>97.606357205155533</v>
      </c>
      <c r="Y42" s="8">
        <v>64.172884969473799</v>
      </c>
      <c r="Z42" s="18">
        <v>349.31679426300997</v>
      </c>
      <c r="AA42" s="8">
        <v>167.26426979358467</v>
      </c>
      <c r="AB42" s="8">
        <v>98.730497141195841</v>
      </c>
      <c r="AC42" s="61">
        <v>322.02732822948025</v>
      </c>
      <c r="AD42" s="7"/>
    </row>
    <row r="43" spans="1:30" ht="14.65" customHeight="1" x14ac:dyDescent="0.25">
      <c r="A43" s="70" t="s">
        <v>518</v>
      </c>
      <c r="B43" s="7">
        <v>142836</v>
      </c>
      <c r="C43" s="30">
        <v>6.4969615503094467</v>
      </c>
      <c r="D43" s="30">
        <v>22.007757148057912</v>
      </c>
      <c r="E43" s="18">
        <v>6443.4386289170798</v>
      </c>
      <c r="F43" s="18">
        <v>3753.3114901005347</v>
      </c>
      <c r="G43" s="8">
        <v>268.9868100478871</v>
      </c>
      <c r="H43" s="8">
        <v>709.61802346747311</v>
      </c>
      <c r="I43" s="8">
        <v>351.97009157355291</v>
      </c>
      <c r="J43" s="8">
        <v>5.355792657313283</v>
      </c>
      <c r="K43" s="8">
        <v>633.01968691366312</v>
      </c>
      <c r="L43" s="8">
        <v>89.179198521381167</v>
      </c>
      <c r="M43" s="8">
        <v>1582.2271696211039</v>
      </c>
      <c r="N43" s="7">
        <f t="shared" si="0"/>
        <v>202.13391581954136</v>
      </c>
      <c r="O43" s="18">
        <v>2175.7400095214093</v>
      </c>
      <c r="P43" s="8">
        <v>634.19586098742604</v>
      </c>
      <c r="Q43" s="8">
        <v>9761.4224137930996</v>
      </c>
      <c r="R43" s="8">
        <v>64.96961550309446</v>
      </c>
      <c r="S43" s="8">
        <v>930.29068302108703</v>
      </c>
      <c r="T43" s="8">
        <v>139.57265675319945</v>
      </c>
      <c r="U43" s="7">
        <v>33.051891679969089</v>
      </c>
      <c r="V43" s="8">
        <v>163.88725531378645</v>
      </c>
      <c r="W43" s="8">
        <v>34.991178694446774</v>
      </c>
      <c r="X43" s="8">
        <v>174.78086756840011</v>
      </c>
      <c r="Y43" s="8">
        <v>50.169425074911089</v>
      </c>
      <c r="Z43" s="18">
        <v>358.25702203926181</v>
      </c>
      <c r="AA43" s="8">
        <v>223.54308437648774</v>
      </c>
      <c r="AB43" s="8">
        <v>65.235654876921785</v>
      </c>
      <c r="AC43" s="61">
        <v>156.13010725587395</v>
      </c>
      <c r="AD43" s="7"/>
    </row>
    <row r="44" spans="1:30" ht="14.65" customHeight="1" x14ac:dyDescent="0.25">
      <c r="A44" s="70" t="s">
        <v>1043</v>
      </c>
      <c r="B44" s="7">
        <v>6711</v>
      </c>
      <c r="C44" s="30">
        <v>3.501713604529876</v>
      </c>
      <c r="D44" s="30">
        <v>37.803606019967219</v>
      </c>
      <c r="E44" s="18">
        <v>8443.4510505140806</v>
      </c>
      <c r="F44" s="18">
        <v>5896.8857100283121</v>
      </c>
      <c r="G44" s="8">
        <v>439.57681418566528</v>
      </c>
      <c r="H44" s="8">
        <v>1561.1682312621069</v>
      </c>
      <c r="I44" s="8">
        <v>610.78825808374313</v>
      </c>
      <c r="J44" s="8">
        <v>32.931008791536286</v>
      </c>
      <c r="K44" s="8">
        <v>1216.0631798539712</v>
      </c>
      <c r="L44" s="8">
        <v>108.92564446431233</v>
      </c>
      <c r="M44" s="8">
        <v>1838.9211741916256</v>
      </c>
      <c r="N44" s="7">
        <f t="shared" si="0"/>
        <v>197.43704365966357</v>
      </c>
      <c r="O44" s="18">
        <v>1664.4315303233498</v>
      </c>
      <c r="P44" s="8">
        <v>280.73312472060798</v>
      </c>
      <c r="Q44" s="8">
        <v>8017.0212765957467</v>
      </c>
      <c r="R44" s="8">
        <v>75.100581135449261</v>
      </c>
      <c r="S44" s="8">
        <v>898.07778274474742</v>
      </c>
      <c r="T44" s="8">
        <v>164.8040530472359</v>
      </c>
      <c r="U44" s="7">
        <v>35.613172403516501</v>
      </c>
      <c r="V44" s="8">
        <v>80.166890180300996</v>
      </c>
      <c r="W44" s="8">
        <v>44.255699597675459</v>
      </c>
      <c r="X44" s="8">
        <v>85.680226493816122</v>
      </c>
      <c r="Y44" s="8">
        <v>75.994635672776027</v>
      </c>
      <c r="Z44" s="18">
        <v>337.80360601996722</v>
      </c>
      <c r="AA44" s="8">
        <v>179.70496200268215</v>
      </c>
      <c r="AB44" s="8">
        <v>123.52853524064967</v>
      </c>
      <c r="AC44" s="61">
        <v>544.33020414245152</v>
      </c>
      <c r="AD44" s="7"/>
    </row>
    <row r="45" spans="1:30" ht="14.65" customHeight="1" x14ac:dyDescent="0.25">
      <c r="A45" s="70" t="s">
        <v>666</v>
      </c>
      <c r="B45" s="7">
        <v>33877</v>
      </c>
      <c r="C45" s="30">
        <v>4.8203796085839956</v>
      </c>
      <c r="D45" s="30">
        <v>32.349381586327006</v>
      </c>
      <c r="E45" s="18">
        <v>7323.0805561295274</v>
      </c>
      <c r="F45" s="18">
        <v>4597.0127224960888</v>
      </c>
      <c r="G45" s="8">
        <v>241.84549989668508</v>
      </c>
      <c r="H45" s="8">
        <v>936.32848245122057</v>
      </c>
      <c r="I45" s="8">
        <v>416.50677450777812</v>
      </c>
      <c r="J45" s="8">
        <v>23.791953242612983</v>
      </c>
      <c r="K45" s="8">
        <v>828.05443221064434</v>
      </c>
      <c r="L45" s="8">
        <v>92.009327862561619</v>
      </c>
      <c r="M45" s="8">
        <v>1941.7008589898753</v>
      </c>
      <c r="N45" s="7">
        <f t="shared" si="0"/>
        <v>208.78472119727195</v>
      </c>
      <c r="O45" s="18">
        <v>1767.2757327980635</v>
      </c>
      <c r="P45" s="8">
        <v>430.43953124538774</v>
      </c>
      <c r="Q45" s="8">
        <v>8929.577464788732</v>
      </c>
      <c r="R45" s="8">
        <v>60.394958231248339</v>
      </c>
      <c r="S45" s="8">
        <v>891.78498686424416</v>
      </c>
      <c r="T45" s="8">
        <v>52.602060394958229</v>
      </c>
      <c r="U45" s="7">
        <v>66.918558313900022</v>
      </c>
      <c r="V45" s="8">
        <v>147.79939191782034</v>
      </c>
      <c r="W45" s="8">
        <v>21.873247335950644</v>
      </c>
      <c r="X45" s="8">
        <v>95.462998494553815</v>
      </c>
      <c r="Y45" s="8">
        <v>52.129763556395197</v>
      </c>
      <c r="Z45" s="18">
        <v>388.67077958496913</v>
      </c>
      <c r="AA45" s="8">
        <v>211.44139091418955</v>
      </c>
      <c r="AB45" s="8">
        <v>111.90483218702956</v>
      </c>
      <c r="AC45" s="61">
        <v>570.12132125040603</v>
      </c>
      <c r="AD45" s="7"/>
    </row>
    <row r="46" spans="1:30" ht="14.65" customHeight="1" x14ac:dyDescent="0.25">
      <c r="A46" s="70" t="s">
        <v>1044</v>
      </c>
      <c r="B46" s="7">
        <v>13344</v>
      </c>
      <c r="C46" s="30">
        <v>4.4439448441247</v>
      </c>
      <c r="D46" s="30">
        <v>36.008693045563547</v>
      </c>
      <c r="E46" s="18">
        <v>7990.9322541966421</v>
      </c>
      <c r="F46" s="18">
        <v>5099.7452038369311</v>
      </c>
      <c r="G46" s="8">
        <v>276.37889688249402</v>
      </c>
      <c r="H46" s="8">
        <v>1284.0977218225421</v>
      </c>
      <c r="I46" s="8">
        <v>542.56594724220622</v>
      </c>
      <c r="J46" s="8">
        <v>11.84052757793765</v>
      </c>
      <c r="K46" s="8">
        <v>1036.2709832134294</v>
      </c>
      <c r="L46" s="8">
        <v>44.964028776978417</v>
      </c>
      <c r="M46" s="8">
        <v>1701.4388489208634</v>
      </c>
      <c r="N46" s="7">
        <f t="shared" si="0"/>
        <v>247.15227817745784</v>
      </c>
      <c r="O46" s="18">
        <v>1934.7272182254196</v>
      </c>
      <c r="P46" s="8">
        <v>385.41666666666669</v>
      </c>
      <c r="Q46" s="8">
        <v>8672.8499156829675</v>
      </c>
      <c r="R46" s="8">
        <v>75.239808153477227</v>
      </c>
      <c r="S46" s="8">
        <v>951.66366906474821</v>
      </c>
      <c r="T46" s="8">
        <v>180.4556354916067</v>
      </c>
      <c r="U46" s="7">
        <v>67.296163069544207</v>
      </c>
      <c r="V46" s="8">
        <v>152.95263788968825</v>
      </c>
      <c r="W46" s="8">
        <v>30.125899280575538</v>
      </c>
      <c r="X46" s="8">
        <v>91.576738609112709</v>
      </c>
      <c r="Y46" s="8">
        <v>71.642685851318944</v>
      </c>
      <c r="Z46" s="18">
        <v>303.13249400479611</v>
      </c>
      <c r="AA46" s="8">
        <v>130.32074340527578</v>
      </c>
      <c r="AB46" s="8">
        <v>104.46642685851319</v>
      </c>
      <c r="AC46" s="61">
        <v>653.32733812949527</v>
      </c>
      <c r="AD46" s="7"/>
    </row>
    <row r="47" spans="1:30" ht="14.65" customHeight="1" x14ac:dyDescent="0.25">
      <c r="A47" s="70" t="s">
        <v>954</v>
      </c>
      <c r="B47" s="7">
        <v>127165</v>
      </c>
      <c r="C47" s="30">
        <v>5.7979790036566659</v>
      </c>
      <c r="D47" s="30">
        <v>25.024967561829119</v>
      </c>
      <c r="E47" s="18">
        <v>6275.0678252663856</v>
      </c>
      <c r="F47" s="18">
        <v>3648.0871308929345</v>
      </c>
      <c r="G47" s="8">
        <v>254.98368261707233</v>
      </c>
      <c r="H47" s="8">
        <v>721.33841859002075</v>
      </c>
      <c r="I47" s="8">
        <v>364.13321275508196</v>
      </c>
      <c r="J47" s="8">
        <v>16.073605158652146</v>
      </c>
      <c r="K47" s="8">
        <v>689.62371721778788</v>
      </c>
      <c r="L47" s="8">
        <v>92.171588094208303</v>
      </c>
      <c r="M47" s="8">
        <v>1391.6171902646167</v>
      </c>
      <c r="N47" s="7">
        <f t="shared" si="0"/>
        <v>210.31730428970235</v>
      </c>
      <c r="O47" s="18">
        <v>2023.1824794558252</v>
      </c>
      <c r="P47" s="8">
        <v>504.21106436519483</v>
      </c>
      <c r="Q47" s="8">
        <v>8696.3244269632451</v>
      </c>
      <c r="R47" s="8">
        <v>83.639366177800483</v>
      </c>
      <c r="S47" s="8">
        <v>991.12177092753507</v>
      </c>
      <c r="T47" s="8">
        <v>124.04356544646718</v>
      </c>
      <c r="U47" s="7">
        <v>45.641489403530883</v>
      </c>
      <c r="V47" s="8">
        <v>137.56143592969764</v>
      </c>
      <c r="W47" s="8">
        <v>22.246687374670703</v>
      </c>
      <c r="X47" s="8">
        <v>114.71709983092832</v>
      </c>
      <c r="Y47" s="8">
        <v>55.313962175126804</v>
      </c>
      <c r="Z47" s="18">
        <v>323.11563716431408</v>
      </c>
      <c r="AA47" s="8">
        <v>171.59595800731333</v>
      </c>
      <c r="AB47" s="8">
        <v>88.03522981952581</v>
      </c>
      <c r="AC47" s="61">
        <v>280.68257775331188</v>
      </c>
      <c r="AD47" s="7"/>
    </row>
    <row r="48" spans="1:30" ht="14.65" customHeight="1" x14ac:dyDescent="0.25">
      <c r="A48" s="70" t="s">
        <v>1045</v>
      </c>
      <c r="B48" s="7">
        <v>16150</v>
      </c>
      <c r="C48" s="30">
        <v>4.0990712074303399</v>
      </c>
      <c r="D48" s="30">
        <v>37.60371517027864</v>
      </c>
      <c r="E48" s="18">
        <v>7525.0773993808052</v>
      </c>
      <c r="F48" s="18">
        <v>4753.7461300309596</v>
      </c>
      <c r="G48" s="8">
        <v>233.06501547987617</v>
      </c>
      <c r="H48" s="8">
        <v>1294.3653250773993</v>
      </c>
      <c r="I48" s="8">
        <v>530.15479876160987</v>
      </c>
      <c r="J48" s="8">
        <v>14.674922600619196</v>
      </c>
      <c r="K48" s="8">
        <v>908.73065015479881</v>
      </c>
      <c r="L48" s="8">
        <v>116.59442724458205</v>
      </c>
      <c r="M48" s="8">
        <v>1479.6284829721362</v>
      </c>
      <c r="N48" s="7">
        <f t="shared" si="0"/>
        <v>293.12693498452046</v>
      </c>
      <c r="O48" s="18">
        <v>1898.0185758513933</v>
      </c>
      <c r="P48" s="8">
        <v>348.35913312693498</v>
      </c>
      <c r="Q48" s="8">
        <v>8498.4894259818739</v>
      </c>
      <c r="R48" s="8">
        <v>80.12383900928792</v>
      </c>
      <c r="S48" s="8">
        <v>996.34674922600618</v>
      </c>
      <c r="T48" s="8">
        <v>131.51702786377709</v>
      </c>
      <c r="U48" s="7">
        <v>101.42414860681136</v>
      </c>
      <c r="V48" s="8">
        <v>111.70278637770897</v>
      </c>
      <c r="W48" s="8">
        <v>33.746130030959755</v>
      </c>
      <c r="X48" s="8">
        <v>94.798761609907118</v>
      </c>
      <c r="Y48" s="8">
        <v>65.263157894736835</v>
      </c>
      <c r="Z48" s="18">
        <v>268.79256965944268</v>
      </c>
      <c r="AA48" s="8">
        <v>114.98452012383902</v>
      </c>
      <c r="AB48" s="8">
        <v>104.76780185758514</v>
      </c>
      <c r="AC48" s="61">
        <v>604.52012383900956</v>
      </c>
      <c r="AD48" s="7"/>
    </row>
    <row r="49" spans="1:30" ht="14.65" customHeight="1" x14ac:dyDescent="0.25">
      <c r="A49" s="70" t="s">
        <v>1046</v>
      </c>
      <c r="B49" s="7">
        <v>19966</v>
      </c>
      <c r="C49" s="30">
        <v>4.0368626665331062</v>
      </c>
      <c r="D49" s="30">
        <v>38.174897325453273</v>
      </c>
      <c r="E49" s="18">
        <v>7801.5626565160774</v>
      </c>
      <c r="F49" s="18">
        <v>4965.2909946909749</v>
      </c>
      <c r="G49" s="8">
        <v>364.36942802764702</v>
      </c>
      <c r="H49" s="8">
        <v>1417.4095963137333</v>
      </c>
      <c r="I49" s="8">
        <v>524.74206150455768</v>
      </c>
      <c r="J49" s="8">
        <v>24.09095462285886</v>
      </c>
      <c r="K49" s="8">
        <v>1072.2227787238305</v>
      </c>
      <c r="L49" s="8">
        <v>111.68987278373234</v>
      </c>
      <c r="M49" s="8">
        <v>1300.6110387659021</v>
      </c>
      <c r="N49" s="7">
        <f t="shared" si="0"/>
        <v>261.84513673244498</v>
      </c>
      <c r="O49" s="18">
        <v>1939.4470600020036</v>
      </c>
      <c r="P49" s="8">
        <v>373.33466893719327</v>
      </c>
      <c r="Q49" s="8">
        <v>9248.138957816378</v>
      </c>
      <c r="R49" s="8">
        <v>82.640488831012718</v>
      </c>
      <c r="S49" s="8">
        <v>926.97585896023236</v>
      </c>
      <c r="T49" s="8">
        <v>109.13553040168286</v>
      </c>
      <c r="U49" s="7">
        <v>71.070820394671017</v>
      </c>
      <c r="V49" s="8">
        <v>175.44826204547732</v>
      </c>
      <c r="W49" s="8">
        <v>49.333867574877289</v>
      </c>
      <c r="X49" s="8">
        <v>151.50756285685665</v>
      </c>
      <c r="Y49" s="8">
        <v>69.367925473304609</v>
      </c>
      <c r="Z49" s="18">
        <v>463.73835520384654</v>
      </c>
      <c r="AA49" s="8">
        <v>287.28839026344787</v>
      </c>
      <c r="AB49" s="8">
        <v>99.318842031453471</v>
      </c>
      <c r="AC49" s="61">
        <v>433.08624661925234</v>
      </c>
      <c r="AD49" s="7"/>
    </row>
    <row r="50" spans="1:30" ht="14.65" customHeight="1" x14ac:dyDescent="0.25">
      <c r="A50" s="70" t="s">
        <v>955</v>
      </c>
      <c r="B50" s="7">
        <v>188069</v>
      </c>
      <c r="C50" s="30">
        <v>6.6853123055899699</v>
      </c>
      <c r="D50" s="30">
        <v>19.799648001531352</v>
      </c>
      <c r="E50" s="18">
        <v>5844.7750559635024</v>
      </c>
      <c r="F50" s="18">
        <v>3273.016818295413</v>
      </c>
      <c r="G50" s="8">
        <v>287.9528258245644</v>
      </c>
      <c r="H50" s="8">
        <v>591.96890502953704</v>
      </c>
      <c r="I50" s="8">
        <v>325.27423445650265</v>
      </c>
      <c r="J50" s="8">
        <v>15.877151471002662</v>
      </c>
      <c r="K50" s="8">
        <v>642.8172638765559</v>
      </c>
      <c r="L50" s="8">
        <v>92.715971265865178</v>
      </c>
      <c r="M50" s="8">
        <v>1231.3459421807952</v>
      </c>
      <c r="N50" s="7">
        <f t="shared" si="0"/>
        <v>177.78049545645513</v>
      </c>
      <c r="O50" s="18">
        <v>2027.5430825920275</v>
      </c>
      <c r="P50" s="8">
        <v>543.89080603395564</v>
      </c>
      <c r="Q50" s="8">
        <v>8135.6080489938759</v>
      </c>
      <c r="R50" s="8">
        <v>100.05902089126863</v>
      </c>
      <c r="S50" s="8">
        <v>1012.5219999042905</v>
      </c>
      <c r="T50" s="8">
        <v>39.150524541524653</v>
      </c>
      <c r="U50" s="7">
        <v>26.548766676060524</v>
      </c>
      <c r="V50" s="8">
        <v>120.91306913951794</v>
      </c>
      <c r="W50" s="8">
        <v>38.565632826249939</v>
      </c>
      <c r="X50" s="8">
        <v>145.89326257915977</v>
      </c>
      <c r="Y50" s="8">
        <v>60.275749857764964</v>
      </c>
      <c r="Z50" s="18">
        <v>377.55291940723885</v>
      </c>
      <c r="AA50" s="8">
        <v>216.7768212730434</v>
      </c>
      <c r="AB50" s="8">
        <v>92.67343368657248</v>
      </c>
      <c r="AC50" s="61">
        <v>166.66223566882297</v>
      </c>
      <c r="AD50" s="7"/>
    </row>
    <row r="51" spans="1:30" ht="14.65" customHeight="1" x14ac:dyDescent="0.25">
      <c r="A51" s="70" t="s">
        <v>471</v>
      </c>
      <c r="B51" s="7">
        <v>4966</v>
      </c>
      <c r="C51" s="30">
        <v>3.2823197744663712</v>
      </c>
      <c r="D51" s="30">
        <v>40.153040676600888</v>
      </c>
      <c r="E51" s="18">
        <v>7432.7426500201364</v>
      </c>
      <c r="F51" s="18">
        <v>4819.7744663713256</v>
      </c>
      <c r="G51" s="8">
        <v>261.98147402335889</v>
      </c>
      <c r="H51" s="8">
        <v>1531.212243254128</v>
      </c>
      <c r="I51" s="8">
        <v>447.84534836890862</v>
      </c>
      <c r="J51" s="8">
        <v>3.2219089810712846</v>
      </c>
      <c r="K51" s="8">
        <v>1023.5602094240838</v>
      </c>
      <c r="L51" s="8">
        <v>122.02980265807491</v>
      </c>
      <c r="M51" s="8">
        <v>1417.8413209826824</v>
      </c>
      <c r="N51" s="7">
        <f t="shared" si="0"/>
        <v>134.111961337092</v>
      </c>
      <c r="O51" s="18">
        <v>1649.6173983084977</v>
      </c>
      <c r="P51" s="8">
        <v>252.71848570277888</v>
      </c>
      <c r="Q51" s="8">
        <v>7699.3865030674842</v>
      </c>
      <c r="R51" s="8">
        <v>88.401127668143374</v>
      </c>
      <c r="S51" s="8">
        <v>805.47724526782122</v>
      </c>
      <c r="T51" s="8">
        <v>174.98993153443416</v>
      </c>
      <c r="U51" s="7">
        <v>102.09424083769626</v>
      </c>
      <c r="V51" s="8">
        <v>121.42569472412404</v>
      </c>
      <c r="W51" s="8">
        <v>16.310914216673378</v>
      </c>
      <c r="X51" s="8">
        <v>88.199758356826422</v>
      </c>
      <c r="Y51" s="8">
        <v>82.360048328634718</v>
      </c>
      <c r="Z51" s="18">
        <v>292.99234796616997</v>
      </c>
      <c r="AA51" s="8">
        <v>125.6544502617801</v>
      </c>
      <c r="AB51" s="8">
        <v>85.581957309705999</v>
      </c>
      <c r="AC51" s="61">
        <v>670.35843737414302</v>
      </c>
      <c r="AD51" s="7"/>
    </row>
    <row r="52" spans="1:30" ht="14.65" customHeight="1" x14ac:dyDescent="0.25">
      <c r="A52" s="70" t="s">
        <v>499</v>
      </c>
      <c r="B52" s="7">
        <v>10931</v>
      </c>
      <c r="C52" s="30">
        <v>4.6015918031287164</v>
      </c>
      <c r="D52" s="30">
        <v>35.37645229164761</v>
      </c>
      <c r="E52" s="18">
        <v>7389.2599030280853</v>
      </c>
      <c r="F52" s="18">
        <v>4500.2287073460802</v>
      </c>
      <c r="G52" s="8">
        <v>284.87787027719332</v>
      </c>
      <c r="H52" s="8">
        <v>1181.0447351568932</v>
      </c>
      <c r="I52" s="8">
        <v>289.72646601408837</v>
      </c>
      <c r="J52" s="8">
        <v>50.132650260726372</v>
      </c>
      <c r="K52" s="8">
        <v>1045.4670204006952</v>
      </c>
      <c r="L52" s="8">
        <v>129.81428963498306</v>
      </c>
      <c r="M52" s="8">
        <v>1396.7615039795078</v>
      </c>
      <c r="N52" s="7">
        <f t="shared" si="0"/>
        <v>252.2184612569757</v>
      </c>
      <c r="O52" s="18">
        <v>2206.5684749794164</v>
      </c>
      <c r="P52" s="8">
        <v>445.88784191748238</v>
      </c>
      <c r="Q52" s="8">
        <v>9689.8608349900605</v>
      </c>
      <c r="R52" s="8">
        <v>61.202085810996252</v>
      </c>
      <c r="S52" s="8">
        <v>1191.9312048302993</v>
      </c>
      <c r="T52" s="8">
        <v>138.96258347818133</v>
      </c>
      <c r="U52" s="7">
        <v>100.99716402890846</v>
      </c>
      <c r="V52" s="8">
        <v>123.50196688317628</v>
      </c>
      <c r="W52" s="8">
        <v>30.555301436282132</v>
      </c>
      <c r="X52" s="8">
        <v>113.53032659409021</v>
      </c>
      <c r="Y52" s="8">
        <v>89.104382032750891</v>
      </c>
      <c r="Z52" s="18">
        <v>317.72024517427502</v>
      </c>
      <c r="AA52" s="8">
        <v>139.87741286250113</v>
      </c>
      <c r="AB52" s="8">
        <v>89.378830848046832</v>
      </c>
      <c r="AC52" s="61">
        <v>364.74247552831372</v>
      </c>
      <c r="AD52" s="7"/>
    </row>
    <row r="53" spans="1:30" ht="14.65" customHeight="1" x14ac:dyDescent="0.25">
      <c r="A53" s="70" t="s">
        <v>418</v>
      </c>
      <c r="B53" s="7">
        <v>19767</v>
      </c>
      <c r="C53" s="30">
        <v>4.2343299438458031</v>
      </c>
      <c r="D53" s="30">
        <v>33.01967926341883</v>
      </c>
      <c r="E53" s="18">
        <v>7063.5402438407446</v>
      </c>
      <c r="F53" s="18">
        <v>4298.7302069105071</v>
      </c>
      <c r="G53" s="8">
        <v>361.4610208934082</v>
      </c>
      <c r="H53" s="8">
        <v>1057.6718773713765</v>
      </c>
      <c r="I53" s="8">
        <v>490.86861941619867</v>
      </c>
      <c r="J53" s="8">
        <v>97.030404209035268</v>
      </c>
      <c r="K53" s="8">
        <v>692.72019021601659</v>
      </c>
      <c r="L53" s="8">
        <v>129.71113471948195</v>
      </c>
      <c r="M53" s="8">
        <v>1306.0656649972175</v>
      </c>
      <c r="N53" s="7">
        <f t="shared" si="0"/>
        <v>292.9124298072544</v>
      </c>
      <c r="O53" s="18">
        <v>1608.1853594374463</v>
      </c>
      <c r="P53" s="8">
        <v>383.92269944857594</v>
      </c>
      <c r="Q53" s="8">
        <v>9066.9056152927151</v>
      </c>
      <c r="R53" s="8">
        <v>49.931704355744422</v>
      </c>
      <c r="S53" s="8">
        <v>873.42540597966308</v>
      </c>
      <c r="T53" s="8">
        <v>84.636009510800832</v>
      </c>
      <c r="U53" s="7">
        <v>49.122274497900605</v>
      </c>
      <c r="V53" s="8">
        <v>86.507816057064801</v>
      </c>
      <c r="W53" s="8">
        <v>25.547629888197502</v>
      </c>
      <c r="X53" s="8">
        <v>55.091819699499169</v>
      </c>
      <c r="Y53" s="8">
        <v>48.768148935093841</v>
      </c>
      <c r="Z53" s="18">
        <v>436.78858703900443</v>
      </c>
      <c r="AA53" s="8">
        <v>253.55390296959578</v>
      </c>
      <c r="AB53" s="8">
        <v>93.590327313198756</v>
      </c>
      <c r="AC53" s="61">
        <v>719.83609045378671</v>
      </c>
      <c r="AD53" s="7"/>
    </row>
    <row r="54" spans="1:30" ht="14.65" customHeight="1" x14ac:dyDescent="0.25">
      <c r="A54" s="70" t="s">
        <v>681</v>
      </c>
      <c r="B54" s="7">
        <v>20904</v>
      </c>
      <c r="C54" s="30">
        <v>5.4487179487179489</v>
      </c>
      <c r="D54" s="30">
        <v>29.310179869881363</v>
      </c>
      <c r="E54" s="18">
        <v>7134.7588978185995</v>
      </c>
      <c r="F54" s="18">
        <v>4128.013777267508</v>
      </c>
      <c r="G54" s="8">
        <v>282.52965939533101</v>
      </c>
      <c r="H54" s="8">
        <v>998.1821660926139</v>
      </c>
      <c r="I54" s="8">
        <v>381.50593187906622</v>
      </c>
      <c r="J54" s="8">
        <v>10.428626100267891</v>
      </c>
      <c r="K54" s="8">
        <v>883.84998086490634</v>
      </c>
      <c r="L54" s="8">
        <v>115.38461538461539</v>
      </c>
      <c r="M54" s="8">
        <v>1341.1308840413319</v>
      </c>
      <c r="N54" s="7">
        <f t="shared" si="0"/>
        <v>230.38652889399069</v>
      </c>
      <c r="O54" s="18">
        <v>2256.7929582854958</v>
      </c>
      <c r="P54" s="8">
        <v>453.54955989284343</v>
      </c>
      <c r="Q54" s="8">
        <v>8323.968393327481</v>
      </c>
      <c r="R54" s="8">
        <v>95.053578262533478</v>
      </c>
      <c r="S54" s="8">
        <v>1187.7631075392269</v>
      </c>
      <c r="T54" s="8">
        <v>158.77344048985839</v>
      </c>
      <c r="U54" s="7">
        <v>55.683122847302315</v>
      </c>
      <c r="V54" s="8">
        <v>158.43857634902412</v>
      </c>
      <c r="W54" s="8">
        <v>48.220436280137775</v>
      </c>
      <c r="X54" s="8">
        <v>99.311136624569457</v>
      </c>
      <c r="Y54" s="8">
        <v>55.491771909682356</v>
      </c>
      <c r="Z54" s="18">
        <v>385.04592422502873</v>
      </c>
      <c r="AA54" s="8">
        <v>204.21928817451203</v>
      </c>
      <c r="AB54" s="8">
        <v>92.661691542288551</v>
      </c>
      <c r="AC54" s="61">
        <v>364.90623804056696</v>
      </c>
      <c r="AD54" s="7"/>
    </row>
    <row r="55" spans="1:30" ht="14.65" customHeight="1" x14ac:dyDescent="0.25">
      <c r="A55" s="70" t="s">
        <v>1047</v>
      </c>
      <c r="B55" s="7">
        <v>28046</v>
      </c>
      <c r="C55" s="30">
        <v>5.0345860372245594</v>
      </c>
      <c r="D55" s="30">
        <v>35.473864365684946</v>
      </c>
      <c r="E55" s="18">
        <v>6343.6497183199035</v>
      </c>
      <c r="F55" s="18">
        <v>3398.9160664622405</v>
      </c>
      <c r="G55" s="8">
        <v>191.97033445054555</v>
      </c>
      <c r="H55" s="8">
        <v>561.50609712614983</v>
      </c>
      <c r="I55" s="8">
        <v>182.66419453754546</v>
      </c>
      <c r="J55" s="8">
        <v>4.4926192683448614</v>
      </c>
      <c r="K55" s="8">
        <v>898.80909933680391</v>
      </c>
      <c r="L55" s="8">
        <v>106.64622406047208</v>
      </c>
      <c r="M55" s="8">
        <v>1275.7255936675463</v>
      </c>
      <c r="N55" s="7">
        <f t="shared" si="0"/>
        <v>283.74812807530469</v>
      </c>
      <c r="O55" s="18">
        <v>1794.4804963274621</v>
      </c>
      <c r="P55" s="8">
        <v>352.20708835484561</v>
      </c>
      <c r="Q55" s="8">
        <v>6995.7507082152979</v>
      </c>
      <c r="R55" s="8">
        <v>74.413463595521648</v>
      </c>
      <c r="S55" s="8">
        <v>929.65128717107609</v>
      </c>
      <c r="T55" s="8">
        <v>152.85602224916209</v>
      </c>
      <c r="U55" s="7">
        <v>72.452399629180789</v>
      </c>
      <c r="V55" s="8">
        <v>90.636810953433653</v>
      </c>
      <c r="W55" s="8">
        <v>36.119232689153534</v>
      </c>
      <c r="X55" s="8">
        <v>86.144191685088785</v>
      </c>
      <c r="Y55" s="8">
        <v>62.361834129644151</v>
      </c>
      <c r="Z55" s="18">
        <v>279.14854168152323</v>
      </c>
      <c r="AA55" s="8">
        <v>122.72694858446837</v>
      </c>
      <c r="AB55" s="8">
        <v>97.732296940740213</v>
      </c>
      <c r="AC55" s="61">
        <v>871.10461384867767</v>
      </c>
      <c r="AD55" s="7"/>
    </row>
    <row r="56" spans="1:30" ht="14.65" customHeight="1" x14ac:dyDescent="0.25">
      <c r="A56" s="70" t="s">
        <v>1048</v>
      </c>
      <c r="B56" s="7">
        <v>20925</v>
      </c>
      <c r="C56" s="30">
        <v>5.5149342891278375</v>
      </c>
      <c r="D56" s="30">
        <v>31.297491039426522</v>
      </c>
      <c r="E56" s="18">
        <v>6389.0083632019114</v>
      </c>
      <c r="F56" s="18">
        <v>3731.278375149343</v>
      </c>
      <c r="G56" s="8">
        <v>-8.4109916367980873</v>
      </c>
      <c r="H56" s="8">
        <v>1197.7538829151733</v>
      </c>
      <c r="I56" s="8">
        <v>150.9199522102748</v>
      </c>
      <c r="J56" s="8">
        <v>1.3381123058542412</v>
      </c>
      <c r="K56" s="8">
        <v>800.90800477897255</v>
      </c>
      <c r="L56" s="8">
        <v>125.63918757467144</v>
      </c>
      <c r="M56" s="8">
        <v>1571.5173237753884</v>
      </c>
      <c r="N56" s="7">
        <f t="shared" si="0"/>
        <v>17.252090800477788</v>
      </c>
      <c r="O56" s="18">
        <v>1972.4731182795699</v>
      </c>
      <c r="P56" s="8">
        <v>470.25089605734763</v>
      </c>
      <c r="Q56" s="8">
        <v>8526.8630849220099</v>
      </c>
      <c r="R56" s="8">
        <v>78.27956989247312</v>
      </c>
      <c r="S56" s="8">
        <v>1060.931899641577</v>
      </c>
      <c r="T56" s="8">
        <v>99.880525686977307</v>
      </c>
      <c r="U56" s="7">
        <v>73.118279569892479</v>
      </c>
      <c r="V56" s="8">
        <v>97.013142174432488</v>
      </c>
      <c r="W56" s="8">
        <v>27.765830346475507</v>
      </c>
      <c r="X56" s="8">
        <v>65.232974910394262</v>
      </c>
      <c r="Y56" s="8">
        <v>56.86977299880526</v>
      </c>
      <c r="Z56" s="18">
        <v>271.015531660693</v>
      </c>
      <c r="AA56" s="8">
        <v>123.53643966547193</v>
      </c>
      <c r="AB56" s="8">
        <v>104.08602150537634</v>
      </c>
      <c r="AC56" s="61">
        <v>414.24133811230547</v>
      </c>
      <c r="AD56" s="7"/>
    </row>
    <row r="57" spans="1:30" ht="14.65" customHeight="1" x14ac:dyDescent="0.25">
      <c r="A57" s="70" t="s">
        <v>973</v>
      </c>
      <c r="B57" s="7">
        <v>131294</v>
      </c>
      <c r="C57" s="30">
        <v>6.8533215531555145</v>
      </c>
      <c r="D57" s="30">
        <v>24.375828293752953</v>
      </c>
      <c r="E57" s="18">
        <v>6320.7838895912992</v>
      </c>
      <c r="F57" s="18">
        <v>3538.9431352537053</v>
      </c>
      <c r="G57" s="8">
        <v>243.01186649808827</v>
      </c>
      <c r="H57" s="8">
        <v>571.54173077216024</v>
      </c>
      <c r="I57" s="8">
        <v>359.48329702804392</v>
      </c>
      <c r="J57" s="8">
        <v>1.7137112130028789</v>
      </c>
      <c r="K57" s="8">
        <v>675.12605298033418</v>
      </c>
      <c r="L57" s="8">
        <v>81.191829024936411</v>
      </c>
      <c r="M57" s="8">
        <v>1550.3450271908846</v>
      </c>
      <c r="N57" s="7">
        <f t="shared" si="0"/>
        <v>137.72144957119144</v>
      </c>
      <c r="O57" s="18">
        <v>2185.789144972352</v>
      </c>
      <c r="P57" s="8">
        <v>575.29666245220642</v>
      </c>
      <c r="Q57" s="8">
        <v>8394.4209824405389</v>
      </c>
      <c r="R57" s="8">
        <v>83.948999954301044</v>
      </c>
      <c r="S57" s="8">
        <v>1031.6769997105732</v>
      </c>
      <c r="T57" s="8">
        <v>163.76986000883514</v>
      </c>
      <c r="U57" s="7">
        <v>60.878638780142069</v>
      </c>
      <c r="V57" s="8">
        <v>122.65602388532606</v>
      </c>
      <c r="W57" s="8">
        <v>29.986137980410376</v>
      </c>
      <c r="X57" s="8">
        <v>117.57582220055752</v>
      </c>
      <c r="Y57" s="8">
        <v>62.158209819184428</v>
      </c>
      <c r="Z57" s="18">
        <v>366.56663670845586</v>
      </c>
      <c r="AA57" s="8">
        <v>203.26138285070147</v>
      </c>
      <c r="AB57" s="8">
        <v>98.275625695005104</v>
      </c>
      <c r="AC57" s="61">
        <v>229.48497265678594</v>
      </c>
      <c r="AD57" s="7"/>
    </row>
    <row r="58" spans="1:30" ht="14.65" customHeight="1" x14ac:dyDescent="0.25">
      <c r="A58" s="70" t="s">
        <v>1049</v>
      </c>
      <c r="B58" s="7">
        <v>20209</v>
      </c>
      <c r="C58" s="30">
        <v>6.0468108268593204</v>
      </c>
      <c r="D58" s="30">
        <v>31.560195952298482</v>
      </c>
      <c r="E58" s="18">
        <v>7379.1380078182992</v>
      </c>
      <c r="F58" s="18">
        <v>4592.5082883863624</v>
      </c>
      <c r="G58" s="8">
        <v>245.13830471572069</v>
      </c>
      <c r="H58" s="8">
        <v>1244.9898560047502</v>
      </c>
      <c r="I58" s="8">
        <v>328.36854866643574</v>
      </c>
      <c r="J58" s="8">
        <v>2.9194913157504083</v>
      </c>
      <c r="K58" s="8">
        <v>932.85169973774066</v>
      </c>
      <c r="L58" s="8">
        <v>154.98045425305557</v>
      </c>
      <c r="M58" s="8">
        <v>1711.11880845168</v>
      </c>
      <c r="N58" s="7">
        <f t="shared" si="0"/>
        <v>127.12157949428459</v>
      </c>
      <c r="O58" s="18">
        <v>2114.2560245435202</v>
      </c>
      <c r="P58" s="8">
        <v>468.40516601514179</v>
      </c>
      <c r="Q58" s="8">
        <v>7746.317512274959</v>
      </c>
      <c r="R58" s="8">
        <v>73.531594833984855</v>
      </c>
      <c r="S58" s="8">
        <v>1044.5840961947647</v>
      </c>
      <c r="T58" s="8">
        <v>190.95452521153942</v>
      </c>
      <c r="U58" s="7">
        <v>58.58775792963533</v>
      </c>
      <c r="V58" s="8">
        <v>152.20941164827553</v>
      </c>
      <c r="W58" s="8">
        <v>28.65060121727943</v>
      </c>
      <c r="X58" s="8">
        <v>97.332871492899216</v>
      </c>
      <c r="Y58" s="8">
        <v>62.002078281953587</v>
      </c>
      <c r="Z58" s="18">
        <v>387.94596466920677</v>
      </c>
      <c r="AA58" s="8">
        <v>199.5645504478203</v>
      </c>
      <c r="AB58" s="8">
        <v>98.916324409916385</v>
      </c>
      <c r="AC58" s="61">
        <v>284.42773021920982</v>
      </c>
      <c r="AD58" s="7"/>
    </row>
    <row r="59" spans="1:30" ht="14.65" customHeight="1" x14ac:dyDescent="0.25">
      <c r="A59" s="70" t="s">
        <v>1050</v>
      </c>
      <c r="B59" s="7">
        <v>19334</v>
      </c>
      <c r="C59" s="30">
        <v>5.9687596979414508</v>
      </c>
      <c r="D59" s="30">
        <v>31.193751939588289</v>
      </c>
      <c r="E59" s="18">
        <v>7046.0846177718013</v>
      </c>
      <c r="F59" s="18">
        <v>5558.9117616633912</v>
      </c>
      <c r="G59" s="8">
        <v>250.43964001241338</v>
      </c>
      <c r="H59" s="8">
        <v>991.41408916933904</v>
      </c>
      <c r="I59" s="8">
        <v>500</v>
      </c>
      <c r="J59" s="8">
        <v>0.77583531602358535</v>
      </c>
      <c r="K59" s="8">
        <v>1035.0677562842661</v>
      </c>
      <c r="L59" s="8">
        <v>162.09785869452779</v>
      </c>
      <c r="M59" s="8">
        <v>1954.6912175442226</v>
      </c>
      <c r="N59" s="7">
        <f t="shared" si="0"/>
        <v>826.52322333712641</v>
      </c>
      <c r="O59" s="18">
        <v>2239.5779455880829</v>
      </c>
      <c r="P59" s="8">
        <v>418.74418123512982</v>
      </c>
      <c r="Q59" s="8">
        <v>7015.5979202772951</v>
      </c>
      <c r="R59" s="8">
        <v>61.187545257060101</v>
      </c>
      <c r="S59" s="8">
        <v>1191.3209889314162</v>
      </c>
      <c r="T59" s="8">
        <v>200.73445743250232</v>
      </c>
      <c r="U59" s="7">
        <v>93.565739112444106</v>
      </c>
      <c r="V59" s="8">
        <v>146.16737353884349</v>
      </c>
      <c r="W59" s="8">
        <v>27.464570187234923</v>
      </c>
      <c r="X59" s="8">
        <v>100.39308989345196</v>
      </c>
      <c r="Y59" s="8">
        <v>74.945691527878353</v>
      </c>
      <c r="Z59" s="18">
        <v>306.24806041170996</v>
      </c>
      <c r="AA59" s="8">
        <v>168.0459294507086</v>
      </c>
      <c r="AB59" s="8">
        <v>102.66887348712113</v>
      </c>
      <c r="AC59" s="61">
        <v>-1058.6531498913828</v>
      </c>
      <c r="AD59" s="7"/>
    </row>
    <row r="60" spans="1:30" ht="14.65" customHeight="1" x14ac:dyDescent="0.25">
      <c r="A60" s="70" t="s">
        <v>663</v>
      </c>
      <c r="B60" s="7">
        <v>108980</v>
      </c>
      <c r="C60" s="30">
        <v>6.7067351807671134</v>
      </c>
      <c r="D60" s="30">
        <v>22.361901266287393</v>
      </c>
      <c r="E60" s="18">
        <v>6781.2259130115617</v>
      </c>
      <c r="F60" s="18">
        <v>3657.7445402826206</v>
      </c>
      <c r="G60" s="8">
        <v>189.23655716645257</v>
      </c>
      <c r="H60" s="8">
        <v>770.5909341163516</v>
      </c>
      <c r="I60" s="8">
        <v>373.44466874655899</v>
      </c>
      <c r="J60" s="8">
        <v>13.543769498990642</v>
      </c>
      <c r="K60" s="8">
        <v>657.11139658652962</v>
      </c>
      <c r="L60" s="8">
        <v>99.688016149752244</v>
      </c>
      <c r="M60" s="8">
        <v>1471.1047898697009</v>
      </c>
      <c r="N60" s="7">
        <f t="shared" si="0"/>
        <v>182.71242429803556</v>
      </c>
      <c r="O60" s="18">
        <v>2549.8348320792807</v>
      </c>
      <c r="P60" s="8">
        <v>606.38649293448339</v>
      </c>
      <c r="Q60" s="8">
        <v>9041.455739499248</v>
      </c>
      <c r="R60" s="8">
        <v>68.434575151403934</v>
      </c>
      <c r="S60" s="8">
        <v>1061.846210313819</v>
      </c>
      <c r="T60" s="8">
        <v>127.99596256193796</v>
      </c>
      <c r="U60" s="7">
        <v>354.67975775371622</v>
      </c>
      <c r="V60" s="8">
        <v>128.19783446503945</v>
      </c>
      <c r="W60" s="8">
        <v>21.325013763993393</v>
      </c>
      <c r="X60" s="8">
        <v>180.96898513488713</v>
      </c>
      <c r="Y60" s="8">
        <v>58.919067718847494</v>
      </c>
      <c r="Z60" s="18">
        <v>423.44466874655899</v>
      </c>
      <c r="AA60" s="8">
        <v>253.34923839236555</v>
      </c>
      <c r="AB60" s="8">
        <v>92.356395668930091</v>
      </c>
      <c r="AC60" s="61">
        <v>150.20187190310145</v>
      </c>
      <c r="AD60" s="7"/>
    </row>
    <row r="61" spans="1:30" ht="14.65" customHeight="1" x14ac:dyDescent="0.25">
      <c r="A61" s="70" t="s">
        <v>1051</v>
      </c>
      <c r="B61" s="7">
        <v>17231</v>
      </c>
      <c r="C61" s="30">
        <v>6.4302710231559397</v>
      </c>
      <c r="D61" s="30">
        <v>32.638848586849285</v>
      </c>
      <c r="E61" s="18">
        <v>7163.6585224305036</v>
      </c>
      <c r="F61" s="18">
        <v>4080.1462480413211</v>
      </c>
      <c r="G61" s="8">
        <v>187.16267192850094</v>
      </c>
      <c r="H61" s="8">
        <v>1214.9614067668738</v>
      </c>
      <c r="I61" s="8">
        <v>301.08525332250014</v>
      </c>
      <c r="J61" s="8">
        <v>8.1829261215251581</v>
      </c>
      <c r="K61" s="8">
        <v>826.59160814810514</v>
      </c>
      <c r="L61" s="8">
        <v>64.592884916719868</v>
      </c>
      <c r="M61" s="8">
        <v>1437.2352155997912</v>
      </c>
      <c r="N61" s="7">
        <f t="shared" si="0"/>
        <v>104.92716615402469</v>
      </c>
      <c r="O61" s="18">
        <v>2179.6761650513608</v>
      </c>
      <c r="P61" s="8">
        <v>568.04596367012937</v>
      </c>
      <c r="Q61" s="8">
        <v>8833.9350180505407</v>
      </c>
      <c r="R61" s="8">
        <v>72.253496604956183</v>
      </c>
      <c r="S61" s="8">
        <v>1063.5482560501421</v>
      </c>
      <c r="T61" s="8">
        <v>138.41332482154257</v>
      </c>
      <c r="U61" s="7">
        <v>141.08293192501895</v>
      </c>
      <c r="V61" s="8">
        <v>81.539086530091126</v>
      </c>
      <c r="W61" s="8">
        <v>17.468516046660088</v>
      </c>
      <c r="X61" s="8">
        <v>97.324589402820507</v>
      </c>
      <c r="Y61" s="8">
        <v>59.659915268991931</v>
      </c>
      <c r="Z61" s="18">
        <v>413.38285647960072</v>
      </c>
      <c r="AA61" s="8">
        <v>244.50118971620915</v>
      </c>
      <c r="AB61" s="8">
        <v>78.40519993035808</v>
      </c>
      <c r="AC61" s="61">
        <v>490.45325285822094</v>
      </c>
      <c r="AD61" s="7"/>
    </row>
    <row r="62" spans="1:30" ht="14.65" customHeight="1" x14ac:dyDescent="0.25">
      <c r="A62" s="70" t="s">
        <v>266</v>
      </c>
      <c r="B62" s="7">
        <v>49830</v>
      </c>
      <c r="C62" s="30">
        <v>8.3564118001204104</v>
      </c>
      <c r="D62" s="30">
        <v>23.263094521372668</v>
      </c>
      <c r="E62" s="18">
        <v>6304.4551475015051</v>
      </c>
      <c r="F62" s="18">
        <v>3548.7055990367248</v>
      </c>
      <c r="G62" s="8">
        <v>104.81637567730283</v>
      </c>
      <c r="H62" s="8">
        <v>774.51334537427249</v>
      </c>
      <c r="I62" s="8">
        <v>262.75336142885811</v>
      </c>
      <c r="J62" s="8">
        <v>0.98334336744932771</v>
      </c>
      <c r="K62" s="8">
        <v>574.6136865342163</v>
      </c>
      <c r="L62" s="8">
        <v>81.095725466586387</v>
      </c>
      <c r="M62" s="8">
        <v>1426.9114990969297</v>
      </c>
      <c r="N62" s="7">
        <f t="shared" si="0"/>
        <v>404.11398755769596</v>
      </c>
      <c r="O62" s="18">
        <v>2407.4051776038532</v>
      </c>
      <c r="P62" s="8">
        <v>573.26911499096934</v>
      </c>
      <c r="Q62" s="8">
        <v>6860.2305475504318</v>
      </c>
      <c r="R62" s="8">
        <v>115.63315271924543</v>
      </c>
      <c r="S62" s="8">
        <v>1240.698374473209</v>
      </c>
      <c r="T62" s="8">
        <v>147.26068633353401</v>
      </c>
      <c r="U62" s="7">
        <v>83.784868553080628</v>
      </c>
      <c r="V62" s="8">
        <v>113.78687537627935</v>
      </c>
      <c r="W62" s="8">
        <v>21.292394140076258</v>
      </c>
      <c r="X62" s="8">
        <v>111.67971101745937</v>
      </c>
      <c r="Y62" s="8">
        <v>72.065021071643585</v>
      </c>
      <c r="Z62" s="18">
        <v>368.7938992574754</v>
      </c>
      <c r="AA62" s="8">
        <v>201.10375275938188</v>
      </c>
      <c r="AB62" s="8">
        <v>97.832630945213737</v>
      </c>
      <c r="AC62" s="61">
        <v>-20.449528396548374</v>
      </c>
      <c r="AD62" s="7"/>
    </row>
    <row r="63" spans="1:30" ht="14.65" customHeight="1" x14ac:dyDescent="0.25">
      <c r="A63" s="70" t="s">
        <v>492</v>
      </c>
      <c r="B63" s="7">
        <v>14616</v>
      </c>
      <c r="C63" s="30">
        <v>6.958128078817734</v>
      </c>
      <c r="D63" s="30">
        <v>28.427750410509031</v>
      </c>
      <c r="E63" s="18">
        <v>5957.6491516146689</v>
      </c>
      <c r="F63" s="18">
        <v>2901.7515051997811</v>
      </c>
      <c r="G63" s="8">
        <v>27.640941434044883</v>
      </c>
      <c r="H63" s="8">
        <v>358.30596606458676</v>
      </c>
      <c r="I63" s="8">
        <v>50.69786535303777</v>
      </c>
      <c r="J63" s="8">
        <v>11.425834701696772</v>
      </c>
      <c r="K63" s="8">
        <v>447.04433497536945</v>
      </c>
      <c r="L63" s="8">
        <v>104.74822112753148</v>
      </c>
      <c r="M63" s="8">
        <v>1331.2123700054735</v>
      </c>
      <c r="N63" s="7">
        <f t="shared" si="0"/>
        <v>675.42419266557226</v>
      </c>
      <c r="O63" s="18">
        <v>2351.6009852216748</v>
      </c>
      <c r="P63" s="8">
        <v>483.30596606458676</v>
      </c>
      <c r="Q63" s="8">
        <v>6945.9193706981314</v>
      </c>
      <c r="R63" s="8">
        <v>93.801313628899834</v>
      </c>
      <c r="S63" s="8">
        <v>1286.8773946360152</v>
      </c>
      <c r="T63" s="8">
        <v>226.05363984674329</v>
      </c>
      <c r="U63" s="7">
        <v>41.256157635468057</v>
      </c>
      <c r="V63" s="8">
        <v>99.685276409414342</v>
      </c>
      <c r="W63" s="8">
        <v>21.209633278598794</v>
      </c>
      <c r="X63" s="8">
        <v>99.411603721948538</v>
      </c>
      <c r="Y63" s="8">
        <v>77.85987958401752</v>
      </c>
      <c r="Z63" s="18">
        <v>288.10892172961138</v>
      </c>
      <c r="AA63" s="8">
        <v>103.6535303776683</v>
      </c>
      <c r="AB63" s="8">
        <v>116.58456486042692</v>
      </c>
      <c r="AC63" s="61">
        <v>416.18773946360153</v>
      </c>
      <c r="AD63" s="7"/>
    </row>
    <row r="64" spans="1:30" ht="14.65" customHeight="1" x14ac:dyDescent="0.25">
      <c r="A64" s="70" t="s">
        <v>958</v>
      </c>
      <c r="B64" s="7">
        <v>53299</v>
      </c>
      <c r="C64" s="30">
        <v>7.6924520159852907</v>
      </c>
      <c r="D64" s="30">
        <v>23.22370025704047</v>
      </c>
      <c r="E64" s="18">
        <v>6419.1073003245838</v>
      </c>
      <c r="F64" s="18">
        <v>3793.2043753166099</v>
      </c>
      <c r="G64" s="8">
        <v>233.45653764610969</v>
      </c>
      <c r="H64" s="8">
        <v>776.76879491172451</v>
      </c>
      <c r="I64" s="8">
        <v>434.0231524043603</v>
      </c>
      <c r="J64" s="8">
        <v>9.2872286534456556</v>
      </c>
      <c r="K64" s="8">
        <v>654.28994915476835</v>
      </c>
      <c r="L64" s="8">
        <v>116.28735998799226</v>
      </c>
      <c r="M64" s="8">
        <v>1373.9094542111486</v>
      </c>
      <c r="N64" s="7">
        <f t="shared" si="0"/>
        <v>311.46925833505253</v>
      </c>
      <c r="O64" s="18">
        <v>2174.7499953094803</v>
      </c>
      <c r="P64" s="8">
        <v>574.45730689131119</v>
      </c>
      <c r="Q64" s="8">
        <v>7467.8048780487798</v>
      </c>
      <c r="R64" s="8">
        <v>86.755849077843862</v>
      </c>
      <c r="S64" s="8">
        <v>1033.5653576990187</v>
      </c>
      <c r="T64" s="8">
        <v>137.07574250924031</v>
      </c>
      <c r="U64" s="7">
        <v>69.532261393271966</v>
      </c>
      <c r="V64" s="8">
        <v>101.87808401658567</v>
      </c>
      <c r="W64" s="8">
        <v>28.011782585039121</v>
      </c>
      <c r="X64" s="8">
        <v>143.47361113716954</v>
      </c>
      <c r="Y64" s="8">
        <v>63.716017186063524</v>
      </c>
      <c r="Z64" s="18">
        <v>341.84506275915123</v>
      </c>
      <c r="AA64" s="8">
        <v>165.21885964089384</v>
      </c>
      <c r="AB64" s="8">
        <v>89.13863299499053</v>
      </c>
      <c r="AC64" s="61">
        <v>109.30786693934238</v>
      </c>
      <c r="AD64" s="7"/>
    </row>
    <row r="65" spans="1:30" ht="14.65" customHeight="1" x14ac:dyDescent="0.25">
      <c r="A65" s="70" t="s">
        <v>966</v>
      </c>
      <c r="B65" s="7">
        <v>257355</v>
      </c>
      <c r="C65" s="30">
        <v>7.6897670532921447</v>
      </c>
      <c r="D65" s="30">
        <v>16.674632317227175</v>
      </c>
      <c r="E65" s="18">
        <v>5925.593052398438</v>
      </c>
      <c r="F65" s="18">
        <v>3239.2492860057118</v>
      </c>
      <c r="G65" s="8">
        <v>255.87612441957609</v>
      </c>
      <c r="H65" s="8">
        <v>536.21651026791778</v>
      </c>
      <c r="I65" s="8">
        <v>342.03337801869014</v>
      </c>
      <c r="J65" s="8">
        <v>27.530065473761926</v>
      </c>
      <c r="K65" s="8">
        <v>556.25497853160039</v>
      </c>
      <c r="L65" s="8">
        <v>86.782848594354107</v>
      </c>
      <c r="M65" s="8">
        <v>1346.9720813662063</v>
      </c>
      <c r="N65" s="7">
        <f t="shared" si="0"/>
        <v>174.36614792795939</v>
      </c>
      <c r="O65" s="18">
        <v>2340.4363622233882</v>
      </c>
      <c r="P65" s="8">
        <v>614.1516582153057</v>
      </c>
      <c r="Q65" s="8">
        <v>7986.6093986862052</v>
      </c>
      <c r="R65" s="8">
        <v>100.81793631365235</v>
      </c>
      <c r="S65" s="8">
        <v>1131.7246604884303</v>
      </c>
      <c r="T65" s="8">
        <v>157.86365137650327</v>
      </c>
      <c r="U65" s="7">
        <v>40.885158633016772</v>
      </c>
      <c r="V65" s="8">
        <v>123.14895766548153</v>
      </c>
      <c r="W65" s="8">
        <v>37.457986050397309</v>
      </c>
      <c r="X65" s="8">
        <v>134.38635348060075</v>
      </c>
      <c r="Y65" s="8">
        <v>50.622680732839854</v>
      </c>
      <c r="Z65" s="18">
        <v>366.55592469545957</v>
      </c>
      <c r="AA65" s="8">
        <v>241.1921276058363</v>
      </c>
      <c r="AB65" s="8">
        <v>66.21981309863807</v>
      </c>
      <c r="AC65" s="61">
        <v>-20.648520526121615</v>
      </c>
      <c r="AD65" s="7"/>
    </row>
    <row r="66" spans="1:30" ht="14.65" customHeight="1" x14ac:dyDescent="0.25">
      <c r="A66" s="70" t="s">
        <v>1052</v>
      </c>
      <c r="B66" s="7">
        <v>22855</v>
      </c>
      <c r="C66" s="30">
        <v>6.729380879457449</v>
      </c>
      <c r="D66" s="30">
        <v>28.70706628746445</v>
      </c>
      <c r="E66" s="18">
        <v>8009.7134106322465</v>
      </c>
      <c r="F66" s="18">
        <v>4310.3915992124266</v>
      </c>
      <c r="G66" s="8">
        <v>228.04637934806388</v>
      </c>
      <c r="H66" s="8">
        <v>971.69109604025368</v>
      </c>
      <c r="I66" s="8">
        <v>541.28199518704878</v>
      </c>
      <c r="J66" s="8">
        <v>1.0938525486764386</v>
      </c>
      <c r="K66" s="8">
        <v>848.26077444760449</v>
      </c>
      <c r="L66" s="8">
        <v>93.283745351126669</v>
      </c>
      <c r="M66" s="8">
        <v>1456.5302997155984</v>
      </c>
      <c r="N66" s="7">
        <f t="shared" si="0"/>
        <v>263.48720192518078</v>
      </c>
      <c r="O66" s="18">
        <v>2529.4683876613431</v>
      </c>
      <c r="P66" s="8">
        <v>571.51607963246556</v>
      </c>
      <c r="Q66" s="8">
        <v>8492.8478543563069</v>
      </c>
      <c r="R66" s="8">
        <v>75.65084226646249</v>
      </c>
      <c r="S66" s="8">
        <v>1375.7602275213301</v>
      </c>
      <c r="T66" s="8">
        <v>188.18639247429448</v>
      </c>
      <c r="U66" s="7">
        <v>76.832203019032917</v>
      </c>
      <c r="V66" s="8">
        <v>123.86786261211989</v>
      </c>
      <c r="W66" s="8">
        <v>26.383723474075694</v>
      </c>
      <c r="X66" s="8">
        <v>91.271056661562014</v>
      </c>
      <c r="Y66" s="8">
        <v>67.25005469262743</v>
      </c>
      <c r="Z66" s="18">
        <v>362.67775103915994</v>
      </c>
      <c r="AA66" s="8">
        <v>200.35003281557644</v>
      </c>
      <c r="AB66" s="8">
        <v>110.30409100853204</v>
      </c>
      <c r="AC66" s="61">
        <v>807.17567271931682</v>
      </c>
      <c r="AD66" s="7"/>
    </row>
    <row r="67" spans="1:30" ht="14.65" customHeight="1" x14ac:dyDescent="0.25">
      <c r="A67" s="70" t="s">
        <v>604</v>
      </c>
      <c r="B67" s="7">
        <v>32336</v>
      </c>
      <c r="C67" s="30">
        <v>6.7695447798119739</v>
      </c>
      <c r="D67" s="30">
        <v>26.657595249876298</v>
      </c>
      <c r="E67" s="18">
        <v>7203.581147946561</v>
      </c>
      <c r="F67" s="18">
        <v>4016.6378030677884</v>
      </c>
      <c r="G67" s="8">
        <v>315.53067788223655</v>
      </c>
      <c r="H67" s="8">
        <v>629.26768926274121</v>
      </c>
      <c r="I67" s="8">
        <v>313.61331024245425</v>
      </c>
      <c r="J67" s="8">
        <v>25.606135576447301</v>
      </c>
      <c r="K67" s="8">
        <v>783.1209797130133</v>
      </c>
      <c r="L67" s="8">
        <v>120.26843146956952</v>
      </c>
      <c r="M67" s="8">
        <v>1495.0828797624938</v>
      </c>
      <c r="N67" s="7">
        <f t="shared" si="0"/>
        <v>454.41613062840241</v>
      </c>
      <c r="O67" s="18">
        <v>2217.992330529441</v>
      </c>
      <c r="P67" s="8">
        <v>493.7840178129639</v>
      </c>
      <c r="Q67" s="8">
        <v>7294.1982640475098</v>
      </c>
      <c r="R67" s="8">
        <v>76.849332013854522</v>
      </c>
      <c r="S67" s="8">
        <v>1223.8681345868383</v>
      </c>
      <c r="T67" s="8">
        <v>137.40103908955962</v>
      </c>
      <c r="U67" s="7">
        <v>64.324591786244454</v>
      </c>
      <c r="V67" s="8">
        <v>106.53760514596735</v>
      </c>
      <c r="W67" s="8">
        <v>15.43171697179614</v>
      </c>
      <c r="X67" s="8">
        <v>99.795893122216725</v>
      </c>
      <c r="Y67" s="8">
        <v>71.592033646709552</v>
      </c>
      <c r="Z67" s="18">
        <v>357.99109351806038</v>
      </c>
      <c r="AA67" s="8">
        <v>169.3159327065809</v>
      </c>
      <c r="AB67" s="8">
        <v>126.54626422563086</v>
      </c>
      <c r="AC67" s="61">
        <v>610.95992083127135</v>
      </c>
      <c r="AD67" s="7"/>
    </row>
    <row r="68" spans="1:30" ht="14.65" customHeight="1" x14ac:dyDescent="0.25">
      <c r="A68" s="70" t="s">
        <v>1053</v>
      </c>
      <c r="B68" s="7">
        <v>13375</v>
      </c>
      <c r="C68" s="30">
        <v>7.0579439252336451</v>
      </c>
      <c r="D68" s="30">
        <v>27.409345794392522</v>
      </c>
      <c r="E68" s="18">
        <v>7252.4112149532702</v>
      </c>
      <c r="F68" s="18">
        <v>4430.2056074766351</v>
      </c>
      <c r="G68" s="8">
        <v>736.74766355140184</v>
      </c>
      <c r="H68" s="8">
        <v>966.35514018691595</v>
      </c>
      <c r="I68" s="8">
        <v>309.83177570093454</v>
      </c>
      <c r="J68" s="8">
        <v>9.4953271028037385</v>
      </c>
      <c r="K68" s="8">
        <v>543.17757009345792</v>
      </c>
      <c r="L68" s="8">
        <v>47.77570093457944</v>
      </c>
      <c r="M68" s="8">
        <v>1427.9626168224299</v>
      </c>
      <c r="N68" s="7">
        <f t="shared" si="0"/>
        <v>436.63551401869091</v>
      </c>
      <c r="O68" s="18">
        <v>2099.8878504672898</v>
      </c>
      <c r="P68" s="8">
        <v>467.1401869158878</v>
      </c>
      <c r="Q68" s="8">
        <v>6618.6440677966093</v>
      </c>
      <c r="R68" s="8">
        <v>98.766355140186917</v>
      </c>
      <c r="S68" s="8">
        <v>1129.6448598130842</v>
      </c>
      <c r="T68" s="8">
        <v>136.14953271028037</v>
      </c>
      <c r="U68" s="7">
        <v>72.074766355140142</v>
      </c>
      <c r="V68" s="8">
        <v>93.682242990654217</v>
      </c>
      <c r="W68" s="8">
        <v>24.44859813084112</v>
      </c>
      <c r="X68" s="8">
        <v>77.981308411214954</v>
      </c>
      <c r="Y68" s="8">
        <v>62.205607476635514</v>
      </c>
      <c r="Z68" s="18">
        <v>292.56074766355141</v>
      </c>
      <c r="AA68" s="8">
        <v>96.44859813084112</v>
      </c>
      <c r="AB68" s="8">
        <v>140.63551401869159</v>
      </c>
      <c r="AC68" s="61">
        <v>429.7570093457939</v>
      </c>
      <c r="AD68" s="7"/>
    </row>
    <row r="69" spans="1:30" ht="14.65" customHeight="1" x14ac:dyDescent="0.25">
      <c r="A69" s="70" t="s">
        <v>1054</v>
      </c>
      <c r="B69" s="7">
        <v>27385</v>
      </c>
      <c r="C69" s="30">
        <v>7.3909074310754068</v>
      </c>
      <c r="D69" s="30">
        <v>27.602702209238636</v>
      </c>
      <c r="E69" s="18">
        <v>7583.8962935913823</v>
      </c>
      <c r="F69" s="18">
        <v>4458.4261457002003</v>
      </c>
      <c r="G69" s="8">
        <v>364.57914916925324</v>
      </c>
      <c r="H69" s="8">
        <v>1030.3085630819792</v>
      </c>
      <c r="I69" s="8">
        <v>493.92002921307289</v>
      </c>
      <c r="J69" s="8">
        <v>21.362059521635931</v>
      </c>
      <c r="K69" s="8">
        <v>887.16450611648713</v>
      </c>
      <c r="L69" s="8">
        <v>102.53788570385247</v>
      </c>
      <c r="M69" s="8">
        <v>1357.2028482746027</v>
      </c>
      <c r="N69" s="7">
        <f t="shared" si="0"/>
        <v>303.88899032316954</v>
      </c>
      <c r="O69" s="18">
        <v>2296.7683038159576</v>
      </c>
      <c r="P69" s="8">
        <v>488.36954537155373</v>
      </c>
      <c r="Q69" s="8">
        <v>6607.7075098814212</v>
      </c>
      <c r="R69" s="8">
        <v>101.22329742559795</v>
      </c>
      <c r="S69" s="8">
        <v>1222.713164140953</v>
      </c>
      <c r="T69" s="8">
        <v>171.95545006390358</v>
      </c>
      <c r="U69" s="7">
        <v>60.032864706956374</v>
      </c>
      <c r="V69" s="8">
        <v>130.21727222932262</v>
      </c>
      <c r="W69" s="8">
        <v>27.022092386342891</v>
      </c>
      <c r="X69" s="8">
        <v>95.23461749132737</v>
      </c>
      <c r="Y69" s="8">
        <v>77.195545006390361</v>
      </c>
      <c r="Z69" s="18">
        <v>315.24557239364617</v>
      </c>
      <c r="AA69" s="8">
        <v>153.44166514515246</v>
      </c>
      <c r="AB69" s="8">
        <v>112.79897754245025</v>
      </c>
      <c r="AC69" s="61">
        <v>513.4562716815783</v>
      </c>
      <c r="AD69" s="7"/>
    </row>
    <row r="70" spans="1:30" ht="14.65" customHeight="1" x14ac:dyDescent="0.25">
      <c r="A70" s="70" t="s">
        <v>678</v>
      </c>
      <c r="B70" s="7">
        <v>43219</v>
      </c>
      <c r="C70" s="30">
        <v>7.8807931696707465</v>
      </c>
      <c r="D70" s="30">
        <v>24.026469839653856</v>
      </c>
      <c r="E70" s="18">
        <v>6913.6028135773622</v>
      </c>
      <c r="F70" s="18">
        <v>3906.7308359749186</v>
      </c>
      <c r="G70" s="8">
        <v>290.77489067308358</v>
      </c>
      <c r="H70" s="8">
        <v>819.40813068326429</v>
      </c>
      <c r="I70" s="8">
        <v>361.2994284920984</v>
      </c>
      <c r="J70" s="8">
        <v>21.703417478423841</v>
      </c>
      <c r="K70" s="8">
        <v>763.73817071195538</v>
      </c>
      <c r="L70" s="8">
        <v>111.43247182951943</v>
      </c>
      <c r="M70" s="8">
        <v>1448.5527198685763</v>
      </c>
      <c r="N70" s="7">
        <f t="shared" si="0"/>
        <v>201.2540780675169</v>
      </c>
      <c r="O70" s="18">
        <v>2609.3384853883708</v>
      </c>
      <c r="P70" s="8">
        <v>586.17737569124699</v>
      </c>
      <c r="Q70" s="8">
        <v>7438.0504991192029</v>
      </c>
      <c r="R70" s="8">
        <v>114.8568916448784</v>
      </c>
      <c r="S70" s="8">
        <v>1356.1859367407853</v>
      </c>
      <c r="T70" s="8">
        <v>160.73948957634374</v>
      </c>
      <c r="U70" s="7">
        <v>62.935283093083683</v>
      </c>
      <c r="V70" s="8">
        <v>193.87306508711447</v>
      </c>
      <c r="W70" s="8">
        <v>27.187116777343299</v>
      </c>
      <c r="X70" s="8">
        <v>107.38332677757467</v>
      </c>
      <c r="Y70" s="8">
        <v>70.617089705916371</v>
      </c>
      <c r="Z70" s="18">
        <v>349.98496031837851</v>
      </c>
      <c r="AA70" s="8">
        <v>174.52972072468128</v>
      </c>
      <c r="AB70" s="8">
        <v>89.821606237997173</v>
      </c>
      <c r="AC70" s="61">
        <v>47.548531895694282</v>
      </c>
      <c r="AD70" s="7"/>
    </row>
    <row r="71" spans="1:30" ht="14.65" customHeight="1" x14ac:dyDescent="0.25">
      <c r="A71" s="70" t="s">
        <v>1055</v>
      </c>
      <c r="B71" s="7">
        <v>19078</v>
      </c>
      <c r="C71" s="30">
        <v>5.592829437047909</v>
      </c>
      <c r="D71" s="30">
        <v>29.662438410734879</v>
      </c>
      <c r="E71" s="18">
        <v>7153.5800398364609</v>
      </c>
      <c r="F71" s="18">
        <v>4277.9641471852401</v>
      </c>
      <c r="G71" s="8">
        <v>197.45256316175698</v>
      </c>
      <c r="H71" s="8">
        <v>900.72334626271095</v>
      </c>
      <c r="I71" s="8">
        <v>404.44491036796308</v>
      </c>
      <c r="J71" s="8">
        <v>51.997064681832477</v>
      </c>
      <c r="K71" s="8">
        <v>986.26690428766119</v>
      </c>
      <c r="L71" s="8">
        <v>116.25956599224237</v>
      </c>
      <c r="M71" s="8">
        <v>1479.9769367858266</v>
      </c>
      <c r="N71" s="7">
        <f t="shared" si="0"/>
        <v>257.1024216374887</v>
      </c>
      <c r="O71" s="18">
        <v>2366.5478561694099</v>
      </c>
      <c r="P71" s="8">
        <v>434.95125275186081</v>
      </c>
      <c r="Q71" s="8">
        <v>7776.9447047797557</v>
      </c>
      <c r="R71" s="8">
        <v>72.282209875248981</v>
      </c>
      <c r="S71" s="8">
        <v>1147.3949051263235</v>
      </c>
      <c r="T71" s="8">
        <v>148.5480658349932</v>
      </c>
      <c r="U71" s="7">
        <v>121.23912359786138</v>
      </c>
      <c r="V71" s="8">
        <v>290.59649858475734</v>
      </c>
      <c r="W71" s="8">
        <v>15.305587587797463</v>
      </c>
      <c r="X71" s="8">
        <v>136.23021281056717</v>
      </c>
      <c r="Y71" s="8">
        <v>62.794842226648498</v>
      </c>
      <c r="Z71" s="18">
        <v>366.28577419016665</v>
      </c>
      <c r="AA71" s="8">
        <v>226.59607925359052</v>
      </c>
      <c r="AB71" s="8">
        <v>72.072544291854484</v>
      </c>
      <c r="AC71" s="61">
        <v>142.7822622916442</v>
      </c>
      <c r="AD71" s="7"/>
    </row>
    <row r="72" spans="1:30" ht="14.65" customHeight="1" x14ac:dyDescent="0.25">
      <c r="A72" s="70" t="s">
        <v>1056</v>
      </c>
      <c r="B72" s="7">
        <v>20021</v>
      </c>
      <c r="C72" s="30">
        <v>3.6112082313570748</v>
      </c>
      <c r="D72" s="30">
        <v>39.39863143699116</v>
      </c>
      <c r="E72" s="18">
        <v>7969.2323060786175</v>
      </c>
      <c r="F72" s="18">
        <v>5401.3286049647868</v>
      </c>
      <c r="G72" s="8">
        <v>287.84775985215521</v>
      </c>
      <c r="H72" s="8">
        <v>1293.292043354478</v>
      </c>
      <c r="I72" s="8">
        <v>607.51211228210377</v>
      </c>
      <c r="J72" s="8">
        <v>4.5951750661805111</v>
      </c>
      <c r="K72" s="8">
        <v>948.70386094600667</v>
      </c>
      <c r="L72" s="8">
        <v>132.81054892363019</v>
      </c>
      <c r="M72" s="8">
        <v>1954.8474102192697</v>
      </c>
      <c r="N72" s="7">
        <f t="shared" si="0"/>
        <v>304.53024324459307</v>
      </c>
      <c r="O72" s="18">
        <v>1596.7733879426603</v>
      </c>
      <c r="P72" s="8">
        <v>307.07756855301932</v>
      </c>
      <c r="Q72" s="8">
        <v>8503.4578146611348</v>
      </c>
      <c r="R72" s="8">
        <v>44.153638679386646</v>
      </c>
      <c r="S72" s="8">
        <v>850.10738724339444</v>
      </c>
      <c r="T72" s="8">
        <v>100.59437590529943</v>
      </c>
      <c r="U72" s="7">
        <v>73.772538834224179</v>
      </c>
      <c r="V72" s="8">
        <v>101.84306478197892</v>
      </c>
      <c r="W72" s="8">
        <v>32.366015683532289</v>
      </c>
      <c r="X72" s="8">
        <v>86.858798261825086</v>
      </c>
      <c r="Y72" s="8">
        <v>60.586384296488689</v>
      </c>
      <c r="Z72" s="18">
        <v>434.84341441486441</v>
      </c>
      <c r="AA72" s="8">
        <v>242.59527496129067</v>
      </c>
      <c r="AB72" s="8">
        <v>139.60341641276662</v>
      </c>
      <c r="AC72" s="61">
        <v>536.28689875630607</v>
      </c>
      <c r="AD72" s="7"/>
    </row>
    <row r="73" spans="1:30" ht="14.65" customHeight="1" x14ac:dyDescent="0.25">
      <c r="A73" s="70" t="s">
        <v>478</v>
      </c>
      <c r="B73" s="7">
        <v>51234</v>
      </c>
      <c r="C73" s="30">
        <v>5.9296560877542257</v>
      </c>
      <c r="D73" s="30">
        <v>26.017878752390992</v>
      </c>
      <c r="E73" s="18">
        <v>7147.7339266893077</v>
      </c>
      <c r="F73" s="18">
        <v>3793.1061404536049</v>
      </c>
      <c r="G73" s="8">
        <v>171.17539134168717</v>
      </c>
      <c r="H73" s="8">
        <v>685.95073583948158</v>
      </c>
      <c r="I73" s="8">
        <v>316.07916617870944</v>
      </c>
      <c r="J73" s="8">
        <v>6.480071827302182</v>
      </c>
      <c r="K73" s="8">
        <v>667.85728227349023</v>
      </c>
      <c r="L73" s="8">
        <v>139.00925166881368</v>
      </c>
      <c r="M73" s="8">
        <v>1799.1763282195416</v>
      </c>
      <c r="N73" s="7">
        <f t="shared" si="0"/>
        <v>146.38716477339264</v>
      </c>
      <c r="O73" s="18">
        <v>2729.6131475192255</v>
      </c>
      <c r="P73" s="8">
        <v>572.82273490260377</v>
      </c>
      <c r="Q73" s="8">
        <v>9660.3028308097437</v>
      </c>
      <c r="R73" s="8">
        <v>73.837685911699253</v>
      </c>
      <c r="S73" s="8">
        <v>1007.2998399500333</v>
      </c>
      <c r="T73" s="8">
        <v>112.24967794823749</v>
      </c>
      <c r="U73" s="7">
        <v>618.16371940508247</v>
      </c>
      <c r="V73" s="8">
        <v>163.66085021665299</v>
      </c>
      <c r="W73" s="8">
        <v>30.507085138775032</v>
      </c>
      <c r="X73" s="8">
        <v>151.07155404614122</v>
      </c>
      <c r="Y73" s="8">
        <v>57.539914900261543</v>
      </c>
      <c r="Z73" s="18">
        <v>400.86661201545849</v>
      </c>
      <c r="AA73" s="8">
        <v>195.63180700316195</v>
      </c>
      <c r="AB73" s="8">
        <v>139.8095015029082</v>
      </c>
      <c r="AC73" s="61">
        <v>224.14802670101881</v>
      </c>
      <c r="AD73" s="7"/>
    </row>
    <row r="74" spans="1:30" ht="14.65" customHeight="1" x14ac:dyDescent="0.25">
      <c r="A74" s="70" t="s">
        <v>614</v>
      </c>
      <c r="B74" s="7">
        <v>67850</v>
      </c>
      <c r="C74" s="30">
        <v>6.7560795873249813</v>
      </c>
      <c r="D74" s="30">
        <v>20.949152542372882</v>
      </c>
      <c r="E74" s="18">
        <v>6255.7406042741341</v>
      </c>
      <c r="F74" s="18">
        <v>3646.4996315401622</v>
      </c>
      <c r="G74" s="8">
        <v>252.17391304347825</v>
      </c>
      <c r="H74" s="8">
        <v>601.518054532056</v>
      </c>
      <c r="I74" s="8">
        <v>457.21444362564478</v>
      </c>
      <c r="J74" s="8">
        <v>7.1333824613117169</v>
      </c>
      <c r="K74" s="8">
        <v>551.71702284450998</v>
      </c>
      <c r="L74" s="8">
        <v>72.277081798084012</v>
      </c>
      <c r="M74" s="8">
        <v>1584.288872512896</v>
      </c>
      <c r="N74" s="7">
        <f t="shared" si="0"/>
        <v>192.45394252026557</v>
      </c>
      <c r="O74" s="18">
        <v>2218.9093588798823</v>
      </c>
      <c r="P74" s="8">
        <v>676.53647752394988</v>
      </c>
      <c r="Q74" s="8">
        <v>10013.743455497382</v>
      </c>
      <c r="R74" s="8">
        <v>78.570375829034631</v>
      </c>
      <c r="S74" s="8">
        <v>1022.8739867354459</v>
      </c>
      <c r="T74" s="8">
        <v>116.47752394988946</v>
      </c>
      <c r="U74" s="7">
        <v>38.835666912306579</v>
      </c>
      <c r="V74" s="8">
        <v>100.28002947678704</v>
      </c>
      <c r="W74" s="8">
        <v>27.354458364038319</v>
      </c>
      <c r="X74" s="8">
        <v>157.98084008843037</v>
      </c>
      <c r="Y74" s="8">
        <v>57.523949889462052</v>
      </c>
      <c r="Z74" s="18">
        <v>349.19675755342666</v>
      </c>
      <c r="AA74" s="8">
        <v>177.50921149594694</v>
      </c>
      <c r="AB74" s="8">
        <v>80.751658069270448</v>
      </c>
      <c r="AC74" s="61">
        <v>41.134856300662818</v>
      </c>
      <c r="AD74" s="7"/>
    </row>
    <row r="75" spans="1:30" ht="14.65" customHeight="1" x14ac:dyDescent="0.25">
      <c r="A75" s="70" t="s">
        <v>1057</v>
      </c>
      <c r="B75" s="7">
        <v>55005</v>
      </c>
      <c r="C75" s="30">
        <v>5.9976365784928642</v>
      </c>
      <c r="D75" s="30">
        <v>27.728388328333789</v>
      </c>
      <c r="E75" s="18">
        <v>6956.9675484046902</v>
      </c>
      <c r="F75" s="18">
        <v>4221.0162712480678</v>
      </c>
      <c r="G75" s="8">
        <v>261.39441868921011</v>
      </c>
      <c r="H75" s="8">
        <v>894.79138260158163</v>
      </c>
      <c r="I75" s="8">
        <v>370.31178983728751</v>
      </c>
      <c r="J75" s="8">
        <v>52.140714480501778</v>
      </c>
      <c r="K75" s="8">
        <v>668.1392600672666</v>
      </c>
      <c r="L75" s="8">
        <v>60.230888101081725</v>
      </c>
      <c r="M75" s="8">
        <v>1812.1625306790293</v>
      </c>
      <c r="N75" s="7">
        <f t="shared" si="0"/>
        <v>162.07617489319043</v>
      </c>
      <c r="O75" s="18">
        <v>2035.0695391328059</v>
      </c>
      <c r="P75" s="8">
        <v>451.9043723297882</v>
      </c>
      <c r="Q75" s="8">
        <v>7534.7074871173081</v>
      </c>
      <c r="R75" s="8">
        <v>56.231251704390509</v>
      </c>
      <c r="S75" s="8">
        <v>1028.233796927552</v>
      </c>
      <c r="T75" s="8">
        <v>136.71484410508137</v>
      </c>
      <c r="U75" s="7">
        <v>64.63048813744166</v>
      </c>
      <c r="V75" s="8">
        <v>126.31578947368422</v>
      </c>
      <c r="W75" s="8">
        <v>33.469684574129623</v>
      </c>
      <c r="X75" s="8">
        <v>137.56931188073813</v>
      </c>
      <c r="Y75" s="8">
        <v>55.758567402963365</v>
      </c>
      <c r="Z75" s="18">
        <v>341.60530860830835</v>
      </c>
      <c r="AA75" s="8">
        <v>171.31169893646032</v>
      </c>
      <c r="AB75" s="8">
        <v>103.7723843286974</v>
      </c>
      <c r="AC75" s="61">
        <v>359.27642941550818</v>
      </c>
      <c r="AD75" s="7"/>
    </row>
    <row r="76" spans="1:30" ht="14.65" customHeight="1" x14ac:dyDescent="0.25">
      <c r="A76" s="70" t="s">
        <v>1058</v>
      </c>
      <c r="B76" s="7">
        <v>7126</v>
      </c>
      <c r="C76" s="30">
        <v>3.7749087847319673</v>
      </c>
      <c r="D76" s="30">
        <v>41.103003087285998</v>
      </c>
      <c r="E76" s="18">
        <v>8537.6087566657316</v>
      </c>
      <c r="F76" s="18">
        <v>5797.7827673309012</v>
      </c>
      <c r="G76" s="8">
        <v>281.9253438113949</v>
      </c>
      <c r="H76" s="8">
        <v>1800.7297221442604</v>
      </c>
      <c r="I76" s="8">
        <v>633.17429132753296</v>
      </c>
      <c r="J76" s="8">
        <v>3.7889419028908224</v>
      </c>
      <c r="K76" s="8">
        <v>998.45635700252603</v>
      </c>
      <c r="L76" s="8">
        <v>179.90457479651977</v>
      </c>
      <c r="M76" s="8">
        <v>1790.3452147067078</v>
      </c>
      <c r="N76" s="7">
        <f t="shared" si="0"/>
        <v>289.36289643558814</v>
      </c>
      <c r="O76" s="18">
        <v>1908.7847319674431</v>
      </c>
      <c r="P76" s="8">
        <v>340.58377771540836</v>
      </c>
      <c r="Q76" s="8">
        <v>9022.3048327137549</v>
      </c>
      <c r="R76" s="8">
        <v>74.515857423519506</v>
      </c>
      <c r="S76" s="8">
        <v>971.3724389559361</v>
      </c>
      <c r="T76" s="8">
        <v>108.19534100477125</v>
      </c>
      <c r="U76" s="7">
        <v>72.831883244456805</v>
      </c>
      <c r="V76" s="8">
        <v>200.8139208532136</v>
      </c>
      <c r="W76" s="8">
        <v>44.484984563570023</v>
      </c>
      <c r="X76" s="8">
        <v>95.986528206567499</v>
      </c>
      <c r="Y76" s="8">
        <v>77.603143418467582</v>
      </c>
      <c r="Z76" s="18">
        <v>273.78613527925904</v>
      </c>
      <c r="AA76" s="8">
        <v>108.61633454953692</v>
      </c>
      <c r="AB76" s="8">
        <v>114.6505753578445</v>
      </c>
      <c r="AC76" s="61">
        <v>557.25512208812825</v>
      </c>
      <c r="AD76" s="7"/>
    </row>
    <row r="77" spans="1:30" ht="14.65" customHeight="1" x14ac:dyDescent="0.25">
      <c r="A77" s="70" t="s">
        <v>1059</v>
      </c>
      <c r="B77" s="7">
        <v>15520</v>
      </c>
      <c r="C77" s="30">
        <v>3.4085051546391751</v>
      </c>
      <c r="D77" s="30">
        <v>40.193298969072167</v>
      </c>
      <c r="E77" s="18">
        <v>8646.9716494845361</v>
      </c>
      <c r="F77" s="18">
        <v>5480.1546391752572</v>
      </c>
      <c r="G77" s="8">
        <v>307.60309278350519</v>
      </c>
      <c r="H77" s="8">
        <v>1452.4484536082473</v>
      </c>
      <c r="I77" s="8">
        <v>713.20876288659792</v>
      </c>
      <c r="J77" s="8">
        <v>3.9948453608247418</v>
      </c>
      <c r="K77" s="8">
        <v>1085.180412371134</v>
      </c>
      <c r="L77" s="8">
        <v>131.95876288659795</v>
      </c>
      <c r="M77" s="8">
        <v>1628.4149484536083</v>
      </c>
      <c r="N77" s="7">
        <f t="shared" si="0"/>
        <v>289.3041237113398</v>
      </c>
      <c r="O77" s="18">
        <v>1786.5979381443301</v>
      </c>
      <c r="P77" s="8">
        <v>358.31185567010311</v>
      </c>
      <c r="Q77" s="8">
        <v>10512.287334593573</v>
      </c>
      <c r="R77" s="8">
        <v>43.621134020618555</v>
      </c>
      <c r="S77" s="8">
        <v>862.75773195876297</v>
      </c>
      <c r="T77" s="8">
        <v>176.22422680412373</v>
      </c>
      <c r="U77" s="7">
        <v>88.530927835051671</v>
      </c>
      <c r="V77" s="8">
        <v>109.08505154639175</v>
      </c>
      <c r="W77" s="8">
        <v>40.206185567010316</v>
      </c>
      <c r="X77" s="8">
        <v>107.86082474226805</v>
      </c>
      <c r="Y77" s="8">
        <v>71.842783505154628</v>
      </c>
      <c r="Z77" s="18">
        <v>349.67783505154637</v>
      </c>
      <c r="AA77" s="8">
        <v>169.0721649484536</v>
      </c>
      <c r="AB77" s="8">
        <v>108.89175257731959</v>
      </c>
      <c r="AC77" s="61">
        <v>1030.5412371134025</v>
      </c>
      <c r="AD77" s="7"/>
    </row>
    <row r="78" spans="1:30" ht="14.65" customHeight="1" x14ac:dyDescent="0.25">
      <c r="A78" s="70" t="s">
        <v>1060</v>
      </c>
      <c r="B78" s="7">
        <v>14622</v>
      </c>
      <c r="C78" s="30">
        <v>5.9499384489125973</v>
      </c>
      <c r="D78" s="30">
        <v>25.413760087539323</v>
      </c>
      <c r="E78" s="18">
        <v>7890.7126248119275</v>
      </c>
      <c r="F78" s="18">
        <v>4670.291341813705</v>
      </c>
      <c r="G78" s="8">
        <v>157.98112433319656</v>
      </c>
      <c r="H78" s="8">
        <v>1142.9353029681301</v>
      </c>
      <c r="I78" s="8">
        <v>514.49870058815486</v>
      </c>
      <c r="J78" s="8">
        <v>24.825605252359455</v>
      </c>
      <c r="K78" s="8">
        <v>1011.0791957324578</v>
      </c>
      <c r="L78" s="8">
        <v>159.75926685815895</v>
      </c>
      <c r="M78" s="8">
        <v>1522.021611270688</v>
      </c>
      <c r="N78" s="7">
        <f t="shared" si="0"/>
        <v>296.94980166871824</v>
      </c>
      <c r="O78" s="18">
        <v>2728.8332649432359</v>
      </c>
      <c r="P78" s="8">
        <v>612.57009984954175</v>
      </c>
      <c r="Q78" s="8">
        <v>10295.402298850575</v>
      </c>
      <c r="R78" s="8">
        <v>82.136506633839417</v>
      </c>
      <c r="S78" s="8">
        <v>1280.809738749829</v>
      </c>
      <c r="T78" s="8">
        <v>245.79400902749282</v>
      </c>
      <c r="U78" s="7">
        <v>99.575981397893358</v>
      </c>
      <c r="V78" s="8">
        <v>239.63890028723841</v>
      </c>
      <c r="W78" s="8">
        <v>57.994802352619338</v>
      </c>
      <c r="X78" s="8">
        <v>110.31322664478184</v>
      </c>
      <c r="Y78" s="8">
        <v>72.288332649432363</v>
      </c>
      <c r="Z78" s="18">
        <v>408.42565996443716</v>
      </c>
      <c r="AA78" s="8">
        <v>193.47558473533033</v>
      </c>
      <c r="AB78" s="8">
        <v>143.8243742306114</v>
      </c>
      <c r="AC78" s="61">
        <v>83.162358090549446</v>
      </c>
      <c r="AD78" s="7"/>
    </row>
    <row r="79" spans="1:30" ht="14.65" customHeight="1" x14ac:dyDescent="0.25">
      <c r="A79" s="70" t="s">
        <v>1061</v>
      </c>
      <c r="B79" s="7">
        <v>16371</v>
      </c>
      <c r="C79" s="30">
        <v>5.0882658359293877</v>
      </c>
      <c r="D79" s="30">
        <v>28.293934396188384</v>
      </c>
      <c r="E79" s="18">
        <v>8344.14513468939</v>
      </c>
      <c r="F79" s="18">
        <v>4873.31256490135</v>
      </c>
      <c r="G79" s="8">
        <v>358.3165353368762</v>
      </c>
      <c r="H79" s="8">
        <v>1080.1417140064748</v>
      </c>
      <c r="I79" s="8">
        <v>434.54889744059614</v>
      </c>
      <c r="J79" s="8">
        <v>14.965487752733491</v>
      </c>
      <c r="K79" s="8">
        <v>1311.3432288803372</v>
      </c>
      <c r="L79" s="8">
        <v>122.59483232545354</v>
      </c>
      <c r="M79" s="8">
        <v>1475.2916743021196</v>
      </c>
      <c r="N79" s="7">
        <f t="shared" si="0"/>
        <v>198.70502718221286</v>
      </c>
      <c r="O79" s="18">
        <v>2355.7510231506935</v>
      </c>
      <c r="P79" s="8">
        <v>484.39313420072079</v>
      </c>
      <c r="Q79" s="8">
        <v>9519.8079231692682</v>
      </c>
      <c r="R79" s="8">
        <v>100.36039337853521</v>
      </c>
      <c r="S79" s="8">
        <v>1189.2981491662085</v>
      </c>
      <c r="T79" s="8">
        <v>182.64003420682914</v>
      </c>
      <c r="U79" s="7">
        <v>58.273776800439975</v>
      </c>
      <c r="V79" s="8">
        <v>143.42434793231934</v>
      </c>
      <c r="W79" s="8">
        <v>36.894508582249095</v>
      </c>
      <c r="X79" s="8">
        <v>160.46667888339135</v>
      </c>
      <c r="Y79" s="8">
        <v>83.562396921385385</v>
      </c>
      <c r="Z79" s="18">
        <v>409.50461181357281</v>
      </c>
      <c r="AA79" s="8">
        <v>217.0301142263759</v>
      </c>
      <c r="AB79" s="8">
        <v>112.88253619204691</v>
      </c>
      <c r="AC79" s="61">
        <v>705.57693482377363</v>
      </c>
      <c r="AD79" s="7"/>
    </row>
    <row r="80" spans="1:30" x14ac:dyDescent="0.25">
      <c r="B80" s="7"/>
      <c r="C80" s="30"/>
      <c r="D80" s="30"/>
      <c r="E80" s="18"/>
      <c r="F80" s="18"/>
      <c r="G80" s="8"/>
      <c r="H80" s="8"/>
      <c r="I80" s="8"/>
      <c r="J80" s="8"/>
      <c r="K80" s="8"/>
      <c r="L80" s="8"/>
      <c r="M80" s="8"/>
      <c r="N80" s="7"/>
      <c r="O80" s="18"/>
      <c r="P80" s="8"/>
      <c r="Q80" s="8"/>
      <c r="R80" s="8"/>
      <c r="S80" s="8"/>
      <c r="T80" s="8"/>
      <c r="U80" s="7"/>
      <c r="V80" s="8"/>
      <c r="W80" s="8"/>
      <c r="X80" s="8"/>
      <c r="Y80" s="8"/>
      <c r="Z80" s="18"/>
      <c r="AA80" s="8"/>
      <c r="AB80" s="8"/>
      <c r="AC80" s="31"/>
      <c r="AD80" s="7"/>
    </row>
    <row r="81" spans="1:28" ht="14.65" customHeight="1" x14ac:dyDescent="0.25">
      <c r="A81" s="47" t="s">
        <v>980</v>
      </c>
      <c r="F81" s="18"/>
      <c r="S81" s="8"/>
      <c r="AB81" s="8"/>
    </row>
    <row r="82" spans="1:28" ht="14.65" customHeight="1" x14ac:dyDescent="0.25">
      <c r="A82" s="47" t="s">
        <v>1066</v>
      </c>
      <c r="F82" s="17"/>
      <c r="S82" s="16"/>
    </row>
    <row r="83" spans="1:28" ht="14.65" customHeight="1" x14ac:dyDescent="0.3">
      <c r="A83" s="47" t="s">
        <v>981</v>
      </c>
      <c r="S83" s="16"/>
    </row>
    <row r="84" spans="1:28" ht="14.65" customHeight="1" x14ac:dyDescent="0.25">
      <c r="A84" s="47" t="s">
        <v>991</v>
      </c>
      <c r="S84" s="16"/>
    </row>
    <row r="85" spans="1:28" ht="14.65" customHeight="1" x14ac:dyDescent="0.25">
      <c r="A85" s="47" t="s">
        <v>992</v>
      </c>
      <c r="S85" s="16"/>
    </row>
    <row r="86" spans="1:28" ht="14.65" customHeight="1" x14ac:dyDescent="0.25">
      <c r="A86" s="47" t="s">
        <v>993</v>
      </c>
      <c r="S86" s="16"/>
    </row>
    <row r="87" spans="1:28" ht="14.65" customHeight="1" x14ac:dyDescent="0.25">
      <c r="A87" s="47" t="s">
        <v>994</v>
      </c>
      <c r="S87" s="16"/>
    </row>
    <row r="88" spans="1:28" ht="14.65" customHeight="1" x14ac:dyDescent="0.25">
      <c r="A88" s="47" t="s">
        <v>995</v>
      </c>
      <c r="S88" s="16"/>
    </row>
    <row r="89" spans="1:28" ht="14.65" customHeight="1" x14ac:dyDescent="0.25">
      <c r="A89" s="47" t="s">
        <v>996</v>
      </c>
      <c r="S89" s="16"/>
    </row>
    <row r="90" spans="1:28" ht="14.65" customHeight="1" x14ac:dyDescent="0.25">
      <c r="A90" s="68"/>
      <c r="S90" s="16"/>
    </row>
    <row r="91" spans="1:28" x14ac:dyDescent="0.25">
      <c r="S91" s="16"/>
    </row>
    <row r="92" spans="1:28" x14ac:dyDescent="0.25">
      <c r="S92" s="16"/>
    </row>
  </sheetData>
  <mergeCells count="5">
    <mergeCell ref="E6:E7"/>
    <mergeCell ref="F6:F7"/>
    <mergeCell ref="O6:O7"/>
    <mergeCell ref="Z6:Z7"/>
    <mergeCell ref="AC6:AC7"/>
  </mergeCells>
  <pageMargins left="0.31496062992125984" right="0.31496062992125984" top="0.55118110236220474" bottom="0.55118110236220474" header="0.31496062992125984" footer="0.31496062992125984"/>
  <pageSetup paperSize="9" scale="60" fitToHeight="0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33937E48-3956-4743-8E95-44ADB56D3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12BE20-DC0C-4E30-94D7-C92FC25B56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87537-2178-4550-B7ED-5A18D7CE0D46}">
  <ds:schemaRefs>
    <ds:schemaRef ds:uri="http://purl.org/dc/elements/1.1/"/>
    <ds:schemaRef ds:uri="http://schemas.openxmlformats.org/package/2006/metadata/core-properties"/>
    <ds:schemaRef ds:uri="http://www.w3.org/XML/1998/namespace"/>
    <ds:schemaRef ds:uri="3cc187d4-91b9-4b9b-aeb7-f718a468765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0778ba95-7023-46b8-8863-14b2a5814243"/>
    <ds:schemaRef ds:uri="c40c7b59-5744-49aa-9631-c4247212e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8</vt:i4>
      </vt:variant>
    </vt:vector>
  </HeadingPairs>
  <TitlesOfParts>
    <vt:vector size="13" baseType="lpstr">
      <vt:lpstr>Kunnat aakkosjäjestyksessä</vt:lpstr>
      <vt:lpstr>Kunnat maakunnittain</vt:lpstr>
      <vt:lpstr>Maakunnittain</vt:lpstr>
      <vt:lpstr>Kuntakoon mukaan</vt:lpstr>
      <vt:lpstr>seutukunnittain</vt:lpstr>
      <vt:lpstr>'Kunnat aakkosjäjestyksessä'!Tulostusalue</vt:lpstr>
      <vt:lpstr>'Kunnat maakunnittain'!Tulostusalue</vt:lpstr>
      <vt:lpstr>'Kuntakoon mukaan'!Tulostusalue</vt:lpstr>
      <vt:lpstr>Maakunnittain!Tulostusalue</vt:lpstr>
      <vt:lpstr>seutukunnittain!Tulostusalue</vt:lpstr>
      <vt:lpstr>'Kunnat aakkosjäjestyksessä'!Tulostusotsikot</vt:lpstr>
      <vt:lpstr>'Kunnat maakunnittain'!Tulostusotsikot</vt:lpstr>
      <vt:lpstr>seutukunnittain!Tulostusotsikot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2021-09-14T08:38:00Z</cp:lastPrinted>
  <dcterms:created xsi:type="dcterms:W3CDTF">1999-10-25T07:44:12Z</dcterms:created>
  <dcterms:modified xsi:type="dcterms:W3CDTF">2023-03-28T12:22:25Z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0x010100A77B2207712DD94481E66921029916DE</vt:lpwstr>
  </property>
  <property fmtid="{D5CDD505-2E9C-101B-9397-08002B2CF9AE}" pid="3" name="MediaServiceImageTags">
    <vt:lpwstr/>
  </property>
</Properties>
</file>